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<sst xmlns="http://schemas.openxmlformats.org/spreadsheetml/2006/main" xmlns:r="http://schemas.openxmlformats.org/officeDocument/2006/relationships" count="709" uniqueCount="709">
  <si>
    <t>犯罪被害者等施策</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</si>
  <si>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</si>
  <si>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</si>
  <si>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</si>
  <si>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123</t>
  </si>
  <si>
    <t>補正予算</t>
    <rPh sb="0" eb="2">
      <t>ホセイ</t>
    </rPh>
    <rPh sb="2" eb="4">
      <t>ヨサン</t>
    </rPh>
    <phoneticPr fontId="4"/>
  </si>
  <si>
    <t>積算技術</t>
  </si>
  <si>
    <t>（株）九州建設マネジメントセンター</t>
  </si>
  <si>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</si>
  <si>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</si>
  <si>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</si>
  <si>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</si>
  <si>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</si>
  <si>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</si>
  <si>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</si>
  <si>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</si>
  <si>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（株）拓和</t>
  </si>
  <si>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</si>
  <si>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</si>
  <si>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</si>
  <si>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</si>
  <si>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</si>
  <si>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</si>
  <si>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</si>
  <si>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</si>
  <si>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</si>
  <si>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</si>
  <si>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</si>
  <si>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</si>
  <si>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</si>
  <si>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</si>
  <si>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</si>
  <si>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</si>
  <si>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</si>
  <si>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</si>
  <si>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柴崎建設（株）</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</si>
  <si>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</si>
  <si>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</si>
  <si>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</si>
  <si>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</si>
  <si>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</si>
  <si>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</si>
  <si>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</si>
  <si>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</si>
  <si>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</si>
  <si>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</si>
  <si>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</si>
  <si>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</si>
  <si>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</si>
  <si>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</si>
  <si>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</si>
  <si>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</si>
  <si>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</si>
  <si>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</si>
  <si>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</si>
  <si>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</si>
  <si>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</si>
  <si>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</si>
  <si>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</si>
  <si>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</si>
  <si>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</si>
  <si>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</si>
  <si>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</si>
  <si>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</si>
  <si>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</si>
  <si>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CCTV設備その他設置工事</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</si>
  <si>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</si>
  <si>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</si>
  <si>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</si>
  <si>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</si>
  <si>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砂防法（明治３０年３月３０日）
第６条：国土交通大臣の直轄管理等
第１４条：国土交通大臣直轄管理の場合の負担</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</si>
  <si>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</si>
  <si>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</si>
  <si>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</si>
  <si>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</si>
  <si>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</si>
  <si>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南島原市</t>
  </si>
  <si>
    <t>施設の機能保全のために必要な実績をあげている。</t>
    <rPh sb="0" eb="2">
      <t>シセツ</t>
    </rPh>
    <rPh sb="3" eb="5">
      <t>キノウ</t>
    </rPh>
    <rPh sb="5" eb="7">
      <t>ホゼン</t>
    </rPh>
    <rPh sb="11" eb="13">
      <t>ヒツヨウ</t>
    </rPh>
    <rPh sb="14" eb="16">
      <t>ジッセキ</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</si>
  <si>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</si>
  <si>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</si>
  <si>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</si>
  <si>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</si>
  <si>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</si>
  <si>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</si>
  <si>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</si>
  <si>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</si>
  <si>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</si>
  <si>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</si>
  <si>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</si>
  <si>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</si>
  <si>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</si>
  <si>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</si>
  <si>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</si>
  <si>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</si>
  <si>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</si>
  <si>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</si>
  <si>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</si>
  <si>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</si>
  <si>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</si>
  <si>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</si>
  <si>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</si>
  <si>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</si>
  <si>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（株）たけのうち電器</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</si>
  <si>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</si>
  <si>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</si>
  <si>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</si>
  <si>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</si>
  <si>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</si>
  <si>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</si>
  <si>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</si>
  <si>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</si>
  <si>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</si>
  <si>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</si>
  <si>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</si>
  <si>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</si>
  <si>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</si>
  <si>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</si>
  <si>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</si>
  <si>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</si>
  <si>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</si>
  <si>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</si>
  <si>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</si>
  <si>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</si>
  <si>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</si>
  <si>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</si>
  <si>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</si>
  <si>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</si>
  <si>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</si>
  <si>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</si>
  <si>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</si>
  <si>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</si>
  <si>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</si>
  <si>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</si>
  <si>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</si>
  <si>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</si>
  <si>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</si>
  <si>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</si>
  <si>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</si>
  <si>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</si>
  <si>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</si>
  <si>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工事の実施及び工事にかかる調査・設計等</t>
    <rPh sb="18" eb="19">
      <t>トウ</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</si>
  <si>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</si>
  <si>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</si>
  <si>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</si>
  <si>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砂防管理事業</t>
    <rPh sb="0" eb="2">
      <t>サボウ</t>
    </rPh>
    <rPh sb="2" eb="4">
      <t>カンリ</t>
    </rPh>
    <rPh sb="4" eb="6">
      <t>ジギョウ</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</si>
  <si>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</si>
  <si>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</si>
  <si>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</si>
  <si>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</si>
  <si>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</si>
  <si>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</si>
  <si>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</si>
  <si>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</si>
  <si>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</si>
  <si>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</si>
  <si>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</si>
  <si>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</si>
  <si>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</si>
  <si>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</si>
  <si>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</si>
  <si>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</si>
  <si>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</si>
  <si>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</si>
  <si>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</si>
  <si>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</si>
  <si>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</si>
  <si>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</si>
  <si>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</si>
  <si>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</si>
  <si>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</si>
  <si>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</si>
  <si>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</si>
  <si>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</si>
  <si>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</si>
  <si>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</si>
  <si>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</si>
  <si>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</si>
  <si>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</si>
  <si>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</si>
  <si>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</si>
  <si>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砂防設備改築外工事</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</si>
  <si>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</si>
  <si>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</si>
  <si>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</si>
  <si>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</si>
  <si>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</si>
  <si>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渓流</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</si>
  <si>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</si>
  <si>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</si>
  <si>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</si>
  <si>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</si>
  <si>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</si>
  <si>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</si>
  <si>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</si>
  <si>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</si>
  <si>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</si>
  <si>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</si>
  <si>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</si>
  <si>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</si>
  <si>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</si>
  <si>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</si>
  <si>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等では、年間を通じて恒常的に土砂流出が発生していることから、カメラ等を用いた監視により土砂流出状況を的確に把握して、砂防設備の適正な管理を実施し、地域における土砂災害による人命・資産の被害防止を図っている。</t>
  </si>
  <si>
    <t>堰堤改築工事</t>
  </si>
  <si>
    <t>中小企業対策</t>
  </si>
  <si>
    <t>定量的な成果目標の設定が困難な場合</t>
  </si>
  <si>
    <t>エネルギー対策</t>
  </si>
  <si>
    <t>（選択してください）</t>
    <rPh sb="1" eb="3">
      <t>センタク</t>
    </rPh>
    <phoneticPr fontId="4"/>
  </si>
  <si>
    <t>その他の事項経費</t>
  </si>
  <si>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
競争性のない随意契約となった案件は、水道料の支払いであり、その契約の相手方は一者に限定されるものである。</t>
    <rPh sb="104" eb="106">
      <t>ケイヤク</t>
    </rPh>
    <rPh sb="107" eb="109">
      <t>ソウゴウ</t>
    </rPh>
    <rPh sb="109" eb="111">
      <t>ヒョウカ</t>
    </rPh>
    <rPh sb="152" eb="155">
      <t>スイドウリョウ</t>
    </rPh>
    <rPh sb="156" eb="158">
      <t>シハラ</t>
    </rPh>
    <phoneticPr fontId="4"/>
  </si>
  <si>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</si>
  <si>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</si>
  <si>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</si>
  <si>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</si>
  <si>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</si>
  <si>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</si>
  <si>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</si>
  <si>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約○万m3</t>
    <rPh sb="0" eb="1">
      <t>ヤク</t>
    </rPh>
    <rPh sb="2" eb="3">
      <t>マン</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</si>
  <si>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</si>
  <si>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</si>
  <si>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</si>
  <si>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</si>
  <si>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</si>
  <si>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</si>
  <si>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</si>
  <si>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</si>
  <si>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</si>
  <si>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</si>
  <si>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</si>
  <si>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</si>
  <si>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</si>
  <si>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</si>
  <si>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</si>
  <si>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</si>
  <si>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</si>
  <si>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</si>
  <si>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</si>
  <si>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</si>
  <si>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</si>
  <si>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</si>
  <si>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</si>
  <si>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</si>
  <si>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</si>
  <si>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</si>
  <si>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</si>
  <si>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</si>
  <si>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</si>
  <si>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</si>
  <si>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134</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</si>
  <si>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</si>
  <si>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</si>
  <si>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</si>
  <si>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</si>
  <si>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</si>
  <si>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</si>
  <si>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</si>
  <si>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</si>
  <si>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</si>
  <si>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</si>
  <si>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</si>
  <si>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</si>
  <si>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</si>
  <si>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</si>
  <si>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</si>
  <si>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適正に管理・補修した施設は、下流の人家等の保全に所要の機能を発揮している。</t>
    <rPh sb="24" eb="26">
      <t>ショヨウ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</si>
  <si>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</si>
  <si>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</si>
  <si>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</si>
  <si>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</si>
  <si>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</si>
  <si>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</si>
  <si>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</si>
  <si>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</si>
  <si>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</si>
  <si>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</si>
  <si>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</si>
  <si>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</si>
  <si>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</si>
  <si>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</si>
  <si>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</si>
  <si>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</si>
  <si>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</si>
  <si>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</si>
  <si>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</si>
  <si>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</si>
  <si>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</si>
  <si>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</si>
  <si>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</si>
  <si>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</si>
  <si>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</si>
  <si>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</si>
  <si>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</si>
  <si>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</si>
  <si>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</si>
  <si>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</si>
  <si>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衛星通信回線の利用</t>
  </si>
  <si>
    <t>昭和43年度</t>
    <rPh sb="0" eb="2">
      <t>ショウワ</t>
    </rPh>
    <rPh sb="4" eb="5">
      <t>ネン</t>
    </rPh>
    <rPh sb="5" eb="6">
      <t>ド</t>
    </rPh>
    <phoneticPr fontId="4"/>
  </si>
  <si>
    <t>防災情報共有システム改修</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</si>
  <si>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</si>
  <si>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</si>
  <si>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</si>
  <si>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</si>
  <si>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</si>
  <si>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C.南島原市</t>
    <rPh sb="2" eb="3">
      <t>ミナミ</t>
    </rPh>
    <rPh sb="3" eb="4">
      <t>シマ</t>
    </rPh>
    <rPh sb="4" eb="5">
      <t>ハラ</t>
    </rPh>
    <rPh sb="5" eb="6">
      <t>シ</t>
    </rPh>
    <phoneticPr fontId="4"/>
  </si>
  <si>
    <t>令和23年度</t>
    <rPh sb="0" eb="2">
      <t>レイワ</t>
    </rPh>
    <rPh sb="4" eb="5">
      <t>ネン</t>
    </rPh>
    <rPh sb="5" eb="6">
      <t>ド</t>
    </rPh>
    <phoneticPr fontId="4"/>
  </si>
  <si>
    <t>4年度
活動見込</t>
    <rPh sb="4" eb="6">
      <t>カツドウ</t>
    </rPh>
    <rPh sb="6" eb="8">
      <t>ミコ</t>
    </rPh>
    <phoneticPr fontId="4"/>
  </si>
  <si>
    <t>昭和30年度</t>
    <rPh sb="0" eb="2">
      <t>ショウワ</t>
    </rPh>
    <rPh sb="4" eb="5">
      <t>ネン</t>
    </rPh>
    <rPh sb="5" eb="6">
      <t>ド</t>
    </rPh>
    <phoneticPr fontId="4"/>
  </si>
  <si>
    <t>文教・科学技術</t>
  </si>
  <si>
    <t>除石工事</t>
    <rPh sb="0" eb="1">
      <t>ジョ</t>
    </rPh>
    <rPh sb="1" eb="2">
      <t>セキ</t>
    </rPh>
    <rPh sb="2" eb="4">
      <t>コウジ</t>
    </rPh>
    <phoneticPr fontId="4"/>
  </si>
  <si>
    <t>その他コスト削減や効率化に向けた工夫は行われているか。</t>
  </si>
  <si>
    <t>1932年度</t>
    <rPh sb="5" eb="6">
      <t>ド</t>
    </rPh>
    <phoneticPr fontId="4"/>
  </si>
  <si>
    <t>E.民間企業等</t>
    <rPh sb="2" eb="4">
      <t>ミンカン</t>
    </rPh>
    <rPh sb="4" eb="6">
      <t>キギョウ</t>
    </rPh>
    <rPh sb="6" eb="7">
      <t>トウ</t>
    </rPh>
    <phoneticPr fontId="4"/>
  </si>
  <si>
    <t>（株）川北電工</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</si>
  <si>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</si>
  <si>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</si>
  <si>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</si>
  <si>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</si>
  <si>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</si>
  <si>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127</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</si>
  <si>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</si>
  <si>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</si>
  <si>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</si>
  <si>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</si>
  <si>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</si>
  <si>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</si>
  <si>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</si>
  <si>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</si>
  <si>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（株）洗組</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</si>
  <si>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</si>
  <si>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</si>
  <si>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</si>
  <si>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</si>
  <si>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土砂掘削運搬その他工事</t>
  </si>
  <si>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</si>
  <si>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</si>
  <si>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</si>
  <si>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</si>
  <si>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</si>
  <si>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</si>
  <si>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</si>
  <si>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</si>
  <si>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</si>
  <si>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</si>
  <si>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</si>
  <si>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</si>
  <si>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</si>
  <si>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</si>
  <si>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</si>
  <si>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</si>
  <si>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</si>
  <si>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</si>
  <si>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</si>
  <si>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</si>
  <si>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</si>
  <si>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</si>
  <si>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</si>
  <si>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</si>
  <si>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</si>
  <si>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</si>
  <si>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</si>
  <si>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</si>
  <si>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</si>
  <si>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</si>
  <si>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</si>
  <si>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</si>
  <si>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</si>
  <si>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</si>
  <si>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</si>
  <si>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一般競争契約
（最低価格）</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</si>
  <si>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</si>
  <si>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</si>
  <si>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</si>
  <si>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</si>
  <si>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</si>
  <si>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</si>
  <si>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</si>
  <si>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</si>
  <si>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</si>
  <si>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</si>
  <si>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</si>
  <si>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</si>
  <si>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</si>
  <si>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</si>
  <si>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</si>
  <si>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</si>
  <si>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</si>
  <si>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</si>
  <si>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</si>
  <si>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</si>
  <si>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</si>
  <si>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</si>
  <si>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</si>
  <si>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</si>
  <si>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</si>
  <si>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</si>
  <si>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</si>
  <si>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</si>
  <si>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</si>
  <si>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</si>
  <si>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</si>
  <si>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</si>
  <si>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</si>
  <si>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</si>
  <si>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</si>
  <si>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</si>
  <si>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</si>
  <si>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</si>
  <si>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</si>
  <si>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</si>
  <si>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</si>
  <si>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</si>
  <si>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</si>
  <si>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</si>
  <si>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</si>
  <si>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</si>
  <si>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</si>
  <si>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</si>
  <si>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（株）吉川組</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</si>
  <si>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</si>
  <si>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</si>
  <si>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</si>
  <si>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</si>
  <si>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</si>
  <si>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</si>
  <si>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砂防計画課
保全課</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</si>
  <si>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</si>
  <si>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</si>
  <si>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</si>
  <si>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E.スカパーJSAT（株）</t>
  </si>
  <si>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</si>
  <si>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</si>
  <si>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</si>
  <si>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</si>
  <si>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</si>
  <si>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</si>
  <si>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</si>
  <si>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</si>
  <si>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</si>
  <si>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</si>
  <si>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</si>
  <si>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</si>
  <si>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</si>
  <si>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</si>
  <si>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</si>
  <si>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</si>
  <si>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</si>
  <si>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</si>
  <si>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</si>
  <si>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</si>
  <si>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</si>
  <si>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</si>
  <si>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</si>
  <si>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</si>
  <si>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</si>
  <si>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</si>
  <si>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</si>
  <si>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</si>
  <si>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</si>
  <si>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</si>
  <si>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</si>
  <si>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</si>
  <si>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</si>
  <si>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</si>
  <si>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</si>
  <si>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</si>
  <si>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</si>
  <si>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</si>
  <si>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</si>
  <si>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</si>
  <si>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</si>
  <si>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</si>
  <si>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</si>
  <si>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</si>
  <si>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</si>
  <si>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</si>
  <si>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</si>
  <si>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</si>
  <si>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</si>
  <si>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</si>
  <si>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</si>
  <si>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</si>
  <si>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</si>
  <si>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</si>
  <si>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</si>
  <si>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</si>
  <si>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</si>
  <si>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</si>
  <si>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</si>
  <si>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</si>
  <si>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</si>
  <si>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</si>
  <si>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　砂防設備の機能保持のため、直轄砂防管理を実施する渓流毎に巡視・点検、流出土砂量の把握等を行うとともに、設備の機能回復のために必要な除石及び補修等を実施する。</t>
  </si>
  <si>
    <t>昭和41年度</t>
    <rPh sb="0" eb="2">
      <t>ショウワ</t>
    </rPh>
    <rPh sb="4" eb="5">
      <t>ネン</t>
    </rPh>
    <rPh sb="5" eb="6">
      <t>ド</t>
    </rPh>
    <phoneticPr fontId="4"/>
  </si>
  <si>
    <t>適正に砂防施設の機能が確保された渓流の数 （国土交通省水管理・国土保全局調べ（令和3年3月））</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</si>
  <si>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</si>
  <si>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</si>
  <si>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</si>
  <si>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</si>
  <si>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</si>
  <si>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</si>
  <si>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</si>
  <si>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</si>
  <si>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</si>
  <si>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</si>
  <si>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</si>
  <si>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</si>
  <si>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</si>
  <si>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</si>
  <si>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</si>
  <si>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</si>
  <si>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</si>
  <si>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</si>
  <si>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</si>
  <si>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</si>
  <si>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</si>
  <si>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</si>
  <si>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</si>
  <si>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</si>
  <si>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</si>
  <si>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</si>
  <si>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</si>
  <si>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</si>
  <si>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</si>
  <si>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</si>
  <si>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</si>
  <si>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</si>
  <si>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</si>
  <si>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</si>
  <si>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</si>
  <si>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</si>
  <si>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通信設備保守等業務</t>
  </si>
  <si>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</si>
  <si>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</si>
  <si>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</si>
  <si>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</si>
  <si>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</si>
  <si>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</si>
  <si>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</si>
  <si>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</si>
  <si>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現地の施工条件に合わせ経済的な施工を行っている。</t>
  </si>
  <si>
    <t>令和28年度</t>
    <rPh sb="0" eb="2">
      <t>レイワ</t>
    </rPh>
    <rPh sb="4" eb="5">
      <t>ネン</t>
    </rPh>
    <rPh sb="5" eb="6">
      <t>ド</t>
    </rPh>
    <phoneticPr fontId="4"/>
  </si>
  <si>
    <t>砂防管理事業の実施に当たり、計画に関する諸条件により、事業の執行が見込みを下回ったこと等のため。</t>
    <rPh sb="2" eb="4">
      <t>カンリ</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</si>
  <si>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</si>
  <si>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</si>
  <si>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</si>
  <si>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A.地方整備局</t>
    <rPh sb="2" eb="4">
      <t>チホウ</t>
    </rPh>
    <rPh sb="4" eb="6">
      <t>セイビ</t>
    </rPh>
    <rPh sb="6" eb="7">
      <t>キョク</t>
    </rPh>
    <phoneticPr fontId="4"/>
  </si>
  <si>
    <t>2年度</t>
  </si>
  <si>
    <t>121</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</si>
  <si>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</si>
  <si>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</si>
  <si>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</si>
  <si>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</si>
  <si>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</si>
  <si>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</si>
  <si>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</si>
  <si>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</si>
  <si>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</si>
  <si>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</si>
  <si>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</si>
  <si>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</si>
  <si>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</si>
  <si>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対象施設の維持管理により適正な機能を保持している。</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</si>
  <si>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</si>
  <si>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</si>
  <si>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</si>
  <si>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</si>
  <si>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</si>
  <si>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</si>
  <si>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</si>
  <si>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</si>
  <si>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</si>
  <si>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</si>
  <si>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</si>
  <si>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</si>
  <si>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</si>
  <si>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</si>
  <si>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</si>
  <si>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</si>
  <si>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</si>
  <si>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</si>
  <si>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</si>
  <si>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</si>
  <si>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</si>
  <si>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</si>
  <si>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</si>
  <si>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</si>
  <si>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D.本省</t>
    <rPh sb="2" eb="4">
      <t>ホンショウ</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</si>
  <si>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</si>
  <si>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</si>
  <si>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</si>
  <si>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</si>
  <si>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</si>
  <si>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</si>
  <si>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</si>
  <si>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</si>
  <si>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</si>
  <si>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水管理・国土保全局</t>
    <rPh sb="0" eb="1">
      <t>ミズ</t>
    </rPh>
    <rPh sb="1" eb="3">
      <t>カンリ</t>
    </rPh>
    <rPh sb="4" eb="6">
      <t>コクド</t>
    </rPh>
    <rPh sb="6" eb="9">
      <t>ホゼンキョク</t>
    </rPh>
    <phoneticPr fontId="30"/>
  </si>
  <si>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</si>
  <si>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</si>
  <si>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</si>
  <si>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</si>
  <si>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</si>
  <si>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</si>
  <si>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</si>
  <si>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</si>
  <si>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</si>
  <si>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</si>
  <si>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</si>
  <si>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</si>
  <si>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</si>
  <si>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</si>
  <si>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</si>
  <si>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</si>
  <si>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</si>
  <si>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</si>
  <si>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</si>
  <si>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</si>
  <si>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</si>
  <si>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</si>
  <si>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丸福建設（株）</t>
  </si>
  <si>
    <t>2019年度</t>
    <rPh sb="5" eb="6">
      <t>ド</t>
    </rPh>
    <phoneticPr fontId="4"/>
  </si>
  <si>
    <t>2021年度</t>
    <rPh sb="5" eb="6">
      <t>ド</t>
    </rPh>
    <phoneticPr fontId="4"/>
  </si>
  <si>
    <t>2022年度</t>
    <rPh sb="5" eb="6">
      <t>ド</t>
    </rPh>
    <phoneticPr fontId="4"/>
  </si>
  <si>
    <t>2023年度</t>
    <rPh sb="5" eb="6">
      <t>ド</t>
    </rPh>
    <phoneticPr fontId="4"/>
  </si>
  <si>
    <t>資料共有システム一式購入</t>
  </si>
  <si>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</si>
  <si>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</si>
  <si>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</si>
  <si>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</si>
  <si>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</si>
  <si>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</si>
  <si>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</si>
  <si>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</si>
  <si>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</si>
  <si>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</si>
  <si>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</si>
  <si>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</si>
  <si>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</si>
  <si>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</si>
  <si>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</si>
  <si>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</si>
  <si>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</si>
  <si>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</si>
  <si>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</si>
  <si>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</si>
  <si>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</si>
  <si>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</si>
  <si>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</si>
  <si>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</si>
  <si>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富士通Japan（株）</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</si>
  <si>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</si>
  <si>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</si>
  <si>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</si>
  <si>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</si>
  <si>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</si>
  <si>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</si>
  <si>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</si>
  <si>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</si>
  <si>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</si>
  <si>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</si>
  <si>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</si>
  <si>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</si>
  <si>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</si>
  <si>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</si>
  <si>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</si>
  <si>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有</t>
  </si>
  <si>
    <t>190</t>
  </si>
  <si>
    <t>160</t>
  </si>
  <si>
    <t>168</t>
  </si>
  <si>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</si>
  <si>
    <t>適正に砂防施設の機能が確保された渓流の数</t>
  </si>
  <si>
    <t>除石量</t>
  </si>
  <si>
    <t>土砂災害による被害の防止・軽減を目的とした事業であり、近年の激甚な災害状況を背景に、国民や社会のニーズは一層高いものとなっている。</t>
    <rPh sb="0" eb="2">
      <t>ドシャ</t>
    </rPh>
    <rPh sb="2" eb="4">
      <t>サイガイ</t>
    </rPh>
    <phoneticPr fontId="4"/>
  </si>
  <si>
    <t>砂防法等の関係法令に基づき、土砂災害の防止を目的に国が実施する必要がある事業である。</t>
  </si>
  <si>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4"/>
  </si>
  <si>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</si>
  <si>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4"/>
  </si>
  <si>
    <t>複数の工法を比較検討し、効果的で低コストな工法を用いるなど、コスト縮減に努めている。</t>
  </si>
  <si>
    <t>・引き続き土砂流出の状況等を踏まえて砂防設備の管理を適正に実施し、地域における土砂災害による人命・資産の被害防止を図る。</t>
  </si>
  <si>
    <t>118</t>
  </si>
  <si>
    <t>水道料</t>
  </si>
  <si>
    <t>現在管理している３渓流について、適正に砂防施設の機能を確保する</t>
    <rPh sb="0" eb="2">
      <t>ゲンザイ</t>
    </rPh>
    <rPh sb="2" eb="4">
      <t>カンリ</t>
    </rPh>
    <rPh sb="9" eb="11">
      <t>ケイリュウ</t>
    </rPh>
    <rPh sb="16" eb="18">
      <t>テキセイ</t>
    </rPh>
    <rPh sb="24" eb="26">
      <t>キノウ</t>
    </rPh>
    <phoneticPr fontId="4"/>
  </si>
  <si>
    <t>A.九州地方整備局</t>
    <rPh sb="2" eb="4">
      <t>キュウシュウ</t>
    </rPh>
    <rPh sb="4" eb="6">
      <t>チホウ</t>
    </rPh>
    <rPh sb="6" eb="8">
      <t>セイビ</t>
    </rPh>
    <rPh sb="8" eb="9">
      <t>キョク</t>
    </rPh>
    <phoneticPr fontId="4"/>
  </si>
  <si>
    <t>砂防保全工事</t>
  </si>
  <si>
    <t>B.（株）吉川組</t>
    <rPh sb="3" eb="4">
      <t>カブ</t>
    </rPh>
    <rPh sb="5" eb="7">
      <t>ヨシカワ</t>
    </rPh>
    <rPh sb="7" eb="8">
      <t>クミ</t>
    </rPh>
    <phoneticPr fontId="4"/>
  </si>
  <si>
    <t>除石工事</t>
  </si>
  <si>
    <t>水道料</t>
    <rPh sb="0" eb="2">
      <t>スイドウ</t>
    </rPh>
    <rPh sb="2" eb="3">
      <t>リョウ</t>
    </rPh>
    <phoneticPr fontId="4"/>
  </si>
  <si>
    <t>通信設備及び通信回線の利用等</t>
  </si>
  <si>
    <t>工事の実施及び工事にかかる調査・設計等</t>
  </si>
  <si>
    <t>船舶及び機械器具費</t>
  </si>
  <si>
    <t>（株）植村組</t>
  </si>
  <si>
    <t>（株）野添土木</t>
  </si>
  <si>
    <t>（株）三恵電業</t>
  </si>
  <si>
    <t>大福コンサルタント（株）</t>
  </si>
  <si>
    <t>堰堤補強工事</t>
  </si>
  <si>
    <t>光ケーブル設置外工事</t>
  </si>
  <si>
    <t>砂防施設設計外業務</t>
  </si>
  <si>
    <t>情報処理設備外設置工事</t>
  </si>
  <si>
    <t>一般競争契約
（総合評価）</t>
  </si>
  <si>
    <t>指名競争契約
（総合評価）</t>
  </si>
  <si>
    <t>C.地方公共団体等</t>
    <rPh sb="2" eb="4">
      <t>チホウ</t>
    </rPh>
    <rPh sb="4" eb="6">
      <t>コウキョウ</t>
    </rPh>
    <rPh sb="6" eb="8">
      <t>ダンタイ</t>
    </rPh>
    <rPh sb="8" eb="9">
      <t>トウ</t>
    </rPh>
    <phoneticPr fontId="4"/>
  </si>
  <si>
    <t>本省</t>
    <rPh sb="0" eb="2">
      <t>ホンショウ</t>
    </rPh>
    <phoneticPr fontId="4"/>
  </si>
  <si>
    <t>B</t>
  </si>
  <si>
    <t>維持修繕工事</t>
  </si>
  <si>
    <t>スカパーJSAT（株）</t>
  </si>
  <si>
    <t>（株）ケーネス</t>
  </si>
  <si>
    <t>災害映像表示装置改修</t>
  </si>
  <si>
    <t>随意契約
（公募）</t>
  </si>
  <si>
    <t>砂防事業費</t>
    <rPh sb="0" eb="2">
      <t>サボウ</t>
    </rPh>
    <rPh sb="2" eb="5">
      <t>ジギョウヒ</t>
    </rPh>
    <phoneticPr fontId="4"/>
  </si>
  <si>
    <t>課長　草野　慎一
課長　伊藤　仁志</t>
    <rPh sb="0" eb="2">
      <t>カチョウ</t>
    </rPh>
    <rPh sb="9" eb="11">
      <t>カチョウ</t>
    </rPh>
    <phoneticPr fontId="3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</si>
</sst>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7</xdr:col>
      <xdr:colOff>0</xdr:colOff>
      <xdr:row>749</xdr:row>
      <xdr:rowOff>0</xdr:rowOff>
    </xdr:from>
    <xdr:to xmlns:xdr="http://schemas.openxmlformats.org/drawingml/2006/spreadsheetDrawing">
      <xdr:col>42</xdr:col>
      <xdr:colOff>180975</xdr:colOff>
      <xdr:row>768</xdr:row>
      <xdr:rowOff>76200</xdr:rowOff>
    </xdr:to>
    <xdr:pic macro="">
      <xdr:nvPicPr>
        <xdr:cNvPr id="11" name="図 10"/>
        <xdr:cNvPicPr>
          <a:picLocks noChangeAspect="1" noChangeArrowheads="1"/>
        </xdr:cNvPicPr>
      </xdr:nvPicPr>
      <xdr:blipFill>
        <a:blip xmlns:r="http://schemas.openxmlformats.org/officeDocument/2006/relationships" r:embed="rId1"/>
        <a:stretch>
          <a:fillRect/>
        </a:stretch>
      </xdr:blipFill>
      <xdr:spPr>
        <a:xfrm>
          <a:off x="1400175" y="47263685"/>
          <a:ext cx="7181850" cy="7825740"/>
        </a:xfrm>
        <a:prstGeom prst="rect">
          <a:avLst/>
        </a:prstGeom>
        <a:noFill/>
      </xdr:spPr>
    </xdr:pic>
    <xdr:clientData/>
  </xdr:twoCellAnchor>
  <xdr:oneCellAnchor>
    <xdr:from xmlns:xdr="http://schemas.openxmlformats.org/drawingml/2006/spreadsheetDrawing">
      <xdr:col>0</xdr:col>
      <xdr:colOff>0</xdr:colOff>
      <xdr:row>1106</xdr:row>
      <xdr:rowOff>0</xdr:rowOff>
    </xdr:from>
    <xdr:ext cx="7539355" cy="276225"/>
    <xdr:sp macro="" textlink="">
      <xdr:nvSpPr>
        <xdr:cNvPr id="13" name="テキスト ボックス 12"/>
        <xdr:cNvSpPr txBox="1"/>
      </xdr:nvSpPr>
      <xdr:spPr>
        <a:xfrm>
          <a:off x="0" y="92165805"/>
          <a:ext cx="7539355" cy="276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5" zoomScaleNormal="75" zoomScaleSheetLayoutView="75" workbookViewId="0">
      <selection activeCell="AE7" sqref="AE7:AX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8</v>
      </c>
      <c r="Y2" s="2"/>
      <c r="Z2" s="2"/>
      <c r="AA2" s="2"/>
      <c r="AB2" s="2"/>
      <c r="AC2" s="2"/>
      <c r="AD2" s="637">
        <v>2021</v>
      </c>
      <c r="AE2" s="637"/>
      <c r="AF2" s="637"/>
      <c r="AG2" s="637"/>
      <c r="AH2" s="637"/>
      <c r="AI2" s="722" t="s">
        <v>459</v>
      </c>
      <c r="AJ2" s="637" t="s">
        <v>653</v>
      </c>
      <c r="AK2" s="637"/>
      <c r="AL2" s="637"/>
      <c r="AM2" s="637"/>
      <c r="AN2" s="722" t="s">
        <v>459</v>
      </c>
      <c r="AO2" s="637">
        <v>20</v>
      </c>
      <c r="AP2" s="637"/>
      <c r="AQ2" s="637"/>
      <c r="AR2" s="759" t="s">
        <v>459</v>
      </c>
      <c r="AS2" s="770">
        <v>127</v>
      </c>
      <c r="AT2" s="770"/>
      <c r="AU2" s="770"/>
      <c r="AV2" s="722" t="str">
        <f>IF(AW2="","","-")</f>
        <v/>
      </c>
      <c r="AW2" s="779"/>
      <c r="AX2" s="779"/>
    </row>
    <row r="3" spans="1:50" ht="21" customHeight="1">
      <c r="A3" s="3" t="s">
        <v>658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97</v>
      </c>
      <c r="AJ3" s="728" t="s">
        <v>288</v>
      </c>
      <c r="AK3" s="728"/>
      <c r="AL3" s="728"/>
      <c r="AM3" s="728"/>
      <c r="AN3" s="728"/>
      <c r="AO3" s="728"/>
      <c r="AP3" s="728"/>
      <c r="AQ3" s="728"/>
      <c r="AR3" s="728"/>
      <c r="AS3" s="728"/>
      <c r="AT3" s="728"/>
      <c r="AU3" s="728"/>
      <c r="AV3" s="728"/>
      <c r="AW3" s="728"/>
      <c r="AX3" s="780" t="s">
        <v>134</v>
      </c>
    </row>
    <row r="4" spans="1:50" ht="24.75" customHeight="1">
      <c r="A4" s="4" t="s">
        <v>49</v>
      </c>
      <c r="B4" s="72"/>
      <c r="C4" s="72"/>
      <c r="D4" s="72"/>
      <c r="E4" s="72"/>
      <c r="F4" s="72"/>
      <c r="G4" s="257" t="s">
        <v>144</v>
      </c>
      <c r="H4" s="324"/>
      <c r="I4" s="324"/>
      <c r="J4" s="324"/>
      <c r="K4" s="324"/>
      <c r="L4" s="324"/>
      <c r="M4" s="324"/>
      <c r="N4" s="324"/>
      <c r="O4" s="324"/>
      <c r="P4" s="324"/>
      <c r="Q4" s="324"/>
      <c r="R4" s="324"/>
      <c r="S4" s="324"/>
      <c r="T4" s="324"/>
      <c r="U4" s="324"/>
      <c r="V4" s="324"/>
      <c r="W4" s="324"/>
      <c r="X4" s="324"/>
      <c r="Y4" s="499" t="s">
        <v>11</v>
      </c>
      <c r="Z4" s="532"/>
      <c r="AA4" s="532"/>
      <c r="AB4" s="532"/>
      <c r="AC4" s="532"/>
      <c r="AD4" s="638"/>
      <c r="AE4" s="659" t="s">
        <v>595</v>
      </c>
      <c r="AF4" s="324"/>
      <c r="AG4" s="324"/>
      <c r="AH4" s="324"/>
      <c r="AI4" s="324"/>
      <c r="AJ4" s="324"/>
      <c r="AK4" s="324"/>
      <c r="AL4" s="324"/>
      <c r="AM4" s="324"/>
      <c r="AN4" s="324"/>
      <c r="AO4" s="324"/>
      <c r="AP4" s="745"/>
      <c r="AQ4" s="749" t="s">
        <v>24</v>
      </c>
      <c r="AR4" s="532"/>
      <c r="AS4" s="532"/>
      <c r="AT4" s="532"/>
      <c r="AU4" s="532"/>
      <c r="AV4" s="532"/>
      <c r="AW4" s="532"/>
      <c r="AX4" s="781"/>
    </row>
    <row r="5" spans="1:50" ht="30" customHeight="1">
      <c r="A5" s="5" t="s">
        <v>139</v>
      </c>
      <c r="B5" s="73"/>
      <c r="C5" s="73"/>
      <c r="D5" s="73"/>
      <c r="E5" s="73"/>
      <c r="F5" s="204"/>
      <c r="G5" s="258" t="s">
        <v>517</v>
      </c>
      <c r="H5" s="325"/>
      <c r="I5" s="325"/>
      <c r="J5" s="325"/>
      <c r="K5" s="325"/>
      <c r="L5" s="325"/>
      <c r="M5" s="390" t="s">
        <v>136</v>
      </c>
      <c r="N5" s="396"/>
      <c r="O5" s="396"/>
      <c r="P5" s="396"/>
      <c r="Q5" s="396"/>
      <c r="R5" s="454"/>
      <c r="S5" s="458" t="s">
        <v>36</v>
      </c>
      <c r="T5" s="325"/>
      <c r="U5" s="325"/>
      <c r="V5" s="325"/>
      <c r="W5" s="325"/>
      <c r="X5" s="474"/>
      <c r="Y5" s="500" t="s">
        <v>27</v>
      </c>
      <c r="Z5" s="533"/>
      <c r="AA5" s="533"/>
      <c r="AB5" s="533"/>
      <c r="AC5" s="533"/>
      <c r="AD5" s="565"/>
      <c r="AE5" s="660" t="s">
        <v>423</v>
      </c>
      <c r="AF5" s="660"/>
      <c r="AG5" s="660"/>
      <c r="AH5" s="660"/>
      <c r="AI5" s="660"/>
      <c r="AJ5" s="660"/>
      <c r="AK5" s="660"/>
      <c r="AL5" s="660"/>
      <c r="AM5" s="660"/>
      <c r="AN5" s="660"/>
      <c r="AO5" s="660"/>
      <c r="AP5" s="746"/>
      <c r="AQ5" s="750" t="s">
        <v>708</v>
      </c>
      <c r="AR5" s="760"/>
      <c r="AS5" s="760"/>
      <c r="AT5" s="760"/>
      <c r="AU5" s="760"/>
      <c r="AV5" s="760"/>
      <c r="AW5" s="760"/>
      <c r="AX5" s="782"/>
    </row>
    <row r="6" spans="1:50" ht="39" customHeight="1">
      <c r="A6" s="6" t="s">
        <v>29</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1</v>
      </c>
      <c r="B7" s="75"/>
      <c r="C7" s="75"/>
      <c r="D7" s="75"/>
      <c r="E7" s="75"/>
      <c r="F7" s="205"/>
      <c r="G7" s="260" t="s">
        <v>70</v>
      </c>
      <c r="H7" s="294"/>
      <c r="I7" s="294"/>
      <c r="J7" s="294"/>
      <c r="K7" s="294"/>
      <c r="L7" s="294"/>
      <c r="M7" s="294"/>
      <c r="N7" s="294"/>
      <c r="O7" s="294"/>
      <c r="P7" s="294"/>
      <c r="Q7" s="294"/>
      <c r="R7" s="294"/>
      <c r="S7" s="294"/>
      <c r="T7" s="294"/>
      <c r="U7" s="294"/>
      <c r="V7" s="294"/>
      <c r="W7" s="294"/>
      <c r="X7" s="475"/>
      <c r="Y7" s="501" t="s">
        <v>266</v>
      </c>
      <c r="Z7" s="105"/>
      <c r="AA7" s="105"/>
      <c r="AB7" s="105"/>
      <c r="AC7" s="105"/>
      <c r="AD7" s="639"/>
      <c r="AE7" s="661" t="s">
        <v>459</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351</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354</v>
      </c>
      <c r="Z8" s="534"/>
      <c r="AA8" s="534"/>
      <c r="AB8" s="534"/>
      <c r="AC8" s="534"/>
      <c r="AD8" s="640"/>
      <c r="AE8" s="662" t="str">
        <f>入力規則等!K13</f>
        <v>公共事業</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85</v>
      </c>
      <c r="B9" s="76"/>
      <c r="C9" s="76"/>
      <c r="D9" s="76"/>
      <c r="E9" s="76"/>
      <c r="F9" s="76"/>
      <c r="G9" s="262" t="s">
        <v>668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93</v>
      </c>
      <c r="B10" s="77"/>
      <c r="C10" s="77"/>
      <c r="D10" s="77"/>
      <c r="E10" s="77"/>
      <c r="F10" s="77"/>
      <c r="G10" s="263" t="s">
        <v>490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22</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88</v>
      </c>
      <c r="B12" s="78"/>
      <c r="C12" s="78"/>
      <c r="D12" s="78"/>
      <c r="E12" s="78"/>
      <c r="F12" s="207"/>
      <c r="G12" s="265"/>
      <c r="H12" s="331"/>
      <c r="I12" s="331"/>
      <c r="J12" s="331"/>
      <c r="K12" s="331"/>
      <c r="L12" s="331"/>
      <c r="M12" s="331"/>
      <c r="N12" s="331"/>
      <c r="O12" s="331"/>
      <c r="P12" s="426" t="s">
        <v>435</v>
      </c>
      <c r="Q12" s="302"/>
      <c r="R12" s="302"/>
      <c r="S12" s="302"/>
      <c r="T12" s="302"/>
      <c r="U12" s="302"/>
      <c r="V12" s="460"/>
      <c r="W12" s="426" t="s">
        <v>83</v>
      </c>
      <c r="X12" s="302"/>
      <c r="Y12" s="302"/>
      <c r="Z12" s="302"/>
      <c r="AA12" s="302"/>
      <c r="AB12" s="302"/>
      <c r="AC12" s="460"/>
      <c r="AD12" s="426" t="s">
        <v>192</v>
      </c>
      <c r="AE12" s="302"/>
      <c r="AF12" s="302"/>
      <c r="AG12" s="302"/>
      <c r="AH12" s="302"/>
      <c r="AI12" s="302"/>
      <c r="AJ12" s="460"/>
      <c r="AK12" s="426" t="s">
        <v>659</v>
      </c>
      <c r="AL12" s="302"/>
      <c r="AM12" s="302"/>
      <c r="AN12" s="302"/>
      <c r="AO12" s="302"/>
      <c r="AP12" s="302"/>
      <c r="AQ12" s="460"/>
      <c r="AR12" s="426" t="s">
        <v>660</v>
      </c>
      <c r="AS12" s="302"/>
      <c r="AT12" s="302"/>
      <c r="AU12" s="302"/>
      <c r="AV12" s="302"/>
      <c r="AW12" s="302"/>
      <c r="AX12" s="789"/>
    </row>
    <row r="13" spans="1:50" ht="21" customHeight="1">
      <c r="A13" s="11"/>
      <c r="B13" s="79"/>
      <c r="C13" s="79"/>
      <c r="D13" s="79"/>
      <c r="E13" s="79"/>
      <c r="F13" s="208"/>
      <c r="G13" s="266" t="s">
        <v>2</v>
      </c>
      <c r="H13" s="332"/>
      <c r="I13" s="365" t="s">
        <v>15</v>
      </c>
      <c r="J13" s="373"/>
      <c r="K13" s="373"/>
      <c r="L13" s="373"/>
      <c r="M13" s="373"/>
      <c r="N13" s="373"/>
      <c r="O13" s="399"/>
      <c r="P13" s="427">
        <v>703</v>
      </c>
      <c r="Q13" s="447"/>
      <c r="R13" s="447"/>
      <c r="S13" s="447"/>
      <c r="T13" s="447"/>
      <c r="U13" s="447"/>
      <c r="V13" s="461"/>
      <c r="W13" s="427">
        <v>714</v>
      </c>
      <c r="X13" s="447"/>
      <c r="Y13" s="447"/>
      <c r="Z13" s="447"/>
      <c r="AA13" s="447"/>
      <c r="AB13" s="447"/>
      <c r="AC13" s="461"/>
      <c r="AD13" s="427">
        <v>1488</v>
      </c>
      <c r="AE13" s="447"/>
      <c r="AF13" s="447"/>
      <c r="AG13" s="447"/>
      <c r="AH13" s="447"/>
      <c r="AI13" s="447"/>
      <c r="AJ13" s="461"/>
      <c r="AK13" s="427">
        <v>1807</v>
      </c>
      <c r="AL13" s="447"/>
      <c r="AM13" s="447"/>
      <c r="AN13" s="447"/>
      <c r="AO13" s="447"/>
      <c r="AP13" s="447"/>
      <c r="AQ13" s="461"/>
      <c r="AR13" s="431"/>
      <c r="AS13" s="449"/>
      <c r="AT13" s="449"/>
      <c r="AU13" s="449"/>
      <c r="AV13" s="449"/>
      <c r="AW13" s="449"/>
      <c r="AX13" s="790"/>
    </row>
    <row r="14" spans="1:50" ht="21" customHeight="1">
      <c r="A14" s="11"/>
      <c r="B14" s="79"/>
      <c r="C14" s="79"/>
      <c r="D14" s="79"/>
      <c r="E14" s="79"/>
      <c r="F14" s="208"/>
      <c r="G14" s="267"/>
      <c r="H14" s="333"/>
      <c r="I14" s="366" t="s">
        <v>5</v>
      </c>
      <c r="J14" s="374"/>
      <c r="K14" s="374"/>
      <c r="L14" s="374"/>
      <c r="M14" s="374"/>
      <c r="N14" s="374"/>
      <c r="O14" s="400"/>
      <c r="P14" s="427">
        <v>0</v>
      </c>
      <c r="Q14" s="447"/>
      <c r="R14" s="447"/>
      <c r="S14" s="447"/>
      <c r="T14" s="447"/>
      <c r="U14" s="447"/>
      <c r="V14" s="461"/>
      <c r="W14" s="427">
        <v>0</v>
      </c>
      <c r="X14" s="447"/>
      <c r="Y14" s="447"/>
      <c r="Z14" s="447"/>
      <c r="AA14" s="447"/>
      <c r="AB14" s="447"/>
      <c r="AC14" s="461"/>
      <c r="AD14" s="427">
        <v>1010</v>
      </c>
      <c r="AE14" s="447"/>
      <c r="AF14" s="447"/>
      <c r="AG14" s="447"/>
      <c r="AH14" s="447"/>
      <c r="AI14" s="447"/>
      <c r="AJ14" s="461"/>
      <c r="AK14" s="427"/>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116</v>
      </c>
      <c r="J15" s="375"/>
      <c r="K15" s="375"/>
      <c r="L15" s="375"/>
      <c r="M15" s="375"/>
      <c r="N15" s="375"/>
      <c r="O15" s="401"/>
      <c r="P15" s="427">
        <v>0</v>
      </c>
      <c r="Q15" s="447"/>
      <c r="R15" s="447"/>
      <c r="S15" s="447"/>
      <c r="T15" s="447"/>
      <c r="U15" s="447"/>
      <c r="V15" s="461"/>
      <c r="W15" s="427">
        <v>157</v>
      </c>
      <c r="X15" s="447"/>
      <c r="Y15" s="447"/>
      <c r="Z15" s="447"/>
      <c r="AA15" s="447"/>
      <c r="AB15" s="447"/>
      <c r="AC15" s="461"/>
      <c r="AD15" s="427">
        <v>188</v>
      </c>
      <c r="AE15" s="447"/>
      <c r="AF15" s="447"/>
      <c r="AG15" s="447"/>
      <c r="AH15" s="447"/>
      <c r="AI15" s="447"/>
      <c r="AJ15" s="461"/>
      <c r="AK15" s="427">
        <v>1617</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62</v>
      </c>
      <c r="J16" s="375"/>
      <c r="K16" s="375"/>
      <c r="L16" s="375"/>
      <c r="M16" s="375"/>
      <c r="N16" s="375"/>
      <c r="O16" s="401"/>
      <c r="P16" s="427">
        <v>-157</v>
      </c>
      <c r="Q16" s="447"/>
      <c r="R16" s="447"/>
      <c r="S16" s="447"/>
      <c r="T16" s="447"/>
      <c r="U16" s="447"/>
      <c r="V16" s="461"/>
      <c r="W16" s="427">
        <v>-188</v>
      </c>
      <c r="X16" s="447"/>
      <c r="Y16" s="447"/>
      <c r="Z16" s="447"/>
      <c r="AA16" s="447"/>
      <c r="AB16" s="447"/>
      <c r="AC16" s="461"/>
      <c r="AD16" s="427">
        <v>-1617</v>
      </c>
      <c r="AE16" s="447"/>
      <c r="AF16" s="447"/>
      <c r="AG16" s="447"/>
      <c r="AH16" s="447"/>
      <c r="AI16" s="447"/>
      <c r="AJ16" s="461"/>
      <c r="AK16" s="427"/>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127</v>
      </c>
      <c r="J17" s="374"/>
      <c r="K17" s="374"/>
      <c r="L17" s="374"/>
      <c r="M17" s="374"/>
      <c r="N17" s="374"/>
      <c r="O17" s="400"/>
      <c r="P17" s="427">
        <v>0</v>
      </c>
      <c r="Q17" s="447"/>
      <c r="R17" s="447"/>
      <c r="S17" s="447"/>
      <c r="T17" s="447"/>
      <c r="U17" s="447"/>
      <c r="V17" s="461"/>
      <c r="W17" s="427">
        <v>0</v>
      </c>
      <c r="X17" s="447"/>
      <c r="Y17" s="447"/>
      <c r="Z17" s="447"/>
      <c r="AA17" s="447"/>
      <c r="AB17" s="447"/>
      <c r="AC17" s="461"/>
      <c r="AD17" s="427">
        <v>0</v>
      </c>
      <c r="AE17" s="447"/>
      <c r="AF17" s="447"/>
      <c r="AG17" s="447"/>
      <c r="AH17" s="447"/>
      <c r="AI17" s="447"/>
      <c r="AJ17" s="461"/>
      <c r="AK17" s="427"/>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80</v>
      </c>
      <c r="J18" s="376"/>
      <c r="K18" s="376"/>
      <c r="L18" s="376"/>
      <c r="M18" s="376"/>
      <c r="N18" s="376"/>
      <c r="O18" s="402"/>
      <c r="P18" s="428">
        <f>SUM(P13:V17)</f>
        <v>546</v>
      </c>
      <c r="Q18" s="448"/>
      <c r="R18" s="448"/>
      <c r="S18" s="448"/>
      <c r="T18" s="448"/>
      <c r="U18" s="448"/>
      <c r="V18" s="462"/>
      <c r="W18" s="428">
        <f>SUM(W13:AC17)</f>
        <v>683</v>
      </c>
      <c r="X18" s="448"/>
      <c r="Y18" s="448"/>
      <c r="Z18" s="448"/>
      <c r="AA18" s="448"/>
      <c r="AB18" s="448"/>
      <c r="AC18" s="462"/>
      <c r="AD18" s="428">
        <f>SUM(AD13:AJ17)</f>
        <v>1069</v>
      </c>
      <c r="AE18" s="448"/>
      <c r="AF18" s="448"/>
      <c r="AG18" s="448"/>
      <c r="AH18" s="448"/>
      <c r="AI18" s="448"/>
      <c r="AJ18" s="462"/>
      <c r="AK18" s="428">
        <f>SUM(AK13:AQ17)</f>
        <v>3424</v>
      </c>
      <c r="AL18" s="448"/>
      <c r="AM18" s="448"/>
      <c r="AN18" s="448"/>
      <c r="AO18" s="448"/>
      <c r="AP18" s="448"/>
      <c r="AQ18" s="462"/>
      <c r="AR18" s="428">
        <f>SUM(AR13:AX17)</f>
        <v>0</v>
      </c>
      <c r="AS18" s="448"/>
      <c r="AT18" s="448"/>
      <c r="AU18" s="448"/>
      <c r="AV18" s="448"/>
      <c r="AW18" s="448"/>
      <c r="AX18" s="795"/>
    </row>
    <row r="19" spans="1:50" ht="24.75" customHeight="1">
      <c r="A19" s="11"/>
      <c r="B19" s="79"/>
      <c r="C19" s="79"/>
      <c r="D19" s="79"/>
      <c r="E19" s="79"/>
      <c r="F19" s="208"/>
      <c r="G19" s="269" t="s">
        <v>38</v>
      </c>
      <c r="H19" s="335"/>
      <c r="I19" s="335"/>
      <c r="J19" s="335"/>
      <c r="K19" s="335"/>
      <c r="L19" s="335"/>
      <c r="M19" s="335"/>
      <c r="N19" s="335"/>
      <c r="O19" s="335"/>
      <c r="P19" s="427">
        <v>545</v>
      </c>
      <c r="Q19" s="447"/>
      <c r="R19" s="447"/>
      <c r="S19" s="447"/>
      <c r="T19" s="447"/>
      <c r="U19" s="447"/>
      <c r="V19" s="461"/>
      <c r="W19" s="427">
        <v>683</v>
      </c>
      <c r="X19" s="447"/>
      <c r="Y19" s="447"/>
      <c r="Z19" s="447"/>
      <c r="AA19" s="447"/>
      <c r="AB19" s="447"/>
      <c r="AC19" s="461"/>
      <c r="AD19" s="427">
        <v>1069</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40</v>
      </c>
      <c r="H20" s="335"/>
      <c r="I20" s="335"/>
      <c r="J20" s="335"/>
      <c r="K20" s="335"/>
      <c r="L20" s="335"/>
      <c r="M20" s="335"/>
      <c r="N20" s="335"/>
      <c r="O20" s="335"/>
      <c r="P20" s="429">
        <f>IF(P18=0,"-",SUM(P19)/P18)</f>
        <v>0.99816849816849818</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425</v>
      </c>
      <c r="H21" s="336"/>
      <c r="I21" s="336"/>
      <c r="J21" s="336"/>
      <c r="K21" s="336"/>
      <c r="L21" s="336"/>
      <c r="M21" s="336"/>
      <c r="N21" s="336"/>
      <c r="O21" s="336"/>
      <c r="P21" s="429">
        <f>IF(P19=0,"-",SUM(P19)/SUM(P13,P14))</f>
        <v>0.77524893314366994</v>
      </c>
      <c r="Q21" s="429"/>
      <c r="R21" s="429"/>
      <c r="S21" s="429"/>
      <c r="T21" s="429"/>
      <c r="U21" s="429"/>
      <c r="V21" s="429"/>
      <c r="W21" s="429">
        <f>IF(W19=0,"-",SUM(W19)/SUM(W13,W14))</f>
        <v>0.95658263305322133</v>
      </c>
      <c r="X21" s="429"/>
      <c r="Y21" s="429"/>
      <c r="Z21" s="429"/>
      <c r="AA21" s="429"/>
      <c r="AB21" s="429"/>
      <c r="AC21" s="429"/>
      <c r="AD21" s="429">
        <f>IF(AD19=0,"-",SUM(AD19)/SUM(AD13,AD14))</f>
        <v>0.42794235388310647</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257</v>
      </c>
      <c r="B22" s="80"/>
      <c r="C22" s="80"/>
      <c r="D22" s="80"/>
      <c r="E22" s="80"/>
      <c r="F22" s="210"/>
      <c r="G22" s="271" t="s">
        <v>246</v>
      </c>
      <c r="H22" s="131"/>
      <c r="I22" s="131"/>
      <c r="J22" s="131"/>
      <c r="K22" s="131"/>
      <c r="L22" s="131"/>
      <c r="M22" s="131"/>
      <c r="N22" s="131"/>
      <c r="O22" s="187"/>
      <c r="P22" s="430" t="s">
        <v>209</v>
      </c>
      <c r="Q22" s="131"/>
      <c r="R22" s="131"/>
      <c r="S22" s="131"/>
      <c r="T22" s="131"/>
      <c r="U22" s="131"/>
      <c r="V22" s="187"/>
      <c r="W22" s="430" t="s">
        <v>661</v>
      </c>
      <c r="X22" s="131"/>
      <c r="Y22" s="131"/>
      <c r="Z22" s="131"/>
      <c r="AA22" s="131"/>
      <c r="AB22" s="131"/>
      <c r="AC22" s="187"/>
      <c r="AD22" s="430" t="s">
        <v>175</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707</v>
      </c>
      <c r="H23" s="337"/>
      <c r="I23" s="337"/>
      <c r="J23" s="337"/>
      <c r="K23" s="337"/>
      <c r="L23" s="337"/>
      <c r="M23" s="337"/>
      <c r="N23" s="337"/>
      <c r="O23" s="403"/>
      <c r="P23" s="431">
        <v>1807</v>
      </c>
      <c r="Q23" s="449"/>
      <c r="R23" s="449"/>
      <c r="S23" s="449"/>
      <c r="T23" s="449"/>
      <c r="U23" s="449"/>
      <c r="V23" s="463"/>
      <c r="W23" s="431"/>
      <c r="X23" s="449"/>
      <c r="Y23" s="449"/>
      <c r="Z23" s="449"/>
      <c r="AA23" s="449"/>
      <c r="AB23" s="449"/>
      <c r="AC23" s="463"/>
      <c r="AD23" s="641"/>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customHeight="1">
      <c r="A28" s="13"/>
      <c r="B28" s="81"/>
      <c r="C28" s="81"/>
      <c r="D28" s="81"/>
      <c r="E28" s="81"/>
      <c r="F28" s="211"/>
      <c r="G28" s="274" t="s">
        <v>158</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80</v>
      </c>
      <c r="H29" s="340"/>
      <c r="I29" s="340"/>
      <c r="J29" s="340"/>
      <c r="K29" s="340"/>
      <c r="L29" s="340"/>
      <c r="M29" s="340"/>
      <c r="N29" s="340"/>
      <c r="O29" s="406"/>
      <c r="P29" s="427">
        <f>AK13</f>
        <v>1807</v>
      </c>
      <c r="Q29" s="447"/>
      <c r="R29" s="447"/>
      <c r="S29" s="447"/>
      <c r="T29" s="447"/>
      <c r="U29" s="447"/>
      <c r="V29" s="461"/>
      <c r="W29" s="464">
        <f>AR13</f>
        <v>0</v>
      </c>
      <c r="X29" s="477"/>
      <c r="Y29" s="477"/>
      <c r="Z29" s="477"/>
      <c r="AA29" s="477"/>
      <c r="AB29" s="477"/>
      <c r="AC29" s="615"/>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18.75" customHeight="1">
      <c r="A30" s="15" t="s">
        <v>420</v>
      </c>
      <c r="B30" s="83"/>
      <c r="C30" s="83"/>
      <c r="D30" s="83"/>
      <c r="E30" s="83"/>
      <c r="F30" s="213"/>
      <c r="G30" s="276" t="s">
        <v>210</v>
      </c>
      <c r="H30" s="341"/>
      <c r="I30" s="341"/>
      <c r="J30" s="341"/>
      <c r="K30" s="341"/>
      <c r="L30" s="341"/>
      <c r="M30" s="341"/>
      <c r="N30" s="341"/>
      <c r="O30" s="407"/>
      <c r="P30" s="432" t="s">
        <v>92</v>
      </c>
      <c r="Q30" s="341"/>
      <c r="R30" s="341"/>
      <c r="S30" s="341"/>
      <c r="T30" s="341"/>
      <c r="U30" s="341"/>
      <c r="V30" s="341"/>
      <c r="W30" s="341"/>
      <c r="X30" s="407"/>
      <c r="Y30" s="503"/>
      <c r="Z30" s="535"/>
      <c r="AA30" s="553"/>
      <c r="AB30" s="578" t="s">
        <v>47</v>
      </c>
      <c r="AC30" s="616"/>
      <c r="AD30" s="644"/>
      <c r="AE30" s="578" t="s">
        <v>435</v>
      </c>
      <c r="AF30" s="616"/>
      <c r="AG30" s="616"/>
      <c r="AH30" s="644"/>
      <c r="AI30" s="724" t="s">
        <v>83</v>
      </c>
      <c r="AJ30" s="724"/>
      <c r="AK30" s="724"/>
      <c r="AL30" s="578"/>
      <c r="AM30" s="724" t="s">
        <v>525</v>
      </c>
      <c r="AN30" s="724"/>
      <c r="AO30" s="724"/>
      <c r="AP30" s="578"/>
      <c r="AQ30" s="752" t="s">
        <v>320</v>
      </c>
      <c r="AR30" s="764"/>
      <c r="AS30" s="764"/>
      <c r="AT30" s="772"/>
      <c r="AU30" s="341" t="s">
        <v>245</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5"/>
      <c r="AJ31" s="725"/>
      <c r="AK31" s="725"/>
      <c r="AL31" s="579"/>
      <c r="AM31" s="725"/>
      <c r="AN31" s="725"/>
      <c r="AO31" s="725"/>
      <c r="AP31" s="579"/>
      <c r="AQ31" s="753" t="s">
        <v>459</v>
      </c>
      <c r="AR31" s="679"/>
      <c r="AS31" s="346" t="s">
        <v>321</v>
      </c>
      <c r="AT31" s="414"/>
      <c r="AU31" s="765" t="s">
        <v>459</v>
      </c>
      <c r="AV31" s="765"/>
      <c r="AW31" s="291" t="s">
        <v>299</v>
      </c>
      <c r="AX31" s="802"/>
    </row>
    <row r="32" spans="1:50" ht="36.950000000000003" customHeight="1">
      <c r="A32" s="17"/>
      <c r="B32" s="84"/>
      <c r="C32" s="84"/>
      <c r="D32" s="84"/>
      <c r="E32" s="84"/>
      <c r="F32" s="214"/>
      <c r="G32" s="278" t="s">
        <v>680</v>
      </c>
      <c r="H32" s="315"/>
      <c r="I32" s="315"/>
      <c r="J32" s="315"/>
      <c r="K32" s="315"/>
      <c r="L32" s="315"/>
      <c r="M32" s="315"/>
      <c r="N32" s="315"/>
      <c r="O32" s="409"/>
      <c r="P32" s="238" t="s">
        <v>669</v>
      </c>
      <c r="Q32" s="238"/>
      <c r="R32" s="238"/>
      <c r="S32" s="238"/>
      <c r="T32" s="238"/>
      <c r="U32" s="238"/>
      <c r="V32" s="238"/>
      <c r="W32" s="238"/>
      <c r="X32" s="417"/>
      <c r="Y32" s="505" t="s">
        <v>54</v>
      </c>
      <c r="Z32" s="536"/>
      <c r="AA32" s="554"/>
      <c r="AB32" s="580" t="s">
        <v>186</v>
      </c>
      <c r="AC32" s="580"/>
      <c r="AD32" s="580"/>
      <c r="AE32" s="665">
        <v>2</v>
      </c>
      <c r="AF32" s="689"/>
      <c r="AG32" s="689"/>
      <c r="AH32" s="689"/>
      <c r="AI32" s="665">
        <v>2</v>
      </c>
      <c r="AJ32" s="689"/>
      <c r="AK32" s="689"/>
      <c r="AL32" s="689"/>
      <c r="AM32" s="665">
        <v>3</v>
      </c>
      <c r="AN32" s="689"/>
      <c r="AO32" s="689"/>
      <c r="AP32" s="689"/>
      <c r="AQ32" s="668" t="s">
        <v>459</v>
      </c>
      <c r="AR32" s="691"/>
      <c r="AS32" s="691"/>
      <c r="AT32" s="714"/>
      <c r="AU32" s="689" t="s">
        <v>459</v>
      </c>
      <c r="AV32" s="689"/>
      <c r="AW32" s="689"/>
      <c r="AX32" s="803"/>
    </row>
    <row r="33" spans="1:51" ht="36.950000000000003"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98</v>
      </c>
      <c r="Z33" s="302"/>
      <c r="AA33" s="460"/>
      <c r="AB33" s="580" t="s">
        <v>186</v>
      </c>
      <c r="AC33" s="580"/>
      <c r="AD33" s="580"/>
      <c r="AE33" s="665">
        <v>2</v>
      </c>
      <c r="AF33" s="689"/>
      <c r="AG33" s="689"/>
      <c r="AH33" s="689"/>
      <c r="AI33" s="665">
        <v>2</v>
      </c>
      <c r="AJ33" s="689"/>
      <c r="AK33" s="689"/>
      <c r="AL33" s="689"/>
      <c r="AM33" s="665">
        <v>3</v>
      </c>
      <c r="AN33" s="689"/>
      <c r="AO33" s="689"/>
      <c r="AP33" s="689"/>
      <c r="AQ33" s="668" t="s">
        <v>459</v>
      </c>
      <c r="AR33" s="691"/>
      <c r="AS33" s="691"/>
      <c r="AT33" s="714"/>
      <c r="AU33" s="689" t="s">
        <v>459</v>
      </c>
      <c r="AV33" s="689"/>
      <c r="AW33" s="689"/>
      <c r="AX33" s="803"/>
    </row>
    <row r="34" spans="1:51" ht="36.950000000000003"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0"/>
      <c r="AB34" s="581" t="s">
        <v>51</v>
      </c>
      <c r="AC34" s="581"/>
      <c r="AD34" s="581"/>
      <c r="AE34" s="665">
        <v>100</v>
      </c>
      <c r="AF34" s="689"/>
      <c r="AG34" s="689"/>
      <c r="AH34" s="689"/>
      <c r="AI34" s="665">
        <v>100</v>
      </c>
      <c r="AJ34" s="689"/>
      <c r="AK34" s="689"/>
      <c r="AL34" s="689"/>
      <c r="AM34" s="665">
        <v>100</v>
      </c>
      <c r="AN34" s="689"/>
      <c r="AO34" s="689"/>
      <c r="AP34" s="689"/>
      <c r="AQ34" s="668" t="s">
        <v>459</v>
      </c>
      <c r="AR34" s="691"/>
      <c r="AS34" s="691"/>
      <c r="AT34" s="714"/>
      <c r="AU34" s="689" t="s">
        <v>459</v>
      </c>
      <c r="AV34" s="689"/>
      <c r="AW34" s="689"/>
      <c r="AX34" s="803"/>
    </row>
    <row r="35" spans="1:51" ht="23.25" customHeight="1">
      <c r="A35" s="19" t="s">
        <v>270</v>
      </c>
      <c r="B35" s="86"/>
      <c r="C35" s="86"/>
      <c r="D35" s="86"/>
      <c r="E35" s="86"/>
      <c r="F35" s="216"/>
      <c r="G35" s="278" t="s">
        <v>492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420</v>
      </c>
      <c r="B37" s="88"/>
      <c r="C37" s="88"/>
      <c r="D37" s="88"/>
      <c r="E37" s="88"/>
      <c r="F37" s="218"/>
      <c r="G37" s="281" t="s">
        <v>210</v>
      </c>
      <c r="H37" s="344"/>
      <c r="I37" s="344"/>
      <c r="J37" s="344"/>
      <c r="K37" s="344"/>
      <c r="L37" s="344"/>
      <c r="M37" s="344"/>
      <c r="N37" s="344"/>
      <c r="O37" s="412"/>
      <c r="P37" s="434" t="s">
        <v>92</v>
      </c>
      <c r="Q37" s="344"/>
      <c r="R37" s="344"/>
      <c r="S37" s="344"/>
      <c r="T37" s="344"/>
      <c r="U37" s="344"/>
      <c r="V37" s="344"/>
      <c r="W37" s="344"/>
      <c r="X37" s="412"/>
      <c r="Y37" s="506"/>
      <c r="Z37" s="508"/>
      <c r="AA37" s="555"/>
      <c r="AB37" s="582" t="s">
        <v>47</v>
      </c>
      <c r="AC37" s="617"/>
      <c r="AD37" s="645"/>
      <c r="AE37" s="65" t="s">
        <v>435</v>
      </c>
      <c r="AF37" s="65"/>
      <c r="AG37" s="65"/>
      <c r="AH37" s="65"/>
      <c r="AI37" s="65" t="s">
        <v>83</v>
      </c>
      <c r="AJ37" s="65"/>
      <c r="AK37" s="65"/>
      <c r="AL37" s="65"/>
      <c r="AM37" s="65" t="s">
        <v>525</v>
      </c>
      <c r="AN37" s="65"/>
      <c r="AO37" s="65"/>
      <c r="AP37" s="65"/>
      <c r="AQ37" s="601" t="s">
        <v>320</v>
      </c>
      <c r="AR37" s="355"/>
      <c r="AS37" s="355"/>
      <c r="AT37" s="495"/>
      <c r="AU37" s="344" t="s">
        <v>245</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9"/>
      <c r="AS38" s="346" t="s">
        <v>321</v>
      </c>
      <c r="AT38" s="414"/>
      <c r="AU38" s="765"/>
      <c r="AV38" s="765"/>
      <c r="AW38" s="291" t="s">
        <v>299</v>
      </c>
      <c r="AX38" s="802"/>
      <c r="AY38">
        <f t="shared" ref="AY38:AY43" si="0">$AY$37</f>
        <v>0</v>
      </c>
    </row>
    <row r="39" spans="1:51" ht="39"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54</v>
      </c>
      <c r="Z39" s="536"/>
      <c r="AA39" s="554"/>
      <c r="AB39" s="580" t="s">
        <v>51</v>
      </c>
      <c r="AC39" s="580"/>
      <c r="AD39" s="580"/>
      <c r="AE39" s="665"/>
      <c r="AF39" s="689"/>
      <c r="AG39" s="689"/>
      <c r="AH39" s="689"/>
      <c r="AI39" s="665"/>
      <c r="AJ39" s="689"/>
      <c r="AK39" s="689"/>
      <c r="AL39" s="689"/>
      <c r="AM39" s="665"/>
      <c r="AN39" s="689"/>
      <c r="AO39" s="689"/>
      <c r="AP39" s="689"/>
      <c r="AQ39" s="668"/>
      <c r="AR39" s="691"/>
      <c r="AS39" s="691"/>
      <c r="AT39" s="714"/>
      <c r="AU39" s="689"/>
      <c r="AV39" s="689"/>
      <c r="AW39" s="689"/>
      <c r="AX39" s="803"/>
      <c r="AY39">
        <f t="shared" si="0"/>
        <v>0</v>
      </c>
    </row>
    <row r="40" spans="1:51" ht="39"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98</v>
      </c>
      <c r="Z40" s="302"/>
      <c r="AA40" s="460"/>
      <c r="AB40" s="580" t="s">
        <v>51</v>
      </c>
      <c r="AC40" s="580"/>
      <c r="AD40" s="580"/>
      <c r="AE40" s="665"/>
      <c r="AF40" s="689"/>
      <c r="AG40" s="689"/>
      <c r="AH40" s="689"/>
      <c r="AI40" s="665"/>
      <c r="AJ40" s="689"/>
      <c r="AK40" s="689"/>
      <c r="AL40" s="689"/>
      <c r="AM40" s="665"/>
      <c r="AN40" s="689"/>
      <c r="AO40" s="689"/>
      <c r="AP40" s="689"/>
      <c r="AQ40" s="668"/>
      <c r="AR40" s="691"/>
      <c r="AS40" s="691"/>
      <c r="AT40" s="714"/>
      <c r="AU40" s="689"/>
      <c r="AV40" s="689"/>
      <c r="AW40" s="689"/>
      <c r="AX40" s="803"/>
      <c r="AY40">
        <f t="shared" si="0"/>
        <v>0</v>
      </c>
    </row>
    <row r="41" spans="1:51" ht="39"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0"/>
      <c r="AB41" s="581" t="s">
        <v>51</v>
      </c>
      <c r="AC41" s="581"/>
      <c r="AD41" s="581"/>
      <c r="AE41" s="665"/>
      <c r="AF41" s="689"/>
      <c r="AG41" s="689"/>
      <c r="AH41" s="689"/>
      <c r="AI41" s="665"/>
      <c r="AJ41" s="689"/>
      <c r="AK41" s="689"/>
      <c r="AL41" s="689"/>
      <c r="AM41" s="665"/>
      <c r="AN41" s="689"/>
      <c r="AO41" s="689"/>
      <c r="AP41" s="689"/>
      <c r="AQ41" s="668"/>
      <c r="AR41" s="691"/>
      <c r="AS41" s="691"/>
      <c r="AT41" s="714"/>
      <c r="AU41" s="689"/>
      <c r="AV41" s="689"/>
      <c r="AW41" s="689"/>
      <c r="AX41" s="803"/>
      <c r="AY41">
        <f t="shared" si="0"/>
        <v>0</v>
      </c>
    </row>
    <row r="42" spans="1:51" ht="23.25" hidden="1" customHeight="1">
      <c r="A42" s="19" t="s">
        <v>270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420</v>
      </c>
      <c r="B44" s="88"/>
      <c r="C44" s="88"/>
      <c r="D44" s="88"/>
      <c r="E44" s="88"/>
      <c r="F44" s="218"/>
      <c r="G44" s="281" t="s">
        <v>210</v>
      </c>
      <c r="H44" s="344"/>
      <c r="I44" s="344"/>
      <c r="J44" s="344"/>
      <c r="K44" s="344"/>
      <c r="L44" s="344"/>
      <c r="M44" s="344"/>
      <c r="N44" s="344"/>
      <c r="O44" s="412"/>
      <c r="P44" s="434" t="s">
        <v>92</v>
      </c>
      <c r="Q44" s="344"/>
      <c r="R44" s="344"/>
      <c r="S44" s="344"/>
      <c r="T44" s="344"/>
      <c r="U44" s="344"/>
      <c r="V44" s="344"/>
      <c r="W44" s="344"/>
      <c r="X44" s="412"/>
      <c r="Y44" s="506"/>
      <c r="Z44" s="508"/>
      <c r="AA44" s="555"/>
      <c r="AB44" s="582" t="s">
        <v>47</v>
      </c>
      <c r="AC44" s="617"/>
      <c r="AD44" s="645"/>
      <c r="AE44" s="65" t="s">
        <v>435</v>
      </c>
      <c r="AF44" s="65"/>
      <c r="AG44" s="65"/>
      <c r="AH44" s="65"/>
      <c r="AI44" s="65" t="s">
        <v>83</v>
      </c>
      <c r="AJ44" s="65"/>
      <c r="AK44" s="65"/>
      <c r="AL44" s="65"/>
      <c r="AM44" s="65" t="s">
        <v>525</v>
      </c>
      <c r="AN44" s="65"/>
      <c r="AO44" s="65"/>
      <c r="AP44" s="65"/>
      <c r="AQ44" s="601" t="s">
        <v>320</v>
      </c>
      <c r="AR44" s="355"/>
      <c r="AS44" s="355"/>
      <c r="AT44" s="495"/>
      <c r="AU44" s="344" t="s">
        <v>245</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9"/>
      <c r="AS45" s="346" t="s">
        <v>321</v>
      </c>
      <c r="AT45" s="414"/>
      <c r="AU45" s="765"/>
      <c r="AV45" s="765"/>
      <c r="AW45" s="291" t="s">
        <v>299</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54</v>
      </c>
      <c r="Z46" s="536"/>
      <c r="AA46" s="554"/>
      <c r="AB46" s="583"/>
      <c r="AC46" s="583"/>
      <c r="AD46" s="583"/>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98</v>
      </c>
      <c r="Z47" s="302"/>
      <c r="AA47" s="460"/>
      <c r="AB47" s="584"/>
      <c r="AC47" s="584"/>
      <c r="AD47" s="584"/>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0"/>
      <c r="AB48" s="581" t="s">
        <v>51</v>
      </c>
      <c r="AC48" s="581"/>
      <c r="AD48" s="581"/>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270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420</v>
      </c>
      <c r="B51" s="84"/>
      <c r="C51" s="84"/>
      <c r="D51" s="84"/>
      <c r="E51" s="84"/>
      <c r="F51" s="214"/>
      <c r="G51" s="281" t="s">
        <v>210</v>
      </c>
      <c r="H51" s="344"/>
      <c r="I51" s="344"/>
      <c r="J51" s="344"/>
      <c r="K51" s="344"/>
      <c r="L51" s="344"/>
      <c r="M51" s="344"/>
      <c r="N51" s="344"/>
      <c r="O51" s="412"/>
      <c r="P51" s="434" t="s">
        <v>92</v>
      </c>
      <c r="Q51" s="344"/>
      <c r="R51" s="344"/>
      <c r="S51" s="344"/>
      <c r="T51" s="344"/>
      <c r="U51" s="344"/>
      <c r="V51" s="344"/>
      <c r="W51" s="344"/>
      <c r="X51" s="412"/>
      <c r="Y51" s="506"/>
      <c r="Z51" s="508"/>
      <c r="AA51" s="555"/>
      <c r="AB51" s="582" t="s">
        <v>47</v>
      </c>
      <c r="AC51" s="617"/>
      <c r="AD51" s="645"/>
      <c r="AE51" s="65" t="s">
        <v>435</v>
      </c>
      <c r="AF51" s="65"/>
      <c r="AG51" s="65"/>
      <c r="AH51" s="65"/>
      <c r="AI51" s="65" t="s">
        <v>83</v>
      </c>
      <c r="AJ51" s="65"/>
      <c r="AK51" s="65"/>
      <c r="AL51" s="65"/>
      <c r="AM51" s="65" t="s">
        <v>525</v>
      </c>
      <c r="AN51" s="65"/>
      <c r="AO51" s="65"/>
      <c r="AP51" s="65"/>
      <c r="AQ51" s="601" t="s">
        <v>320</v>
      </c>
      <c r="AR51" s="355"/>
      <c r="AS51" s="355"/>
      <c r="AT51" s="495"/>
      <c r="AU51" s="775" t="s">
        <v>245</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9"/>
      <c r="AS52" s="346" t="s">
        <v>321</v>
      </c>
      <c r="AT52" s="414"/>
      <c r="AU52" s="765"/>
      <c r="AV52" s="765"/>
      <c r="AW52" s="291" t="s">
        <v>299</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54</v>
      </c>
      <c r="Z53" s="536"/>
      <c r="AA53" s="554"/>
      <c r="AB53" s="583"/>
      <c r="AC53" s="583"/>
      <c r="AD53" s="583"/>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98</v>
      </c>
      <c r="Z54" s="302"/>
      <c r="AA54" s="460"/>
      <c r="AB54" s="584"/>
      <c r="AC54" s="584"/>
      <c r="AD54" s="584"/>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0"/>
      <c r="AB55" s="585" t="s">
        <v>51</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270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420</v>
      </c>
      <c r="B58" s="84"/>
      <c r="C58" s="84"/>
      <c r="D58" s="84"/>
      <c r="E58" s="84"/>
      <c r="F58" s="214"/>
      <c r="G58" s="281" t="s">
        <v>210</v>
      </c>
      <c r="H58" s="344"/>
      <c r="I58" s="344"/>
      <c r="J58" s="344"/>
      <c r="K58" s="344"/>
      <c r="L58" s="344"/>
      <c r="M58" s="344"/>
      <c r="N58" s="344"/>
      <c r="O58" s="412"/>
      <c r="P58" s="434" t="s">
        <v>92</v>
      </c>
      <c r="Q58" s="344"/>
      <c r="R58" s="344"/>
      <c r="S58" s="344"/>
      <c r="T58" s="344"/>
      <c r="U58" s="344"/>
      <c r="V58" s="344"/>
      <c r="W58" s="344"/>
      <c r="X58" s="412"/>
      <c r="Y58" s="506"/>
      <c r="Z58" s="508"/>
      <c r="AA58" s="555"/>
      <c r="AB58" s="582" t="s">
        <v>47</v>
      </c>
      <c r="AC58" s="617"/>
      <c r="AD58" s="645"/>
      <c r="AE58" s="65" t="s">
        <v>435</v>
      </c>
      <c r="AF58" s="65"/>
      <c r="AG58" s="65"/>
      <c r="AH58" s="65"/>
      <c r="AI58" s="65" t="s">
        <v>83</v>
      </c>
      <c r="AJ58" s="65"/>
      <c r="AK58" s="65"/>
      <c r="AL58" s="65"/>
      <c r="AM58" s="65" t="s">
        <v>525</v>
      </c>
      <c r="AN58" s="65"/>
      <c r="AO58" s="65"/>
      <c r="AP58" s="65"/>
      <c r="AQ58" s="601" t="s">
        <v>320</v>
      </c>
      <c r="AR58" s="355"/>
      <c r="AS58" s="355"/>
      <c r="AT58" s="495"/>
      <c r="AU58" s="775" t="s">
        <v>245</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9"/>
      <c r="AS59" s="346" t="s">
        <v>321</v>
      </c>
      <c r="AT59" s="414"/>
      <c r="AU59" s="765"/>
      <c r="AV59" s="765"/>
      <c r="AW59" s="291" t="s">
        <v>299</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54</v>
      </c>
      <c r="Z60" s="536"/>
      <c r="AA60" s="554"/>
      <c r="AB60" s="583"/>
      <c r="AC60" s="583"/>
      <c r="AD60" s="583"/>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98</v>
      </c>
      <c r="Z61" s="302"/>
      <c r="AA61" s="460"/>
      <c r="AB61" s="584"/>
      <c r="AC61" s="584"/>
      <c r="AD61" s="584"/>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0"/>
      <c r="AB62" s="581" t="s">
        <v>51</v>
      </c>
      <c r="AC62" s="581"/>
      <c r="AD62" s="581"/>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270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284</v>
      </c>
      <c r="B65" s="90"/>
      <c r="C65" s="90"/>
      <c r="D65" s="90"/>
      <c r="E65" s="90"/>
      <c r="F65" s="220"/>
      <c r="G65" s="282"/>
      <c r="H65" s="345" t="s">
        <v>210</v>
      </c>
      <c r="I65" s="345"/>
      <c r="J65" s="345"/>
      <c r="K65" s="345"/>
      <c r="L65" s="345"/>
      <c r="M65" s="345"/>
      <c r="N65" s="345"/>
      <c r="O65" s="413"/>
      <c r="P65" s="435" t="s">
        <v>92</v>
      </c>
      <c r="Q65" s="345"/>
      <c r="R65" s="345"/>
      <c r="S65" s="345"/>
      <c r="T65" s="345"/>
      <c r="U65" s="345"/>
      <c r="V65" s="413"/>
      <c r="W65" s="465" t="s">
        <v>121</v>
      </c>
      <c r="X65" s="478"/>
      <c r="Y65" s="507"/>
      <c r="Z65" s="507"/>
      <c r="AA65" s="556"/>
      <c r="AB65" s="435" t="s">
        <v>47</v>
      </c>
      <c r="AC65" s="345"/>
      <c r="AD65" s="413"/>
      <c r="AE65" s="65" t="s">
        <v>435</v>
      </c>
      <c r="AF65" s="65"/>
      <c r="AG65" s="65"/>
      <c r="AH65" s="65"/>
      <c r="AI65" s="65" t="s">
        <v>83</v>
      </c>
      <c r="AJ65" s="65"/>
      <c r="AK65" s="65"/>
      <c r="AL65" s="65"/>
      <c r="AM65" s="65" t="s">
        <v>525</v>
      </c>
      <c r="AN65" s="65"/>
      <c r="AO65" s="65"/>
      <c r="AP65" s="65"/>
      <c r="AQ65" s="435" t="s">
        <v>320</v>
      </c>
      <c r="AR65" s="345"/>
      <c r="AS65" s="345"/>
      <c r="AT65" s="413"/>
      <c r="AU65" s="695" t="s">
        <v>245</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9"/>
      <c r="AS66" s="346" t="s">
        <v>321</v>
      </c>
      <c r="AT66" s="414"/>
      <c r="AU66" s="765"/>
      <c r="AV66" s="765"/>
      <c r="AW66" s="346" t="s">
        <v>299</v>
      </c>
      <c r="AX66" s="809"/>
      <c r="AY66">
        <f t="shared" ref="AY66:AY72" si="4">$AY$65</f>
        <v>0</v>
      </c>
    </row>
    <row r="67" spans="1:51" ht="23.25" hidden="1" customHeight="1">
      <c r="A67" s="24"/>
      <c r="B67" s="91"/>
      <c r="C67" s="91"/>
      <c r="D67" s="91"/>
      <c r="E67" s="91"/>
      <c r="F67" s="221"/>
      <c r="G67" s="284" t="s">
        <v>324</v>
      </c>
      <c r="H67" s="347"/>
      <c r="I67" s="368"/>
      <c r="J67" s="368"/>
      <c r="K67" s="368"/>
      <c r="L67" s="368"/>
      <c r="M67" s="368"/>
      <c r="N67" s="368"/>
      <c r="O67" s="415"/>
      <c r="P67" s="347"/>
      <c r="Q67" s="368"/>
      <c r="R67" s="368"/>
      <c r="S67" s="368"/>
      <c r="T67" s="368"/>
      <c r="U67" s="368"/>
      <c r="V67" s="415"/>
      <c r="W67" s="467"/>
      <c r="X67" s="480"/>
      <c r="Y67" s="509" t="s">
        <v>54</v>
      </c>
      <c r="Z67" s="509"/>
      <c r="AA67" s="557"/>
      <c r="AB67" s="586" t="s">
        <v>95</v>
      </c>
      <c r="AC67" s="586"/>
      <c r="AD67" s="586"/>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98</v>
      </c>
      <c r="Z68" s="131"/>
      <c r="AA68" s="187"/>
      <c r="AB68" s="587" t="s">
        <v>95</v>
      </c>
      <c r="AC68" s="587"/>
      <c r="AD68" s="587"/>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58</v>
      </c>
      <c r="Z69" s="131"/>
      <c r="AA69" s="187"/>
      <c r="AB69" s="588" t="s">
        <v>51</v>
      </c>
      <c r="AC69" s="588"/>
      <c r="AD69" s="588"/>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426</v>
      </c>
      <c r="B70" s="91"/>
      <c r="C70" s="91"/>
      <c r="D70" s="91"/>
      <c r="E70" s="91"/>
      <c r="F70" s="221"/>
      <c r="G70" s="285" t="s">
        <v>318</v>
      </c>
      <c r="H70" s="349"/>
      <c r="I70" s="349"/>
      <c r="J70" s="349"/>
      <c r="K70" s="349"/>
      <c r="L70" s="349"/>
      <c r="M70" s="349"/>
      <c r="N70" s="349"/>
      <c r="O70" s="349"/>
      <c r="P70" s="349"/>
      <c r="Q70" s="349"/>
      <c r="R70" s="349"/>
      <c r="S70" s="349"/>
      <c r="T70" s="349"/>
      <c r="U70" s="349"/>
      <c r="V70" s="349"/>
      <c r="W70" s="470" t="s">
        <v>439</v>
      </c>
      <c r="X70" s="483"/>
      <c r="Y70" s="509" t="s">
        <v>54</v>
      </c>
      <c r="Z70" s="509"/>
      <c r="AA70" s="557"/>
      <c r="AB70" s="586" t="s">
        <v>95</v>
      </c>
      <c r="AC70" s="586"/>
      <c r="AD70" s="586"/>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98</v>
      </c>
      <c r="Z71" s="131"/>
      <c r="AA71" s="187"/>
      <c r="AB71" s="587" t="s">
        <v>95</v>
      </c>
      <c r="AC71" s="587"/>
      <c r="AD71" s="587"/>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58</v>
      </c>
      <c r="Z72" s="131"/>
      <c r="AA72" s="187"/>
      <c r="AB72" s="588" t="s">
        <v>51</v>
      </c>
      <c r="AC72" s="588"/>
      <c r="AD72" s="588"/>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284</v>
      </c>
      <c r="B73" s="90"/>
      <c r="C73" s="90"/>
      <c r="D73" s="90"/>
      <c r="E73" s="90"/>
      <c r="F73" s="220"/>
      <c r="G73" s="287"/>
      <c r="H73" s="345" t="s">
        <v>210</v>
      </c>
      <c r="I73" s="345"/>
      <c r="J73" s="345"/>
      <c r="K73" s="345"/>
      <c r="L73" s="345"/>
      <c r="M73" s="345"/>
      <c r="N73" s="345"/>
      <c r="O73" s="413"/>
      <c r="P73" s="435" t="s">
        <v>92</v>
      </c>
      <c r="Q73" s="345"/>
      <c r="R73" s="345"/>
      <c r="S73" s="345"/>
      <c r="T73" s="345"/>
      <c r="U73" s="345"/>
      <c r="V73" s="345"/>
      <c r="W73" s="345"/>
      <c r="X73" s="413"/>
      <c r="Y73" s="510"/>
      <c r="Z73" s="537"/>
      <c r="AA73" s="558"/>
      <c r="AB73" s="435" t="s">
        <v>47</v>
      </c>
      <c r="AC73" s="345"/>
      <c r="AD73" s="413"/>
      <c r="AE73" s="65" t="s">
        <v>435</v>
      </c>
      <c r="AF73" s="65"/>
      <c r="AG73" s="65"/>
      <c r="AH73" s="65"/>
      <c r="AI73" s="65" t="s">
        <v>83</v>
      </c>
      <c r="AJ73" s="65"/>
      <c r="AK73" s="65"/>
      <c r="AL73" s="65"/>
      <c r="AM73" s="65" t="s">
        <v>525</v>
      </c>
      <c r="AN73" s="65"/>
      <c r="AO73" s="65"/>
      <c r="AP73" s="65"/>
      <c r="AQ73" s="435" t="s">
        <v>320</v>
      </c>
      <c r="AR73" s="345"/>
      <c r="AS73" s="345"/>
      <c r="AT73" s="413"/>
      <c r="AU73" s="675" t="s">
        <v>245</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9"/>
      <c r="AS74" s="346" t="s">
        <v>321</v>
      </c>
      <c r="AT74" s="414"/>
      <c r="AU74" s="753"/>
      <c r="AV74" s="679"/>
      <c r="AW74" s="346" t="s">
        <v>299</v>
      </c>
      <c r="AX74" s="809"/>
      <c r="AY74">
        <f>$AY$73</f>
        <v>0</v>
      </c>
    </row>
    <row r="75" spans="1:51" ht="23.25" hidden="1" customHeight="1">
      <c r="A75" s="24"/>
      <c r="B75" s="91"/>
      <c r="C75" s="91"/>
      <c r="D75" s="91"/>
      <c r="E75" s="91"/>
      <c r="F75" s="221"/>
      <c r="G75" s="284" t="s">
        <v>324</v>
      </c>
      <c r="H75" s="238"/>
      <c r="I75" s="238"/>
      <c r="J75" s="238"/>
      <c r="K75" s="238"/>
      <c r="L75" s="238"/>
      <c r="M75" s="238"/>
      <c r="N75" s="238"/>
      <c r="O75" s="417"/>
      <c r="P75" s="238"/>
      <c r="Q75" s="238"/>
      <c r="R75" s="238"/>
      <c r="S75" s="238"/>
      <c r="T75" s="238"/>
      <c r="U75" s="238"/>
      <c r="V75" s="238"/>
      <c r="W75" s="238"/>
      <c r="X75" s="417"/>
      <c r="Y75" s="512" t="s">
        <v>54</v>
      </c>
      <c r="Z75" s="509"/>
      <c r="AA75" s="557"/>
      <c r="AB75" s="589"/>
      <c r="AC75" s="589"/>
      <c r="AD75" s="589"/>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98</v>
      </c>
      <c r="Z76" s="131"/>
      <c r="AA76" s="187"/>
      <c r="AB76" s="590"/>
      <c r="AC76" s="590"/>
      <c r="AD76" s="590"/>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1" t="s">
        <v>51</v>
      </c>
      <c r="AC77" s="591"/>
      <c r="AD77" s="591"/>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443</v>
      </c>
      <c r="B78" s="93"/>
      <c r="C78" s="93"/>
      <c r="D78" s="93"/>
      <c r="E78" s="92" t="s">
        <v>45</v>
      </c>
      <c r="F78" s="222"/>
      <c r="G78" s="289" t="s">
        <v>318</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264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419</v>
      </c>
      <c r="AP79" s="748"/>
      <c r="AQ79" s="748"/>
      <c r="AR79" s="742"/>
      <c r="AS79" s="739"/>
      <c r="AT79" s="748"/>
      <c r="AU79" s="748"/>
      <c r="AV79" s="748"/>
      <c r="AW79" s="748"/>
      <c r="AX79" s="811"/>
      <c r="AY79">
        <f>COUNTIF($AR$79,"☑")</f>
        <v>0</v>
      </c>
    </row>
    <row r="80" spans="1:51" ht="18.75" hidden="1" customHeight="1">
      <c r="A80" s="28" t="s">
        <v>204</v>
      </c>
      <c r="B80" s="95" t="s">
        <v>343</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181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261</v>
      </c>
      <c r="C85" s="98"/>
      <c r="D85" s="98"/>
      <c r="E85" s="98"/>
      <c r="F85" s="224"/>
      <c r="G85" s="295" t="s">
        <v>33</v>
      </c>
      <c r="H85" s="290"/>
      <c r="I85" s="290"/>
      <c r="J85" s="290"/>
      <c r="K85" s="290"/>
      <c r="L85" s="290"/>
      <c r="M85" s="290"/>
      <c r="N85" s="290"/>
      <c r="O85" s="421"/>
      <c r="P85" s="437" t="s">
        <v>119</v>
      </c>
      <c r="Q85" s="290"/>
      <c r="R85" s="290"/>
      <c r="S85" s="290"/>
      <c r="T85" s="290"/>
      <c r="U85" s="290"/>
      <c r="V85" s="290"/>
      <c r="W85" s="290"/>
      <c r="X85" s="421"/>
      <c r="Y85" s="514"/>
      <c r="Z85" s="539"/>
      <c r="AA85" s="562"/>
      <c r="AB85" s="595" t="s">
        <v>47</v>
      </c>
      <c r="AC85" s="618"/>
      <c r="AD85" s="646"/>
      <c r="AE85" s="65" t="s">
        <v>435</v>
      </c>
      <c r="AF85" s="65"/>
      <c r="AG85" s="65"/>
      <c r="AH85" s="65"/>
      <c r="AI85" s="65" t="s">
        <v>83</v>
      </c>
      <c r="AJ85" s="65"/>
      <c r="AK85" s="65"/>
      <c r="AL85" s="65"/>
      <c r="AM85" s="65" t="s">
        <v>525</v>
      </c>
      <c r="AN85" s="65"/>
      <c r="AO85" s="65"/>
      <c r="AP85" s="65"/>
      <c r="AQ85" s="435" t="s">
        <v>320</v>
      </c>
      <c r="AR85" s="345"/>
      <c r="AS85" s="345"/>
      <c r="AT85" s="413"/>
      <c r="AU85" s="776" t="s">
        <v>245</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321</v>
      </c>
      <c r="AT86" s="414"/>
      <c r="AU86" s="765"/>
      <c r="AV86" s="765"/>
      <c r="AW86" s="291" t="s">
        <v>299</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3"/>
      <c r="AC87" s="583"/>
      <c r="AD87" s="583"/>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98</v>
      </c>
      <c r="Z88" s="301"/>
      <c r="AA88" s="491"/>
      <c r="AB88" s="584"/>
      <c r="AC88" s="584"/>
      <c r="AD88" s="584"/>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58</v>
      </c>
      <c r="Z89" s="301"/>
      <c r="AA89" s="491"/>
      <c r="AB89" s="585" t="s">
        <v>51</v>
      </c>
      <c r="AC89" s="585"/>
      <c r="AD89" s="585"/>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261</v>
      </c>
      <c r="C90" s="98"/>
      <c r="D90" s="98"/>
      <c r="E90" s="98"/>
      <c r="F90" s="224"/>
      <c r="G90" s="295" t="s">
        <v>33</v>
      </c>
      <c r="H90" s="290"/>
      <c r="I90" s="290"/>
      <c r="J90" s="290"/>
      <c r="K90" s="290"/>
      <c r="L90" s="290"/>
      <c r="M90" s="290"/>
      <c r="N90" s="290"/>
      <c r="O90" s="421"/>
      <c r="P90" s="437" t="s">
        <v>119</v>
      </c>
      <c r="Q90" s="290"/>
      <c r="R90" s="290"/>
      <c r="S90" s="290"/>
      <c r="T90" s="290"/>
      <c r="U90" s="290"/>
      <c r="V90" s="290"/>
      <c r="W90" s="290"/>
      <c r="X90" s="421"/>
      <c r="Y90" s="514"/>
      <c r="Z90" s="539"/>
      <c r="AA90" s="562"/>
      <c r="AB90" s="595" t="s">
        <v>47</v>
      </c>
      <c r="AC90" s="618"/>
      <c r="AD90" s="646"/>
      <c r="AE90" s="65" t="s">
        <v>435</v>
      </c>
      <c r="AF90" s="65"/>
      <c r="AG90" s="65"/>
      <c r="AH90" s="65"/>
      <c r="AI90" s="65" t="s">
        <v>83</v>
      </c>
      <c r="AJ90" s="65"/>
      <c r="AK90" s="65"/>
      <c r="AL90" s="65"/>
      <c r="AM90" s="65" t="s">
        <v>525</v>
      </c>
      <c r="AN90" s="65"/>
      <c r="AO90" s="65"/>
      <c r="AP90" s="65"/>
      <c r="AQ90" s="435" t="s">
        <v>320</v>
      </c>
      <c r="AR90" s="345"/>
      <c r="AS90" s="345"/>
      <c r="AT90" s="413"/>
      <c r="AU90" s="776" t="s">
        <v>245</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321</v>
      </c>
      <c r="AT91" s="414"/>
      <c r="AU91" s="765"/>
      <c r="AV91" s="765"/>
      <c r="AW91" s="291" t="s">
        <v>299</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3"/>
      <c r="AC92" s="583"/>
      <c r="AD92" s="583"/>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98</v>
      </c>
      <c r="Z93" s="301"/>
      <c r="AA93" s="491"/>
      <c r="AB93" s="584"/>
      <c r="AC93" s="584"/>
      <c r="AD93" s="584"/>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58</v>
      </c>
      <c r="Z94" s="301"/>
      <c r="AA94" s="491"/>
      <c r="AB94" s="585" t="s">
        <v>51</v>
      </c>
      <c r="AC94" s="585"/>
      <c r="AD94" s="585"/>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261</v>
      </c>
      <c r="C95" s="98"/>
      <c r="D95" s="98"/>
      <c r="E95" s="98"/>
      <c r="F95" s="224"/>
      <c r="G95" s="295" t="s">
        <v>33</v>
      </c>
      <c r="H95" s="290"/>
      <c r="I95" s="290"/>
      <c r="J95" s="290"/>
      <c r="K95" s="290"/>
      <c r="L95" s="290"/>
      <c r="M95" s="290"/>
      <c r="N95" s="290"/>
      <c r="O95" s="421"/>
      <c r="P95" s="437" t="s">
        <v>119</v>
      </c>
      <c r="Q95" s="290"/>
      <c r="R95" s="290"/>
      <c r="S95" s="290"/>
      <c r="T95" s="290"/>
      <c r="U95" s="290"/>
      <c r="V95" s="290"/>
      <c r="W95" s="290"/>
      <c r="X95" s="421"/>
      <c r="Y95" s="514"/>
      <c r="Z95" s="539"/>
      <c r="AA95" s="562"/>
      <c r="AB95" s="595" t="s">
        <v>47</v>
      </c>
      <c r="AC95" s="618"/>
      <c r="AD95" s="646"/>
      <c r="AE95" s="65" t="s">
        <v>435</v>
      </c>
      <c r="AF95" s="65"/>
      <c r="AG95" s="65"/>
      <c r="AH95" s="65"/>
      <c r="AI95" s="65" t="s">
        <v>83</v>
      </c>
      <c r="AJ95" s="65"/>
      <c r="AK95" s="65"/>
      <c r="AL95" s="65"/>
      <c r="AM95" s="65" t="s">
        <v>525</v>
      </c>
      <c r="AN95" s="65"/>
      <c r="AO95" s="65"/>
      <c r="AP95" s="65"/>
      <c r="AQ95" s="435" t="s">
        <v>320</v>
      </c>
      <c r="AR95" s="345"/>
      <c r="AS95" s="345"/>
      <c r="AT95" s="413"/>
      <c r="AU95" s="776" t="s">
        <v>245</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321</v>
      </c>
      <c r="AT96" s="414"/>
      <c r="AU96" s="765"/>
      <c r="AV96" s="765"/>
      <c r="AW96" s="291" t="s">
        <v>299</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6"/>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98</v>
      </c>
      <c r="Z98" s="301"/>
      <c r="AA98" s="491"/>
      <c r="AB98" s="596"/>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58</v>
      </c>
      <c r="Z99" s="541"/>
      <c r="AA99" s="564"/>
      <c r="AB99" s="597" t="s">
        <v>51</v>
      </c>
      <c r="AC99" s="340"/>
      <c r="AD99" s="406"/>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421</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8" t="s">
        <v>47</v>
      </c>
      <c r="AC100" s="598"/>
      <c r="AD100" s="598"/>
      <c r="AE100" s="671" t="s">
        <v>435</v>
      </c>
      <c r="AF100" s="694"/>
      <c r="AG100" s="694"/>
      <c r="AH100" s="712"/>
      <c r="AI100" s="671" t="s">
        <v>83</v>
      </c>
      <c r="AJ100" s="694"/>
      <c r="AK100" s="694"/>
      <c r="AL100" s="712"/>
      <c r="AM100" s="671" t="s">
        <v>525</v>
      </c>
      <c r="AN100" s="694"/>
      <c r="AO100" s="694"/>
      <c r="AP100" s="712"/>
      <c r="AQ100" s="756" t="s">
        <v>168</v>
      </c>
      <c r="AR100" s="767"/>
      <c r="AS100" s="767"/>
      <c r="AT100" s="774"/>
      <c r="AU100" s="756" t="s">
        <v>304</v>
      </c>
      <c r="AV100" s="767"/>
      <c r="AW100" s="767"/>
      <c r="AX100" s="818"/>
    </row>
    <row r="101" spans="1:51" ht="23.25" customHeight="1">
      <c r="A101" s="32"/>
      <c r="B101" s="102"/>
      <c r="C101" s="102"/>
      <c r="D101" s="102"/>
      <c r="E101" s="102"/>
      <c r="F101" s="228"/>
      <c r="G101" s="238" t="s">
        <v>670</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3" t="s">
        <v>216</v>
      </c>
      <c r="AC101" s="583"/>
      <c r="AD101" s="583"/>
      <c r="AE101" s="666">
        <v>29</v>
      </c>
      <c r="AF101" s="666"/>
      <c r="AG101" s="666"/>
      <c r="AH101" s="666"/>
      <c r="AI101" s="666">
        <v>27</v>
      </c>
      <c r="AJ101" s="666"/>
      <c r="AK101" s="666"/>
      <c r="AL101" s="666"/>
      <c r="AM101" s="666">
        <v>16</v>
      </c>
      <c r="AN101" s="666"/>
      <c r="AO101" s="666"/>
      <c r="AP101" s="666"/>
      <c r="AQ101" s="666" t="s">
        <v>459</v>
      </c>
      <c r="AR101" s="666"/>
      <c r="AS101" s="666"/>
      <c r="AT101" s="666"/>
      <c r="AU101" s="665"/>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129</v>
      </c>
      <c r="Z102" s="542"/>
      <c r="AA102" s="566"/>
      <c r="AB102" s="583" t="s">
        <v>216</v>
      </c>
      <c r="AC102" s="583"/>
      <c r="AD102" s="583"/>
      <c r="AE102" s="666">
        <v>22</v>
      </c>
      <c r="AF102" s="666"/>
      <c r="AG102" s="666"/>
      <c r="AH102" s="666"/>
      <c r="AI102" s="666">
        <v>23</v>
      </c>
      <c r="AJ102" s="666"/>
      <c r="AK102" s="666"/>
      <c r="AL102" s="666"/>
      <c r="AM102" s="666">
        <v>26</v>
      </c>
      <c r="AN102" s="666"/>
      <c r="AO102" s="666"/>
      <c r="AP102" s="666"/>
      <c r="AQ102" s="666">
        <v>23</v>
      </c>
      <c r="AR102" s="666"/>
      <c r="AS102" s="666"/>
      <c r="AT102" s="666"/>
      <c r="AU102" s="667"/>
      <c r="AV102" s="690"/>
      <c r="AW102" s="690"/>
      <c r="AX102" s="819"/>
    </row>
    <row r="103" spans="1:51" ht="31.5" hidden="1" customHeight="1">
      <c r="A103" s="19" t="s">
        <v>421</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47</v>
      </c>
      <c r="AC103" s="302"/>
      <c r="AD103" s="460"/>
      <c r="AE103" s="65" t="s">
        <v>435</v>
      </c>
      <c r="AF103" s="65"/>
      <c r="AG103" s="65"/>
      <c r="AH103" s="65"/>
      <c r="AI103" s="65" t="s">
        <v>83</v>
      </c>
      <c r="AJ103" s="65"/>
      <c r="AK103" s="65"/>
      <c r="AL103" s="65"/>
      <c r="AM103" s="65" t="s">
        <v>525</v>
      </c>
      <c r="AN103" s="65"/>
      <c r="AO103" s="65"/>
      <c r="AP103" s="65"/>
      <c r="AQ103" s="757" t="s">
        <v>168</v>
      </c>
      <c r="AR103" s="768"/>
      <c r="AS103" s="768"/>
      <c r="AT103" s="768"/>
      <c r="AU103" s="757" t="s">
        <v>304</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83"/>
      <c r="AC104" s="583"/>
      <c r="AD104" s="583"/>
      <c r="AE104" s="666"/>
      <c r="AF104" s="666"/>
      <c r="AG104" s="666"/>
      <c r="AH104" s="666"/>
      <c r="AI104" s="666"/>
      <c r="AJ104" s="666"/>
      <c r="AK104" s="666"/>
      <c r="AL104" s="666"/>
      <c r="AM104" s="666"/>
      <c r="AN104" s="666"/>
      <c r="AO104" s="666"/>
      <c r="AP104" s="666"/>
      <c r="AQ104" s="666"/>
      <c r="AR104" s="666"/>
      <c r="AS104" s="666"/>
      <c r="AT104" s="666"/>
      <c r="AU104" s="666"/>
      <c r="AV104" s="666"/>
      <c r="AW104" s="666"/>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129</v>
      </c>
      <c r="Z105" s="544"/>
      <c r="AA105" s="568"/>
      <c r="AB105" s="583"/>
      <c r="AC105" s="583"/>
      <c r="AD105" s="583"/>
      <c r="AE105" s="666"/>
      <c r="AF105" s="666"/>
      <c r="AG105" s="666"/>
      <c r="AH105" s="666"/>
      <c r="AI105" s="666"/>
      <c r="AJ105" s="666"/>
      <c r="AK105" s="666"/>
      <c r="AL105" s="666"/>
      <c r="AM105" s="666"/>
      <c r="AN105" s="666"/>
      <c r="AO105" s="666"/>
      <c r="AP105" s="666"/>
      <c r="AQ105" s="666"/>
      <c r="AR105" s="666"/>
      <c r="AS105" s="666"/>
      <c r="AT105" s="666"/>
      <c r="AU105" s="666"/>
      <c r="AV105" s="666"/>
      <c r="AW105" s="666"/>
      <c r="AX105" s="821"/>
      <c r="AY105">
        <f>$AY$103</f>
        <v>0</v>
      </c>
    </row>
    <row r="106" spans="1:51" ht="31.5" hidden="1" customHeight="1">
      <c r="A106" s="19" t="s">
        <v>421</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47</v>
      </c>
      <c r="AC106" s="302"/>
      <c r="AD106" s="460"/>
      <c r="AE106" s="65" t="s">
        <v>435</v>
      </c>
      <c r="AF106" s="65"/>
      <c r="AG106" s="65"/>
      <c r="AH106" s="65"/>
      <c r="AI106" s="65" t="s">
        <v>83</v>
      </c>
      <c r="AJ106" s="65"/>
      <c r="AK106" s="65"/>
      <c r="AL106" s="65"/>
      <c r="AM106" s="65" t="s">
        <v>525</v>
      </c>
      <c r="AN106" s="65"/>
      <c r="AO106" s="65"/>
      <c r="AP106" s="65"/>
      <c r="AQ106" s="757" t="s">
        <v>168</v>
      </c>
      <c r="AR106" s="768"/>
      <c r="AS106" s="768"/>
      <c r="AT106" s="768"/>
      <c r="AU106" s="757" t="s">
        <v>304</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9"/>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129</v>
      </c>
      <c r="Z108" s="544"/>
      <c r="AA108" s="568"/>
      <c r="AB108" s="596"/>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1"/>
      <c r="AY108">
        <f>$AY$106</f>
        <v>0</v>
      </c>
    </row>
    <row r="109" spans="1:51" ht="31.5" hidden="1" customHeight="1">
      <c r="A109" s="19" t="s">
        <v>421</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47</v>
      </c>
      <c r="AC109" s="302"/>
      <c r="AD109" s="460"/>
      <c r="AE109" s="65" t="s">
        <v>435</v>
      </c>
      <c r="AF109" s="65"/>
      <c r="AG109" s="65"/>
      <c r="AH109" s="65"/>
      <c r="AI109" s="65" t="s">
        <v>83</v>
      </c>
      <c r="AJ109" s="65"/>
      <c r="AK109" s="65"/>
      <c r="AL109" s="65"/>
      <c r="AM109" s="65" t="s">
        <v>525</v>
      </c>
      <c r="AN109" s="65"/>
      <c r="AO109" s="65"/>
      <c r="AP109" s="65"/>
      <c r="AQ109" s="757" t="s">
        <v>168</v>
      </c>
      <c r="AR109" s="768"/>
      <c r="AS109" s="768"/>
      <c r="AT109" s="768"/>
      <c r="AU109" s="757" t="s">
        <v>304</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9"/>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129</v>
      </c>
      <c r="Z111" s="544"/>
      <c r="AA111" s="568"/>
      <c r="AB111" s="596"/>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1"/>
      <c r="AY111">
        <f>$AY$109</f>
        <v>0</v>
      </c>
    </row>
    <row r="112" spans="1:51" ht="31.5" hidden="1" customHeight="1">
      <c r="A112" s="19" t="s">
        <v>421</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47</v>
      </c>
      <c r="AC112" s="302"/>
      <c r="AD112" s="460"/>
      <c r="AE112" s="65" t="s">
        <v>435</v>
      </c>
      <c r="AF112" s="65"/>
      <c r="AG112" s="65"/>
      <c r="AH112" s="65"/>
      <c r="AI112" s="65" t="s">
        <v>83</v>
      </c>
      <c r="AJ112" s="65"/>
      <c r="AK112" s="65"/>
      <c r="AL112" s="65"/>
      <c r="AM112" s="65" t="s">
        <v>525</v>
      </c>
      <c r="AN112" s="65"/>
      <c r="AO112" s="65"/>
      <c r="AP112" s="65"/>
      <c r="AQ112" s="757" t="s">
        <v>168</v>
      </c>
      <c r="AR112" s="768"/>
      <c r="AS112" s="768"/>
      <c r="AT112" s="768"/>
      <c r="AU112" s="757" t="s">
        <v>304</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9"/>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129</v>
      </c>
      <c r="Z114" s="544"/>
      <c r="AA114" s="568"/>
      <c r="AB114" s="596"/>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44</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47</v>
      </c>
      <c r="AC115" s="302"/>
      <c r="AD115" s="460"/>
      <c r="AE115" s="65" t="s">
        <v>435</v>
      </c>
      <c r="AF115" s="65"/>
      <c r="AG115" s="65"/>
      <c r="AH115" s="65"/>
      <c r="AI115" s="65" t="s">
        <v>83</v>
      </c>
      <c r="AJ115" s="65"/>
      <c r="AK115" s="65"/>
      <c r="AL115" s="65"/>
      <c r="AM115" s="65" t="s">
        <v>525</v>
      </c>
      <c r="AN115" s="65"/>
      <c r="AO115" s="65"/>
      <c r="AP115" s="65"/>
      <c r="AQ115" s="758" t="s">
        <v>543</v>
      </c>
      <c r="AR115" s="769"/>
      <c r="AS115" s="769"/>
      <c r="AT115" s="769"/>
      <c r="AU115" s="769"/>
      <c r="AV115" s="769"/>
      <c r="AW115" s="769"/>
      <c r="AX115" s="822"/>
    </row>
    <row r="116" spans="1:51" ht="23.25" customHeight="1">
      <c r="A116" s="34"/>
      <c r="B116" s="104"/>
      <c r="C116" s="104"/>
      <c r="D116" s="104"/>
      <c r="E116" s="104"/>
      <c r="F116" s="230"/>
      <c r="G116" s="303" t="s">
        <v>459</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6"/>
      <c r="AC116" s="619"/>
      <c r="AD116" s="647"/>
      <c r="AE116" s="666"/>
      <c r="AF116" s="666"/>
      <c r="AG116" s="666"/>
      <c r="AH116" s="666"/>
      <c r="AI116" s="666"/>
      <c r="AJ116" s="666"/>
      <c r="AK116" s="666"/>
      <c r="AL116" s="666"/>
      <c r="AM116" s="666"/>
      <c r="AN116" s="666"/>
      <c r="AO116" s="666"/>
      <c r="AP116" s="666"/>
      <c r="AQ116" s="665"/>
      <c r="AR116" s="689"/>
      <c r="AS116" s="689"/>
      <c r="AT116" s="689"/>
      <c r="AU116" s="689"/>
      <c r="AV116" s="689"/>
      <c r="AW116" s="689"/>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107</v>
      </c>
      <c r="Z117" s="542"/>
      <c r="AA117" s="566"/>
      <c r="AB117" s="600"/>
      <c r="AC117" s="621"/>
      <c r="AD117" s="649"/>
      <c r="AE117" s="673"/>
      <c r="AF117" s="673"/>
      <c r="AG117" s="673"/>
      <c r="AH117" s="673"/>
      <c r="AI117" s="673"/>
      <c r="AJ117" s="673"/>
      <c r="AK117" s="673"/>
      <c r="AL117" s="673"/>
      <c r="AM117" s="673"/>
      <c r="AN117" s="673"/>
      <c r="AO117" s="673"/>
      <c r="AP117" s="673"/>
      <c r="AQ117" s="673"/>
      <c r="AR117" s="673"/>
      <c r="AS117" s="673"/>
      <c r="AT117" s="673"/>
      <c r="AU117" s="673"/>
      <c r="AV117" s="673"/>
      <c r="AW117" s="673"/>
      <c r="AX117" s="823"/>
    </row>
    <row r="118" spans="1:51" ht="23.25" hidden="1" customHeight="1">
      <c r="A118" s="33" t="s">
        <v>44</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47</v>
      </c>
      <c r="AC118" s="302"/>
      <c r="AD118" s="460"/>
      <c r="AE118" s="65" t="s">
        <v>435</v>
      </c>
      <c r="AF118" s="65"/>
      <c r="AG118" s="65"/>
      <c r="AH118" s="65"/>
      <c r="AI118" s="65" t="s">
        <v>83</v>
      </c>
      <c r="AJ118" s="65"/>
      <c r="AK118" s="65"/>
      <c r="AL118" s="65"/>
      <c r="AM118" s="65" t="s">
        <v>525</v>
      </c>
      <c r="AN118" s="65"/>
      <c r="AO118" s="65"/>
      <c r="AP118" s="65"/>
      <c r="AQ118" s="758" t="s">
        <v>543</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430</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6"/>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107</v>
      </c>
      <c r="Z120" s="542"/>
      <c r="AA120" s="566"/>
      <c r="AB120" s="600" t="s">
        <v>118</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3"/>
      <c r="AY120">
        <f>$AY$118</f>
        <v>0</v>
      </c>
    </row>
    <row r="121" spans="1:51" ht="23.25" hidden="1" customHeight="1">
      <c r="A121" s="33" t="s">
        <v>44</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47</v>
      </c>
      <c r="AC121" s="302"/>
      <c r="AD121" s="460"/>
      <c r="AE121" s="65" t="s">
        <v>435</v>
      </c>
      <c r="AF121" s="65"/>
      <c r="AG121" s="65"/>
      <c r="AH121" s="65"/>
      <c r="AI121" s="65" t="s">
        <v>83</v>
      </c>
      <c r="AJ121" s="65"/>
      <c r="AK121" s="65"/>
      <c r="AL121" s="65"/>
      <c r="AM121" s="65" t="s">
        <v>525</v>
      </c>
      <c r="AN121" s="65"/>
      <c r="AO121" s="65"/>
      <c r="AP121" s="65"/>
      <c r="AQ121" s="758" t="s">
        <v>543</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198</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6"/>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107</v>
      </c>
      <c r="Z123" s="542"/>
      <c r="AA123" s="566"/>
      <c r="AB123" s="600" t="s">
        <v>118</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3"/>
      <c r="AY123">
        <f>$AY$121</f>
        <v>0</v>
      </c>
    </row>
    <row r="124" spans="1:51" ht="23.25" hidden="1" customHeight="1">
      <c r="A124" s="33" t="s">
        <v>44</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47</v>
      </c>
      <c r="AC124" s="302"/>
      <c r="AD124" s="460"/>
      <c r="AE124" s="65" t="s">
        <v>435</v>
      </c>
      <c r="AF124" s="65"/>
      <c r="AG124" s="65"/>
      <c r="AH124" s="65"/>
      <c r="AI124" s="65" t="s">
        <v>83</v>
      </c>
      <c r="AJ124" s="65"/>
      <c r="AK124" s="65"/>
      <c r="AL124" s="65"/>
      <c r="AM124" s="65" t="s">
        <v>525</v>
      </c>
      <c r="AN124" s="65"/>
      <c r="AO124" s="65"/>
      <c r="AP124" s="65"/>
      <c r="AQ124" s="758" t="s">
        <v>543</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198</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6"/>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107</v>
      </c>
      <c r="Z126" s="542"/>
      <c r="AA126" s="566"/>
      <c r="AB126" s="600" t="s">
        <v>118</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3"/>
      <c r="AY126">
        <f>$AY$124</f>
        <v>0</v>
      </c>
    </row>
    <row r="127" spans="1:51" ht="23.25" hidden="1" customHeight="1">
      <c r="A127" s="36" t="s">
        <v>44</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47</v>
      </c>
      <c r="AC127" s="305"/>
      <c r="AD127" s="494"/>
      <c r="AE127" s="65" t="s">
        <v>435</v>
      </c>
      <c r="AF127" s="65"/>
      <c r="AG127" s="65"/>
      <c r="AH127" s="65"/>
      <c r="AI127" s="65" t="s">
        <v>83</v>
      </c>
      <c r="AJ127" s="65"/>
      <c r="AK127" s="65"/>
      <c r="AL127" s="65"/>
      <c r="AM127" s="65" t="s">
        <v>525</v>
      </c>
      <c r="AN127" s="65"/>
      <c r="AO127" s="65"/>
      <c r="AP127" s="65"/>
      <c r="AQ127" s="758" t="s">
        <v>543</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198</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6"/>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107</v>
      </c>
      <c r="Z129" s="542"/>
      <c r="AA129" s="566"/>
      <c r="AB129" s="600" t="s">
        <v>118</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3"/>
      <c r="AY129">
        <f>$AY$127</f>
        <v>0</v>
      </c>
    </row>
    <row r="130" spans="1:51" ht="45" customHeight="1">
      <c r="A130" s="37" t="s">
        <v>225</v>
      </c>
      <c r="B130" s="106"/>
      <c r="C130" s="142" t="s">
        <v>325</v>
      </c>
      <c r="D130" s="106"/>
      <c r="E130" s="188" t="s">
        <v>363</v>
      </c>
      <c r="F130" s="232"/>
      <c r="G130" s="306" t="s">
        <v>459</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361</v>
      </c>
      <c r="F131" s="233"/>
      <c r="G131" s="298" t="s">
        <v>459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315</v>
      </c>
      <c r="F132" s="234"/>
      <c r="G132" s="307" t="s">
        <v>338</v>
      </c>
      <c r="H132" s="355"/>
      <c r="I132" s="355"/>
      <c r="J132" s="355"/>
      <c r="K132" s="355"/>
      <c r="L132" s="355"/>
      <c r="M132" s="355"/>
      <c r="N132" s="355"/>
      <c r="O132" s="355"/>
      <c r="P132" s="355"/>
      <c r="Q132" s="355"/>
      <c r="R132" s="355"/>
      <c r="S132" s="355"/>
      <c r="T132" s="355"/>
      <c r="U132" s="355"/>
      <c r="V132" s="355"/>
      <c r="W132" s="355"/>
      <c r="X132" s="495"/>
      <c r="Y132" s="511"/>
      <c r="Z132" s="538"/>
      <c r="AA132" s="559"/>
      <c r="AB132" s="601" t="s">
        <v>47</v>
      </c>
      <c r="AC132" s="355"/>
      <c r="AD132" s="495"/>
      <c r="AE132" s="435" t="s">
        <v>435</v>
      </c>
      <c r="AF132" s="345"/>
      <c r="AG132" s="345"/>
      <c r="AH132" s="413"/>
      <c r="AI132" s="435" t="s">
        <v>83</v>
      </c>
      <c r="AJ132" s="345"/>
      <c r="AK132" s="345"/>
      <c r="AL132" s="413"/>
      <c r="AM132" s="435" t="s">
        <v>192</v>
      </c>
      <c r="AN132" s="345"/>
      <c r="AO132" s="345"/>
      <c r="AP132" s="413"/>
      <c r="AQ132" s="601" t="s">
        <v>320</v>
      </c>
      <c r="AR132" s="355"/>
      <c r="AS132" s="355"/>
      <c r="AT132" s="495"/>
      <c r="AU132" s="777" t="s">
        <v>342</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c r="AR133" s="765"/>
      <c r="AS133" s="346" t="s">
        <v>321</v>
      </c>
      <c r="AT133" s="414"/>
      <c r="AU133" s="679"/>
      <c r="AV133" s="679"/>
      <c r="AW133" s="346" t="s">
        <v>299</v>
      </c>
      <c r="AX133" s="809"/>
      <c r="AY133">
        <f>$AY$132</f>
        <v>1</v>
      </c>
    </row>
    <row r="134" spans="1:51" ht="39.75" customHeight="1">
      <c r="A134" s="38"/>
      <c r="B134" s="107"/>
      <c r="C134" s="143"/>
      <c r="D134" s="107"/>
      <c r="E134" s="143"/>
      <c r="F134" s="235"/>
      <c r="G134" s="296" t="s">
        <v>459</v>
      </c>
      <c r="H134" s="238"/>
      <c r="I134" s="238"/>
      <c r="J134" s="238"/>
      <c r="K134" s="238"/>
      <c r="L134" s="238"/>
      <c r="M134" s="238"/>
      <c r="N134" s="238"/>
      <c r="O134" s="238"/>
      <c r="P134" s="238"/>
      <c r="Q134" s="238"/>
      <c r="R134" s="238"/>
      <c r="S134" s="238"/>
      <c r="T134" s="238"/>
      <c r="U134" s="238"/>
      <c r="V134" s="238"/>
      <c r="W134" s="238"/>
      <c r="X134" s="417"/>
      <c r="Y134" s="512" t="s">
        <v>339</v>
      </c>
      <c r="Z134" s="509"/>
      <c r="AA134" s="557"/>
      <c r="AB134" s="602"/>
      <c r="AC134" s="590"/>
      <c r="AD134" s="590"/>
      <c r="AE134" s="674"/>
      <c r="AF134" s="691"/>
      <c r="AG134" s="691"/>
      <c r="AH134" s="691"/>
      <c r="AI134" s="674"/>
      <c r="AJ134" s="691"/>
      <c r="AK134" s="691"/>
      <c r="AL134" s="691"/>
      <c r="AM134" s="674"/>
      <c r="AN134" s="691"/>
      <c r="AO134" s="691"/>
      <c r="AP134" s="691"/>
      <c r="AQ134" s="674"/>
      <c r="AR134" s="691"/>
      <c r="AS134" s="691"/>
      <c r="AT134" s="691"/>
      <c r="AU134" s="674"/>
      <c r="AV134" s="691"/>
      <c r="AW134" s="691"/>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98</v>
      </c>
      <c r="Z135" s="131"/>
      <c r="AA135" s="187"/>
      <c r="AB135" s="603"/>
      <c r="AC135" s="589"/>
      <c r="AD135" s="589"/>
      <c r="AE135" s="674"/>
      <c r="AF135" s="691"/>
      <c r="AG135" s="691"/>
      <c r="AH135" s="691"/>
      <c r="AI135" s="674"/>
      <c r="AJ135" s="691"/>
      <c r="AK135" s="691"/>
      <c r="AL135" s="691"/>
      <c r="AM135" s="674"/>
      <c r="AN135" s="691"/>
      <c r="AO135" s="691"/>
      <c r="AP135" s="691"/>
      <c r="AQ135" s="674"/>
      <c r="AR135" s="691"/>
      <c r="AS135" s="691"/>
      <c r="AT135" s="691"/>
      <c r="AU135" s="674"/>
      <c r="AV135" s="691"/>
      <c r="AW135" s="691"/>
      <c r="AX135" s="827"/>
      <c r="AY135">
        <f>$AY$132</f>
        <v>1</v>
      </c>
    </row>
    <row r="136" spans="1:51" ht="18.75" hidden="1" customHeight="1">
      <c r="A136" s="38"/>
      <c r="B136" s="107"/>
      <c r="C136" s="143"/>
      <c r="D136" s="107"/>
      <c r="E136" s="143"/>
      <c r="F136" s="235"/>
      <c r="G136" s="307" t="s">
        <v>338</v>
      </c>
      <c r="H136" s="355"/>
      <c r="I136" s="355"/>
      <c r="J136" s="355"/>
      <c r="K136" s="355"/>
      <c r="L136" s="355"/>
      <c r="M136" s="355"/>
      <c r="N136" s="355"/>
      <c r="O136" s="355"/>
      <c r="P136" s="355"/>
      <c r="Q136" s="355"/>
      <c r="R136" s="355"/>
      <c r="S136" s="355"/>
      <c r="T136" s="355"/>
      <c r="U136" s="355"/>
      <c r="V136" s="355"/>
      <c r="W136" s="355"/>
      <c r="X136" s="495"/>
      <c r="Y136" s="511"/>
      <c r="Z136" s="538"/>
      <c r="AA136" s="559"/>
      <c r="AB136" s="601" t="s">
        <v>47</v>
      </c>
      <c r="AC136" s="355"/>
      <c r="AD136" s="495"/>
      <c r="AE136" s="435" t="s">
        <v>435</v>
      </c>
      <c r="AF136" s="345"/>
      <c r="AG136" s="345"/>
      <c r="AH136" s="413"/>
      <c r="AI136" s="435" t="s">
        <v>83</v>
      </c>
      <c r="AJ136" s="345"/>
      <c r="AK136" s="345"/>
      <c r="AL136" s="413"/>
      <c r="AM136" s="435" t="s">
        <v>192</v>
      </c>
      <c r="AN136" s="345"/>
      <c r="AO136" s="345"/>
      <c r="AP136" s="413"/>
      <c r="AQ136" s="601" t="s">
        <v>320</v>
      </c>
      <c r="AR136" s="355"/>
      <c r="AS136" s="355"/>
      <c r="AT136" s="495"/>
      <c r="AU136" s="777" t="s">
        <v>342</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321</v>
      </c>
      <c r="AT137" s="414"/>
      <c r="AU137" s="679"/>
      <c r="AV137" s="679"/>
      <c r="AW137" s="346" t="s">
        <v>299</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339</v>
      </c>
      <c r="Z138" s="509"/>
      <c r="AA138" s="557"/>
      <c r="AB138" s="602"/>
      <c r="AC138" s="590"/>
      <c r="AD138" s="590"/>
      <c r="AE138" s="674"/>
      <c r="AF138" s="691"/>
      <c r="AG138" s="691"/>
      <c r="AH138" s="691"/>
      <c r="AI138" s="674"/>
      <c r="AJ138" s="691"/>
      <c r="AK138" s="691"/>
      <c r="AL138" s="691"/>
      <c r="AM138" s="674"/>
      <c r="AN138" s="691"/>
      <c r="AO138" s="691"/>
      <c r="AP138" s="691"/>
      <c r="AQ138" s="674"/>
      <c r="AR138" s="691"/>
      <c r="AS138" s="691"/>
      <c r="AT138" s="691"/>
      <c r="AU138" s="674"/>
      <c r="AV138" s="691"/>
      <c r="AW138" s="691"/>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98</v>
      </c>
      <c r="Z139" s="131"/>
      <c r="AA139" s="187"/>
      <c r="AB139" s="603"/>
      <c r="AC139" s="589"/>
      <c r="AD139" s="589"/>
      <c r="AE139" s="674"/>
      <c r="AF139" s="691"/>
      <c r="AG139" s="691"/>
      <c r="AH139" s="691"/>
      <c r="AI139" s="674"/>
      <c r="AJ139" s="691"/>
      <c r="AK139" s="691"/>
      <c r="AL139" s="691"/>
      <c r="AM139" s="674"/>
      <c r="AN139" s="691"/>
      <c r="AO139" s="691"/>
      <c r="AP139" s="691"/>
      <c r="AQ139" s="674"/>
      <c r="AR139" s="691"/>
      <c r="AS139" s="691"/>
      <c r="AT139" s="691"/>
      <c r="AU139" s="674"/>
      <c r="AV139" s="691"/>
      <c r="AW139" s="691"/>
      <c r="AX139" s="827"/>
      <c r="AY139">
        <f>$AY$136</f>
        <v>0</v>
      </c>
    </row>
    <row r="140" spans="1:51" ht="18.75" hidden="1" customHeight="1">
      <c r="A140" s="38"/>
      <c r="B140" s="107"/>
      <c r="C140" s="143"/>
      <c r="D140" s="107"/>
      <c r="E140" s="143"/>
      <c r="F140" s="235"/>
      <c r="G140" s="307" t="s">
        <v>338</v>
      </c>
      <c r="H140" s="355"/>
      <c r="I140" s="355"/>
      <c r="J140" s="355"/>
      <c r="K140" s="355"/>
      <c r="L140" s="355"/>
      <c r="M140" s="355"/>
      <c r="N140" s="355"/>
      <c r="O140" s="355"/>
      <c r="P140" s="355"/>
      <c r="Q140" s="355"/>
      <c r="R140" s="355"/>
      <c r="S140" s="355"/>
      <c r="T140" s="355"/>
      <c r="U140" s="355"/>
      <c r="V140" s="355"/>
      <c r="W140" s="355"/>
      <c r="X140" s="495"/>
      <c r="Y140" s="511"/>
      <c r="Z140" s="538"/>
      <c r="AA140" s="559"/>
      <c r="AB140" s="601" t="s">
        <v>47</v>
      </c>
      <c r="AC140" s="355"/>
      <c r="AD140" s="495"/>
      <c r="AE140" s="435" t="s">
        <v>435</v>
      </c>
      <c r="AF140" s="345"/>
      <c r="AG140" s="345"/>
      <c r="AH140" s="413"/>
      <c r="AI140" s="435" t="s">
        <v>83</v>
      </c>
      <c r="AJ140" s="345"/>
      <c r="AK140" s="345"/>
      <c r="AL140" s="413"/>
      <c r="AM140" s="435" t="s">
        <v>192</v>
      </c>
      <c r="AN140" s="345"/>
      <c r="AO140" s="345"/>
      <c r="AP140" s="413"/>
      <c r="AQ140" s="601" t="s">
        <v>320</v>
      </c>
      <c r="AR140" s="355"/>
      <c r="AS140" s="355"/>
      <c r="AT140" s="495"/>
      <c r="AU140" s="777" t="s">
        <v>342</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321</v>
      </c>
      <c r="AT141" s="414"/>
      <c r="AU141" s="679"/>
      <c r="AV141" s="679"/>
      <c r="AW141" s="346" t="s">
        <v>299</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339</v>
      </c>
      <c r="Z142" s="509"/>
      <c r="AA142" s="557"/>
      <c r="AB142" s="602"/>
      <c r="AC142" s="590"/>
      <c r="AD142" s="590"/>
      <c r="AE142" s="674"/>
      <c r="AF142" s="691"/>
      <c r="AG142" s="691"/>
      <c r="AH142" s="691"/>
      <c r="AI142" s="674"/>
      <c r="AJ142" s="691"/>
      <c r="AK142" s="691"/>
      <c r="AL142" s="691"/>
      <c r="AM142" s="674"/>
      <c r="AN142" s="691"/>
      <c r="AO142" s="691"/>
      <c r="AP142" s="691"/>
      <c r="AQ142" s="674"/>
      <c r="AR142" s="691"/>
      <c r="AS142" s="691"/>
      <c r="AT142" s="691"/>
      <c r="AU142" s="674"/>
      <c r="AV142" s="691"/>
      <c r="AW142" s="691"/>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98</v>
      </c>
      <c r="Z143" s="131"/>
      <c r="AA143" s="187"/>
      <c r="AB143" s="603"/>
      <c r="AC143" s="589"/>
      <c r="AD143" s="589"/>
      <c r="AE143" s="674"/>
      <c r="AF143" s="691"/>
      <c r="AG143" s="691"/>
      <c r="AH143" s="691"/>
      <c r="AI143" s="674"/>
      <c r="AJ143" s="691"/>
      <c r="AK143" s="691"/>
      <c r="AL143" s="691"/>
      <c r="AM143" s="674"/>
      <c r="AN143" s="691"/>
      <c r="AO143" s="691"/>
      <c r="AP143" s="691"/>
      <c r="AQ143" s="674"/>
      <c r="AR143" s="691"/>
      <c r="AS143" s="691"/>
      <c r="AT143" s="691"/>
      <c r="AU143" s="674"/>
      <c r="AV143" s="691"/>
      <c r="AW143" s="691"/>
      <c r="AX143" s="827"/>
      <c r="AY143">
        <f>$AY$140</f>
        <v>0</v>
      </c>
    </row>
    <row r="144" spans="1:51" ht="18.75" hidden="1" customHeight="1">
      <c r="A144" s="38"/>
      <c r="B144" s="107"/>
      <c r="C144" s="143"/>
      <c r="D144" s="107"/>
      <c r="E144" s="143"/>
      <c r="F144" s="235"/>
      <c r="G144" s="307" t="s">
        <v>338</v>
      </c>
      <c r="H144" s="355"/>
      <c r="I144" s="355"/>
      <c r="J144" s="355"/>
      <c r="K144" s="355"/>
      <c r="L144" s="355"/>
      <c r="M144" s="355"/>
      <c r="N144" s="355"/>
      <c r="O144" s="355"/>
      <c r="P144" s="355"/>
      <c r="Q144" s="355"/>
      <c r="R144" s="355"/>
      <c r="S144" s="355"/>
      <c r="T144" s="355"/>
      <c r="U144" s="355"/>
      <c r="V144" s="355"/>
      <c r="W144" s="355"/>
      <c r="X144" s="495"/>
      <c r="Y144" s="511"/>
      <c r="Z144" s="538"/>
      <c r="AA144" s="559"/>
      <c r="AB144" s="601" t="s">
        <v>47</v>
      </c>
      <c r="AC144" s="355"/>
      <c r="AD144" s="495"/>
      <c r="AE144" s="435" t="s">
        <v>435</v>
      </c>
      <c r="AF144" s="345"/>
      <c r="AG144" s="345"/>
      <c r="AH144" s="413"/>
      <c r="AI144" s="435" t="s">
        <v>83</v>
      </c>
      <c r="AJ144" s="345"/>
      <c r="AK144" s="345"/>
      <c r="AL144" s="413"/>
      <c r="AM144" s="435" t="s">
        <v>192</v>
      </c>
      <c r="AN144" s="345"/>
      <c r="AO144" s="345"/>
      <c r="AP144" s="413"/>
      <c r="AQ144" s="601" t="s">
        <v>320</v>
      </c>
      <c r="AR144" s="355"/>
      <c r="AS144" s="355"/>
      <c r="AT144" s="495"/>
      <c r="AU144" s="777" t="s">
        <v>342</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321</v>
      </c>
      <c r="AT145" s="414"/>
      <c r="AU145" s="679"/>
      <c r="AV145" s="679"/>
      <c r="AW145" s="346" t="s">
        <v>299</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339</v>
      </c>
      <c r="Z146" s="509"/>
      <c r="AA146" s="557"/>
      <c r="AB146" s="602"/>
      <c r="AC146" s="590"/>
      <c r="AD146" s="590"/>
      <c r="AE146" s="674"/>
      <c r="AF146" s="691"/>
      <c r="AG146" s="691"/>
      <c r="AH146" s="691"/>
      <c r="AI146" s="674"/>
      <c r="AJ146" s="691"/>
      <c r="AK146" s="691"/>
      <c r="AL146" s="691"/>
      <c r="AM146" s="674"/>
      <c r="AN146" s="691"/>
      <c r="AO146" s="691"/>
      <c r="AP146" s="691"/>
      <c r="AQ146" s="674"/>
      <c r="AR146" s="691"/>
      <c r="AS146" s="691"/>
      <c r="AT146" s="691"/>
      <c r="AU146" s="674"/>
      <c r="AV146" s="691"/>
      <c r="AW146" s="691"/>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98</v>
      </c>
      <c r="Z147" s="131"/>
      <c r="AA147" s="187"/>
      <c r="AB147" s="603"/>
      <c r="AC147" s="589"/>
      <c r="AD147" s="589"/>
      <c r="AE147" s="674"/>
      <c r="AF147" s="691"/>
      <c r="AG147" s="691"/>
      <c r="AH147" s="691"/>
      <c r="AI147" s="674"/>
      <c r="AJ147" s="691"/>
      <c r="AK147" s="691"/>
      <c r="AL147" s="691"/>
      <c r="AM147" s="674"/>
      <c r="AN147" s="691"/>
      <c r="AO147" s="691"/>
      <c r="AP147" s="691"/>
      <c r="AQ147" s="674"/>
      <c r="AR147" s="691"/>
      <c r="AS147" s="691"/>
      <c r="AT147" s="691"/>
      <c r="AU147" s="674"/>
      <c r="AV147" s="691"/>
      <c r="AW147" s="691"/>
      <c r="AX147" s="827"/>
      <c r="AY147">
        <f>$AY$144</f>
        <v>0</v>
      </c>
    </row>
    <row r="148" spans="1:51" ht="18.75" hidden="1" customHeight="1">
      <c r="A148" s="38"/>
      <c r="B148" s="107"/>
      <c r="C148" s="143"/>
      <c r="D148" s="107"/>
      <c r="E148" s="143"/>
      <c r="F148" s="235"/>
      <c r="G148" s="307" t="s">
        <v>338</v>
      </c>
      <c r="H148" s="355"/>
      <c r="I148" s="355"/>
      <c r="J148" s="355"/>
      <c r="K148" s="355"/>
      <c r="L148" s="355"/>
      <c r="M148" s="355"/>
      <c r="N148" s="355"/>
      <c r="O148" s="355"/>
      <c r="P148" s="355"/>
      <c r="Q148" s="355"/>
      <c r="R148" s="355"/>
      <c r="S148" s="355"/>
      <c r="T148" s="355"/>
      <c r="U148" s="355"/>
      <c r="V148" s="355"/>
      <c r="W148" s="355"/>
      <c r="X148" s="495"/>
      <c r="Y148" s="511"/>
      <c r="Z148" s="538"/>
      <c r="AA148" s="559"/>
      <c r="AB148" s="601" t="s">
        <v>47</v>
      </c>
      <c r="AC148" s="355"/>
      <c r="AD148" s="495"/>
      <c r="AE148" s="435" t="s">
        <v>435</v>
      </c>
      <c r="AF148" s="345"/>
      <c r="AG148" s="345"/>
      <c r="AH148" s="413"/>
      <c r="AI148" s="435" t="s">
        <v>83</v>
      </c>
      <c r="AJ148" s="345"/>
      <c r="AK148" s="345"/>
      <c r="AL148" s="413"/>
      <c r="AM148" s="435" t="s">
        <v>192</v>
      </c>
      <c r="AN148" s="345"/>
      <c r="AO148" s="345"/>
      <c r="AP148" s="413"/>
      <c r="AQ148" s="601" t="s">
        <v>320</v>
      </c>
      <c r="AR148" s="355"/>
      <c r="AS148" s="355"/>
      <c r="AT148" s="495"/>
      <c r="AU148" s="777" t="s">
        <v>342</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321</v>
      </c>
      <c r="AT149" s="414"/>
      <c r="AU149" s="679"/>
      <c r="AV149" s="679"/>
      <c r="AW149" s="346" t="s">
        <v>299</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339</v>
      </c>
      <c r="Z150" s="509"/>
      <c r="AA150" s="557"/>
      <c r="AB150" s="602"/>
      <c r="AC150" s="590"/>
      <c r="AD150" s="590"/>
      <c r="AE150" s="674"/>
      <c r="AF150" s="691"/>
      <c r="AG150" s="691"/>
      <c r="AH150" s="691"/>
      <c r="AI150" s="674"/>
      <c r="AJ150" s="691"/>
      <c r="AK150" s="691"/>
      <c r="AL150" s="691"/>
      <c r="AM150" s="674"/>
      <c r="AN150" s="691"/>
      <c r="AO150" s="691"/>
      <c r="AP150" s="691"/>
      <c r="AQ150" s="674"/>
      <c r="AR150" s="691"/>
      <c r="AS150" s="691"/>
      <c r="AT150" s="691"/>
      <c r="AU150" s="674"/>
      <c r="AV150" s="691"/>
      <c r="AW150" s="691"/>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98</v>
      </c>
      <c r="Z151" s="131"/>
      <c r="AA151" s="187"/>
      <c r="AB151" s="603"/>
      <c r="AC151" s="589"/>
      <c r="AD151" s="589"/>
      <c r="AE151" s="674"/>
      <c r="AF151" s="691"/>
      <c r="AG151" s="691"/>
      <c r="AH151" s="691"/>
      <c r="AI151" s="674"/>
      <c r="AJ151" s="691"/>
      <c r="AK151" s="691"/>
      <c r="AL151" s="691"/>
      <c r="AM151" s="674"/>
      <c r="AN151" s="691"/>
      <c r="AO151" s="691"/>
      <c r="AP151" s="691"/>
      <c r="AQ151" s="674"/>
      <c r="AR151" s="691"/>
      <c r="AS151" s="691"/>
      <c r="AT151" s="691"/>
      <c r="AU151" s="674"/>
      <c r="AV151" s="691"/>
      <c r="AW151" s="691"/>
      <c r="AX151" s="827"/>
      <c r="AY151">
        <f>$AY$148</f>
        <v>0</v>
      </c>
    </row>
    <row r="152" spans="1:51" ht="22.5" customHeight="1">
      <c r="A152" s="38"/>
      <c r="B152" s="107"/>
      <c r="C152" s="143"/>
      <c r="D152" s="107"/>
      <c r="E152" s="143"/>
      <c r="F152" s="235"/>
      <c r="G152" s="309" t="s">
        <v>39</v>
      </c>
      <c r="H152" s="345"/>
      <c r="I152" s="345"/>
      <c r="J152" s="345"/>
      <c r="K152" s="345"/>
      <c r="L152" s="345"/>
      <c r="M152" s="345"/>
      <c r="N152" s="345"/>
      <c r="O152" s="345"/>
      <c r="P152" s="413"/>
      <c r="Q152" s="435" t="s">
        <v>417</v>
      </c>
      <c r="R152" s="345"/>
      <c r="S152" s="345"/>
      <c r="T152" s="345"/>
      <c r="U152" s="345"/>
      <c r="V152" s="345"/>
      <c r="W152" s="345"/>
      <c r="X152" s="345"/>
      <c r="Y152" s="345"/>
      <c r="Z152" s="345"/>
      <c r="AA152" s="345"/>
      <c r="AB152" s="604" t="s">
        <v>418</v>
      </c>
      <c r="AC152" s="345"/>
      <c r="AD152" s="413"/>
      <c r="AE152" s="435" t="s">
        <v>344</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1</v>
      </c>
    </row>
    <row r="153" spans="1:51" ht="22.5"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1</v>
      </c>
    </row>
    <row r="154" spans="1:51" ht="22.5" customHeight="1">
      <c r="A154" s="38"/>
      <c r="B154" s="107"/>
      <c r="C154" s="143"/>
      <c r="D154" s="107"/>
      <c r="E154" s="143"/>
      <c r="F154" s="235"/>
      <c r="G154" s="296" t="s">
        <v>459</v>
      </c>
      <c r="H154" s="238"/>
      <c r="I154" s="238"/>
      <c r="J154" s="238"/>
      <c r="K154" s="238"/>
      <c r="L154" s="238"/>
      <c r="M154" s="238"/>
      <c r="N154" s="238"/>
      <c r="O154" s="238"/>
      <c r="P154" s="417"/>
      <c r="Q154" s="191" t="s">
        <v>459</v>
      </c>
      <c r="R154" s="238"/>
      <c r="S154" s="238"/>
      <c r="T154" s="238"/>
      <c r="U154" s="238"/>
      <c r="V154" s="238"/>
      <c r="W154" s="238"/>
      <c r="X154" s="238"/>
      <c r="Y154" s="238"/>
      <c r="Z154" s="238"/>
      <c r="AA154" s="572"/>
      <c r="AB154" s="606"/>
      <c r="AC154" s="622"/>
      <c r="AD154" s="622"/>
      <c r="AE154" s="203" t="s">
        <v>459</v>
      </c>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1</v>
      </c>
    </row>
    <row r="155" spans="1:51" ht="22.5"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1</v>
      </c>
    </row>
    <row r="156" spans="1:51" ht="25.5"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7"/>
      <c r="AC156" s="623"/>
      <c r="AD156" s="623"/>
      <c r="AE156" s="166" t="s">
        <v>345</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1</v>
      </c>
    </row>
    <row r="157" spans="1:51" ht="22.5"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7"/>
      <c r="AC157" s="623"/>
      <c r="AD157" s="623"/>
      <c r="AE157" s="191" t="s">
        <v>459</v>
      </c>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1</v>
      </c>
    </row>
    <row r="158" spans="1:51" ht="22.5"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1</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5" t="s">
        <v>417</v>
      </c>
      <c r="R159" s="345"/>
      <c r="S159" s="345"/>
      <c r="T159" s="345"/>
      <c r="U159" s="345"/>
      <c r="V159" s="345"/>
      <c r="W159" s="345"/>
      <c r="X159" s="345"/>
      <c r="Y159" s="345"/>
      <c r="Z159" s="345"/>
      <c r="AA159" s="345"/>
      <c r="AB159" s="604" t="s">
        <v>418</v>
      </c>
      <c r="AC159" s="345"/>
      <c r="AD159" s="413"/>
      <c r="AE159" s="675" t="s">
        <v>344</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6"/>
      <c r="AF160" s="696"/>
      <c r="AG160" s="696"/>
      <c r="AH160" s="696"/>
      <c r="AI160" s="696"/>
      <c r="AJ160" s="696"/>
      <c r="AK160" s="696"/>
      <c r="AL160" s="696"/>
      <c r="AM160" s="696"/>
      <c r="AN160" s="696"/>
      <c r="AO160" s="696"/>
      <c r="AP160" s="696"/>
      <c r="AQ160" s="696"/>
      <c r="AR160" s="696"/>
      <c r="AS160" s="696"/>
      <c r="AT160" s="696"/>
      <c r="AU160" s="696"/>
      <c r="AV160" s="696"/>
      <c r="AW160" s="696"/>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7"/>
      <c r="AC163" s="623"/>
      <c r="AD163" s="623"/>
      <c r="AE163" s="166" t="s">
        <v>345</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5" t="s">
        <v>417</v>
      </c>
      <c r="R166" s="345"/>
      <c r="S166" s="345"/>
      <c r="T166" s="345"/>
      <c r="U166" s="345"/>
      <c r="V166" s="345"/>
      <c r="W166" s="345"/>
      <c r="X166" s="345"/>
      <c r="Y166" s="345"/>
      <c r="Z166" s="345"/>
      <c r="AA166" s="345"/>
      <c r="AB166" s="604" t="s">
        <v>418</v>
      </c>
      <c r="AC166" s="345"/>
      <c r="AD166" s="413"/>
      <c r="AE166" s="675" t="s">
        <v>344</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6"/>
      <c r="AF167" s="696"/>
      <c r="AG167" s="696"/>
      <c r="AH167" s="696"/>
      <c r="AI167" s="696"/>
      <c r="AJ167" s="696"/>
      <c r="AK167" s="696"/>
      <c r="AL167" s="696"/>
      <c r="AM167" s="696"/>
      <c r="AN167" s="696"/>
      <c r="AO167" s="696"/>
      <c r="AP167" s="696"/>
      <c r="AQ167" s="696"/>
      <c r="AR167" s="696"/>
      <c r="AS167" s="696"/>
      <c r="AT167" s="696"/>
      <c r="AU167" s="696"/>
      <c r="AV167" s="696"/>
      <c r="AW167" s="696"/>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7"/>
      <c r="AC170" s="623"/>
      <c r="AD170" s="623"/>
      <c r="AE170" s="166" t="s">
        <v>345</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5" t="s">
        <v>417</v>
      </c>
      <c r="R173" s="345"/>
      <c r="S173" s="345"/>
      <c r="T173" s="345"/>
      <c r="U173" s="345"/>
      <c r="V173" s="345"/>
      <c r="W173" s="345"/>
      <c r="X173" s="345"/>
      <c r="Y173" s="345"/>
      <c r="Z173" s="345"/>
      <c r="AA173" s="345"/>
      <c r="AB173" s="604" t="s">
        <v>418</v>
      </c>
      <c r="AC173" s="345"/>
      <c r="AD173" s="413"/>
      <c r="AE173" s="675" t="s">
        <v>344</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6"/>
      <c r="AF174" s="696"/>
      <c r="AG174" s="696"/>
      <c r="AH174" s="696"/>
      <c r="AI174" s="696"/>
      <c r="AJ174" s="696"/>
      <c r="AK174" s="696"/>
      <c r="AL174" s="696"/>
      <c r="AM174" s="696"/>
      <c r="AN174" s="696"/>
      <c r="AO174" s="696"/>
      <c r="AP174" s="696"/>
      <c r="AQ174" s="696"/>
      <c r="AR174" s="696"/>
      <c r="AS174" s="696"/>
      <c r="AT174" s="696"/>
      <c r="AU174" s="696"/>
      <c r="AV174" s="696"/>
      <c r="AW174" s="696"/>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7"/>
      <c r="AC177" s="623"/>
      <c r="AD177" s="623"/>
      <c r="AE177" s="166" t="s">
        <v>345</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5" t="s">
        <v>417</v>
      </c>
      <c r="R180" s="345"/>
      <c r="S180" s="345"/>
      <c r="T180" s="345"/>
      <c r="U180" s="345"/>
      <c r="V180" s="345"/>
      <c r="W180" s="345"/>
      <c r="X180" s="345"/>
      <c r="Y180" s="345"/>
      <c r="Z180" s="345"/>
      <c r="AA180" s="345"/>
      <c r="AB180" s="604" t="s">
        <v>418</v>
      </c>
      <c r="AC180" s="345"/>
      <c r="AD180" s="413"/>
      <c r="AE180" s="675" t="s">
        <v>344</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6"/>
      <c r="AF181" s="696"/>
      <c r="AG181" s="696"/>
      <c r="AH181" s="696"/>
      <c r="AI181" s="696"/>
      <c r="AJ181" s="696"/>
      <c r="AK181" s="696"/>
      <c r="AL181" s="696"/>
      <c r="AM181" s="696"/>
      <c r="AN181" s="696"/>
      <c r="AO181" s="696"/>
      <c r="AP181" s="696"/>
      <c r="AQ181" s="696"/>
      <c r="AR181" s="696"/>
      <c r="AS181" s="696"/>
      <c r="AT181" s="696"/>
      <c r="AU181" s="696"/>
      <c r="AV181" s="696"/>
      <c r="AW181" s="696"/>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7"/>
      <c r="AC184" s="623"/>
      <c r="AD184" s="623"/>
      <c r="AE184" s="677" t="s">
        <v>345</v>
      </c>
      <c r="AF184" s="677"/>
      <c r="AG184" s="677"/>
      <c r="AH184" s="677"/>
      <c r="AI184" s="677"/>
      <c r="AJ184" s="677"/>
      <c r="AK184" s="677"/>
      <c r="AL184" s="677"/>
      <c r="AM184" s="677"/>
      <c r="AN184" s="677"/>
      <c r="AO184" s="677"/>
      <c r="AP184" s="677"/>
      <c r="AQ184" s="677"/>
      <c r="AR184" s="677"/>
      <c r="AS184" s="677"/>
      <c r="AT184" s="677"/>
      <c r="AU184" s="677"/>
      <c r="AV184" s="677"/>
      <c r="AW184" s="677"/>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383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459</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363</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361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315</v>
      </c>
      <c r="F192" s="234"/>
      <c r="G192" s="307" t="s">
        <v>338</v>
      </c>
      <c r="H192" s="355"/>
      <c r="I192" s="355"/>
      <c r="J192" s="355"/>
      <c r="K192" s="355"/>
      <c r="L192" s="355"/>
      <c r="M192" s="355"/>
      <c r="N192" s="355"/>
      <c r="O192" s="355"/>
      <c r="P192" s="355"/>
      <c r="Q192" s="355"/>
      <c r="R192" s="355"/>
      <c r="S192" s="355"/>
      <c r="T192" s="355"/>
      <c r="U192" s="355"/>
      <c r="V192" s="355"/>
      <c r="W192" s="355"/>
      <c r="X192" s="495"/>
      <c r="Y192" s="511"/>
      <c r="Z192" s="538"/>
      <c r="AA192" s="559"/>
      <c r="AB192" s="601" t="s">
        <v>47</v>
      </c>
      <c r="AC192" s="355"/>
      <c r="AD192" s="495"/>
      <c r="AE192" s="435" t="s">
        <v>435</v>
      </c>
      <c r="AF192" s="345"/>
      <c r="AG192" s="345"/>
      <c r="AH192" s="413"/>
      <c r="AI192" s="435" t="s">
        <v>83</v>
      </c>
      <c r="AJ192" s="345"/>
      <c r="AK192" s="345"/>
      <c r="AL192" s="413"/>
      <c r="AM192" s="435" t="s">
        <v>192</v>
      </c>
      <c r="AN192" s="345"/>
      <c r="AO192" s="345"/>
      <c r="AP192" s="413"/>
      <c r="AQ192" s="601" t="s">
        <v>320</v>
      </c>
      <c r="AR192" s="355"/>
      <c r="AS192" s="355"/>
      <c r="AT192" s="495"/>
      <c r="AU192" s="777" t="s">
        <v>342</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321</v>
      </c>
      <c r="AT193" s="414"/>
      <c r="AU193" s="679"/>
      <c r="AV193" s="679"/>
      <c r="AW193" s="346" t="s">
        <v>299</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339</v>
      </c>
      <c r="Z194" s="509"/>
      <c r="AA194" s="557"/>
      <c r="AB194" s="602"/>
      <c r="AC194" s="590"/>
      <c r="AD194" s="590"/>
      <c r="AE194" s="674"/>
      <c r="AF194" s="691"/>
      <c r="AG194" s="691"/>
      <c r="AH194" s="691"/>
      <c r="AI194" s="674"/>
      <c r="AJ194" s="691"/>
      <c r="AK194" s="691"/>
      <c r="AL194" s="691"/>
      <c r="AM194" s="674"/>
      <c r="AN194" s="691"/>
      <c r="AO194" s="691"/>
      <c r="AP194" s="691"/>
      <c r="AQ194" s="674"/>
      <c r="AR194" s="691"/>
      <c r="AS194" s="691"/>
      <c r="AT194" s="691"/>
      <c r="AU194" s="674"/>
      <c r="AV194" s="691"/>
      <c r="AW194" s="691"/>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98</v>
      </c>
      <c r="Z195" s="131"/>
      <c r="AA195" s="187"/>
      <c r="AB195" s="603"/>
      <c r="AC195" s="589"/>
      <c r="AD195" s="589"/>
      <c r="AE195" s="674"/>
      <c r="AF195" s="691"/>
      <c r="AG195" s="691"/>
      <c r="AH195" s="691"/>
      <c r="AI195" s="674"/>
      <c r="AJ195" s="691"/>
      <c r="AK195" s="691"/>
      <c r="AL195" s="691"/>
      <c r="AM195" s="674"/>
      <c r="AN195" s="691"/>
      <c r="AO195" s="691"/>
      <c r="AP195" s="691"/>
      <c r="AQ195" s="674"/>
      <c r="AR195" s="691"/>
      <c r="AS195" s="691"/>
      <c r="AT195" s="691"/>
      <c r="AU195" s="674"/>
      <c r="AV195" s="691"/>
      <c r="AW195" s="691"/>
      <c r="AX195" s="827"/>
      <c r="AY195">
        <f>$AY$192</f>
        <v>0</v>
      </c>
    </row>
    <row r="196" spans="1:51" ht="18.75" hidden="1" customHeight="1">
      <c r="A196" s="38"/>
      <c r="B196" s="107"/>
      <c r="C196" s="143"/>
      <c r="D196" s="107"/>
      <c r="E196" s="143"/>
      <c r="F196" s="235"/>
      <c r="G196" s="307" t="s">
        <v>338</v>
      </c>
      <c r="H196" s="355"/>
      <c r="I196" s="355"/>
      <c r="J196" s="355"/>
      <c r="K196" s="355"/>
      <c r="L196" s="355"/>
      <c r="M196" s="355"/>
      <c r="N196" s="355"/>
      <c r="O196" s="355"/>
      <c r="P196" s="355"/>
      <c r="Q196" s="355"/>
      <c r="R196" s="355"/>
      <c r="S196" s="355"/>
      <c r="T196" s="355"/>
      <c r="U196" s="355"/>
      <c r="V196" s="355"/>
      <c r="W196" s="355"/>
      <c r="X196" s="495"/>
      <c r="Y196" s="511"/>
      <c r="Z196" s="538"/>
      <c r="AA196" s="559"/>
      <c r="AB196" s="601" t="s">
        <v>47</v>
      </c>
      <c r="AC196" s="355"/>
      <c r="AD196" s="495"/>
      <c r="AE196" s="435" t="s">
        <v>435</v>
      </c>
      <c r="AF196" s="345"/>
      <c r="AG196" s="345"/>
      <c r="AH196" s="413"/>
      <c r="AI196" s="435" t="s">
        <v>83</v>
      </c>
      <c r="AJ196" s="345"/>
      <c r="AK196" s="345"/>
      <c r="AL196" s="413"/>
      <c r="AM196" s="435" t="s">
        <v>192</v>
      </c>
      <c r="AN196" s="345"/>
      <c r="AO196" s="345"/>
      <c r="AP196" s="413"/>
      <c r="AQ196" s="601" t="s">
        <v>320</v>
      </c>
      <c r="AR196" s="355"/>
      <c r="AS196" s="355"/>
      <c r="AT196" s="495"/>
      <c r="AU196" s="777" t="s">
        <v>342</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321</v>
      </c>
      <c r="AT197" s="414"/>
      <c r="AU197" s="679"/>
      <c r="AV197" s="679"/>
      <c r="AW197" s="346" t="s">
        <v>299</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339</v>
      </c>
      <c r="Z198" s="509"/>
      <c r="AA198" s="557"/>
      <c r="AB198" s="602"/>
      <c r="AC198" s="590"/>
      <c r="AD198" s="590"/>
      <c r="AE198" s="674"/>
      <c r="AF198" s="691"/>
      <c r="AG198" s="691"/>
      <c r="AH198" s="691"/>
      <c r="AI198" s="674"/>
      <c r="AJ198" s="691"/>
      <c r="AK198" s="691"/>
      <c r="AL198" s="691"/>
      <c r="AM198" s="674"/>
      <c r="AN198" s="691"/>
      <c r="AO198" s="691"/>
      <c r="AP198" s="691"/>
      <c r="AQ198" s="674"/>
      <c r="AR198" s="691"/>
      <c r="AS198" s="691"/>
      <c r="AT198" s="691"/>
      <c r="AU198" s="674"/>
      <c r="AV198" s="691"/>
      <c r="AW198" s="691"/>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98</v>
      </c>
      <c r="Z199" s="131"/>
      <c r="AA199" s="187"/>
      <c r="AB199" s="603"/>
      <c r="AC199" s="589"/>
      <c r="AD199" s="589"/>
      <c r="AE199" s="674"/>
      <c r="AF199" s="691"/>
      <c r="AG199" s="691"/>
      <c r="AH199" s="691"/>
      <c r="AI199" s="674"/>
      <c r="AJ199" s="691"/>
      <c r="AK199" s="691"/>
      <c r="AL199" s="691"/>
      <c r="AM199" s="674"/>
      <c r="AN199" s="691"/>
      <c r="AO199" s="691"/>
      <c r="AP199" s="691"/>
      <c r="AQ199" s="674"/>
      <c r="AR199" s="691"/>
      <c r="AS199" s="691"/>
      <c r="AT199" s="691"/>
      <c r="AU199" s="674"/>
      <c r="AV199" s="691"/>
      <c r="AW199" s="691"/>
      <c r="AX199" s="827"/>
      <c r="AY199">
        <f>$AY$196</f>
        <v>0</v>
      </c>
    </row>
    <row r="200" spans="1:51" ht="18.75" hidden="1" customHeight="1">
      <c r="A200" s="38"/>
      <c r="B200" s="107"/>
      <c r="C200" s="143"/>
      <c r="D200" s="107"/>
      <c r="E200" s="143"/>
      <c r="F200" s="235"/>
      <c r="G200" s="307" t="s">
        <v>338</v>
      </c>
      <c r="H200" s="355"/>
      <c r="I200" s="355"/>
      <c r="J200" s="355"/>
      <c r="K200" s="355"/>
      <c r="L200" s="355"/>
      <c r="M200" s="355"/>
      <c r="N200" s="355"/>
      <c r="O200" s="355"/>
      <c r="P200" s="355"/>
      <c r="Q200" s="355"/>
      <c r="R200" s="355"/>
      <c r="S200" s="355"/>
      <c r="T200" s="355"/>
      <c r="U200" s="355"/>
      <c r="V200" s="355"/>
      <c r="W200" s="355"/>
      <c r="X200" s="495"/>
      <c r="Y200" s="511"/>
      <c r="Z200" s="538"/>
      <c r="AA200" s="559"/>
      <c r="AB200" s="601" t="s">
        <v>47</v>
      </c>
      <c r="AC200" s="355"/>
      <c r="AD200" s="495"/>
      <c r="AE200" s="435" t="s">
        <v>435</v>
      </c>
      <c r="AF200" s="345"/>
      <c r="AG200" s="345"/>
      <c r="AH200" s="413"/>
      <c r="AI200" s="435" t="s">
        <v>83</v>
      </c>
      <c r="AJ200" s="345"/>
      <c r="AK200" s="345"/>
      <c r="AL200" s="413"/>
      <c r="AM200" s="435" t="s">
        <v>192</v>
      </c>
      <c r="AN200" s="345"/>
      <c r="AO200" s="345"/>
      <c r="AP200" s="413"/>
      <c r="AQ200" s="601" t="s">
        <v>320</v>
      </c>
      <c r="AR200" s="355"/>
      <c r="AS200" s="355"/>
      <c r="AT200" s="495"/>
      <c r="AU200" s="777" t="s">
        <v>342</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321</v>
      </c>
      <c r="AT201" s="414"/>
      <c r="AU201" s="679"/>
      <c r="AV201" s="679"/>
      <c r="AW201" s="346" t="s">
        <v>299</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339</v>
      </c>
      <c r="Z202" s="509"/>
      <c r="AA202" s="557"/>
      <c r="AB202" s="602"/>
      <c r="AC202" s="590"/>
      <c r="AD202" s="590"/>
      <c r="AE202" s="674"/>
      <c r="AF202" s="691"/>
      <c r="AG202" s="691"/>
      <c r="AH202" s="691"/>
      <c r="AI202" s="674"/>
      <c r="AJ202" s="691"/>
      <c r="AK202" s="691"/>
      <c r="AL202" s="691"/>
      <c r="AM202" s="674"/>
      <c r="AN202" s="691"/>
      <c r="AO202" s="691"/>
      <c r="AP202" s="691"/>
      <c r="AQ202" s="674"/>
      <c r="AR202" s="691"/>
      <c r="AS202" s="691"/>
      <c r="AT202" s="691"/>
      <c r="AU202" s="674"/>
      <c r="AV202" s="691"/>
      <c r="AW202" s="691"/>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98</v>
      </c>
      <c r="Z203" s="131"/>
      <c r="AA203" s="187"/>
      <c r="AB203" s="603"/>
      <c r="AC203" s="589"/>
      <c r="AD203" s="589"/>
      <c r="AE203" s="674"/>
      <c r="AF203" s="691"/>
      <c r="AG203" s="691"/>
      <c r="AH203" s="691"/>
      <c r="AI203" s="674"/>
      <c r="AJ203" s="691"/>
      <c r="AK203" s="691"/>
      <c r="AL203" s="691"/>
      <c r="AM203" s="674"/>
      <c r="AN203" s="691"/>
      <c r="AO203" s="691"/>
      <c r="AP203" s="691"/>
      <c r="AQ203" s="674"/>
      <c r="AR203" s="691"/>
      <c r="AS203" s="691"/>
      <c r="AT203" s="691"/>
      <c r="AU203" s="674"/>
      <c r="AV203" s="691"/>
      <c r="AW203" s="691"/>
      <c r="AX203" s="827"/>
      <c r="AY203">
        <f>$AY$200</f>
        <v>0</v>
      </c>
    </row>
    <row r="204" spans="1:51" ht="18.75" hidden="1" customHeight="1">
      <c r="A204" s="38"/>
      <c r="B204" s="107"/>
      <c r="C204" s="143"/>
      <c r="D204" s="107"/>
      <c r="E204" s="143"/>
      <c r="F204" s="235"/>
      <c r="G204" s="307" t="s">
        <v>338</v>
      </c>
      <c r="H204" s="355"/>
      <c r="I204" s="355"/>
      <c r="J204" s="355"/>
      <c r="K204" s="355"/>
      <c r="L204" s="355"/>
      <c r="M204" s="355"/>
      <c r="N204" s="355"/>
      <c r="O204" s="355"/>
      <c r="P204" s="355"/>
      <c r="Q204" s="355"/>
      <c r="R204" s="355"/>
      <c r="S204" s="355"/>
      <c r="T204" s="355"/>
      <c r="U204" s="355"/>
      <c r="V204" s="355"/>
      <c r="W204" s="355"/>
      <c r="X204" s="495"/>
      <c r="Y204" s="511"/>
      <c r="Z204" s="538"/>
      <c r="AA204" s="559"/>
      <c r="AB204" s="601" t="s">
        <v>47</v>
      </c>
      <c r="AC204" s="355"/>
      <c r="AD204" s="495"/>
      <c r="AE204" s="435" t="s">
        <v>435</v>
      </c>
      <c r="AF204" s="345"/>
      <c r="AG204" s="345"/>
      <c r="AH204" s="413"/>
      <c r="AI204" s="435" t="s">
        <v>83</v>
      </c>
      <c r="AJ204" s="345"/>
      <c r="AK204" s="345"/>
      <c r="AL204" s="413"/>
      <c r="AM204" s="435" t="s">
        <v>192</v>
      </c>
      <c r="AN204" s="345"/>
      <c r="AO204" s="345"/>
      <c r="AP204" s="413"/>
      <c r="AQ204" s="601" t="s">
        <v>320</v>
      </c>
      <c r="AR204" s="355"/>
      <c r="AS204" s="355"/>
      <c r="AT204" s="495"/>
      <c r="AU204" s="777" t="s">
        <v>342</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321</v>
      </c>
      <c r="AT205" s="414"/>
      <c r="AU205" s="679"/>
      <c r="AV205" s="679"/>
      <c r="AW205" s="346" t="s">
        <v>299</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339</v>
      </c>
      <c r="Z206" s="509"/>
      <c r="AA206" s="557"/>
      <c r="AB206" s="602"/>
      <c r="AC206" s="590"/>
      <c r="AD206" s="590"/>
      <c r="AE206" s="674"/>
      <c r="AF206" s="691"/>
      <c r="AG206" s="691"/>
      <c r="AH206" s="691"/>
      <c r="AI206" s="674"/>
      <c r="AJ206" s="691"/>
      <c r="AK206" s="691"/>
      <c r="AL206" s="691"/>
      <c r="AM206" s="674"/>
      <c r="AN206" s="691"/>
      <c r="AO206" s="691"/>
      <c r="AP206" s="691"/>
      <c r="AQ206" s="674"/>
      <c r="AR206" s="691"/>
      <c r="AS206" s="691"/>
      <c r="AT206" s="691"/>
      <c r="AU206" s="674"/>
      <c r="AV206" s="691"/>
      <c r="AW206" s="691"/>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98</v>
      </c>
      <c r="Z207" s="131"/>
      <c r="AA207" s="187"/>
      <c r="AB207" s="603"/>
      <c r="AC207" s="589"/>
      <c r="AD207" s="589"/>
      <c r="AE207" s="674"/>
      <c r="AF207" s="691"/>
      <c r="AG207" s="691"/>
      <c r="AH207" s="691"/>
      <c r="AI207" s="674"/>
      <c r="AJ207" s="691"/>
      <c r="AK207" s="691"/>
      <c r="AL207" s="691"/>
      <c r="AM207" s="674"/>
      <c r="AN207" s="691"/>
      <c r="AO207" s="691"/>
      <c r="AP207" s="691"/>
      <c r="AQ207" s="674"/>
      <c r="AR207" s="691"/>
      <c r="AS207" s="691"/>
      <c r="AT207" s="691"/>
      <c r="AU207" s="674"/>
      <c r="AV207" s="691"/>
      <c r="AW207" s="691"/>
      <c r="AX207" s="827"/>
      <c r="AY207">
        <f>$AY$204</f>
        <v>0</v>
      </c>
    </row>
    <row r="208" spans="1:51" ht="18.75" hidden="1" customHeight="1">
      <c r="A208" s="38"/>
      <c r="B208" s="107"/>
      <c r="C208" s="143"/>
      <c r="D208" s="107"/>
      <c r="E208" s="143"/>
      <c r="F208" s="235"/>
      <c r="G208" s="307" t="s">
        <v>338</v>
      </c>
      <c r="H208" s="355"/>
      <c r="I208" s="355"/>
      <c r="J208" s="355"/>
      <c r="K208" s="355"/>
      <c r="L208" s="355"/>
      <c r="M208" s="355"/>
      <c r="N208" s="355"/>
      <c r="O208" s="355"/>
      <c r="P208" s="355"/>
      <c r="Q208" s="355"/>
      <c r="R208" s="355"/>
      <c r="S208" s="355"/>
      <c r="T208" s="355"/>
      <c r="U208" s="355"/>
      <c r="V208" s="355"/>
      <c r="W208" s="355"/>
      <c r="X208" s="495"/>
      <c r="Y208" s="511"/>
      <c r="Z208" s="538"/>
      <c r="AA208" s="559"/>
      <c r="AB208" s="601" t="s">
        <v>47</v>
      </c>
      <c r="AC208" s="355"/>
      <c r="AD208" s="495"/>
      <c r="AE208" s="435" t="s">
        <v>435</v>
      </c>
      <c r="AF208" s="345"/>
      <c r="AG208" s="345"/>
      <c r="AH208" s="413"/>
      <c r="AI208" s="435" t="s">
        <v>83</v>
      </c>
      <c r="AJ208" s="345"/>
      <c r="AK208" s="345"/>
      <c r="AL208" s="413"/>
      <c r="AM208" s="435" t="s">
        <v>192</v>
      </c>
      <c r="AN208" s="345"/>
      <c r="AO208" s="345"/>
      <c r="AP208" s="413"/>
      <c r="AQ208" s="601" t="s">
        <v>320</v>
      </c>
      <c r="AR208" s="355"/>
      <c r="AS208" s="355"/>
      <c r="AT208" s="495"/>
      <c r="AU208" s="777" t="s">
        <v>342</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321</v>
      </c>
      <c r="AT209" s="414"/>
      <c r="AU209" s="679"/>
      <c r="AV209" s="679"/>
      <c r="AW209" s="346" t="s">
        <v>299</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339</v>
      </c>
      <c r="Z210" s="509"/>
      <c r="AA210" s="557"/>
      <c r="AB210" s="602"/>
      <c r="AC210" s="590"/>
      <c r="AD210" s="590"/>
      <c r="AE210" s="674"/>
      <c r="AF210" s="691"/>
      <c r="AG210" s="691"/>
      <c r="AH210" s="691"/>
      <c r="AI210" s="674"/>
      <c r="AJ210" s="691"/>
      <c r="AK210" s="691"/>
      <c r="AL210" s="691"/>
      <c r="AM210" s="674"/>
      <c r="AN210" s="691"/>
      <c r="AO210" s="691"/>
      <c r="AP210" s="691"/>
      <c r="AQ210" s="674"/>
      <c r="AR210" s="691"/>
      <c r="AS210" s="691"/>
      <c r="AT210" s="691"/>
      <c r="AU210" s="674"/>
      <c r="AV210" s="691"/>
      <c r="AW210" s="691"/>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98</v>
      </c>
      <c r="Z211" s="131"/>
      <c r="AA211" s="187"/>
      <c r="AB211" s="603"/>
      <c r="AC211" s="589"/>
      <c r="AD211" s="589"/>
      <c r="AE211" s="674"/>
      <c r="AF211" s="691"/>
      <c r="AG211" s="691"/>
      <c r="AH211" s="691"/>
      <c r="AI211" s="674"/>
      <c r="AJ211" s="691"/>
      <c r="AK211" s="691"/>
      <c r="AL211" s="691"/>
      <c r="AM211" s="674"/>
      <c r="AN211" s="691"/>
      <c r="AO211" s="691"/>
      <c r="AP211" s="691"/>
      <c r="AQ211" s="674"/>
      <c r="AR211" s="691"/>
      <c r="AS211" s="691"/>
      <c r="AT211" s="691"/>
      <c r="AU211" s="674"/>
      <c r="AV211" s="691"/>
      <c r="AW211" s="691"/>
      <c r="AX211" s="827"/>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5" t="s">
        <v>417</v>
      </c>
      <c r="R212" s="345"/>
      <c r="S212" s="345"/>
      <c r="T212" s="345"/>
      <c r="U212" s="345"/>
      <c r="V212" s="345"/>
      <c r="W212" s="345"/>
      <c r="X212" s="345"/>
      <c r="Y212" s="345"/>
      <c r="Z212" s="345"/>
      <c r="AA212" s="345"/>
      <c r="AB212" s="604" t="s">
        <v>418</v>
      </c>
      <c r="AC212" s="345"/>
      <c r="AD212" s="413"/>
      <c r="AE212" s="435" t="s">
        <v>344</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7"/>
      <c r="AC216" s="623"/>
      <c r="AD216" s="623"/>
      <c r="AE216" s="166" t="s">
        <v>345</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5" t="s">
        <v>417</v>
      </c>
      <c r="R219" s="345"/>
      <c r="S219" s="345"/>
      <c r="T219" s="345"/>
      <c r="U219" s="345"/>
      <c r="V219" s="345"/>
      <c r="W219" s="345"/>
      <c r="X219" s="345"/>
      <c r="Y219" s="345"/>
      <c r="Z219" s="345"/>
      <c r="AA219" s="345"/>
      <c r="AB219" s="604" t="s">
        <v>418</v>
      </c>
      <c r="AC219" s="345"/>
      <c r="AD219" s="413"/>
      <c r="AE219" s="675" t="s">
        <v>344</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6"/>
      <c r="AF220" s="696"/>
      <c r="AG220" s="696"/>
      <c r="AH220" s="696"/>
      <c r="AI220" s="696"/>
      <c r="AJ220" s="696"/>
      <c r="AK220" s="696"/>
      <c r="AL220" s="696"/>
      <c r="AM220" s="696"/>
      <c r="AN220" s="696"/>
      <c r="AO220" s="696"/>
      <c r="AP220" s="696"/>
      <c r="AQ220" s="696"/>
      <c r="AR220" s="696"/>
      <c r="AS220" s="696"/>
      <c r="AT220" s="696"/>
      <c r="AU220" s="696"/>
      <c r="AV220" s="696"/>
      <c r="AW220" s="696"/>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7"/>
      <c r="AC223" s="623"/>
      <c r="AD223" s="623"/>
      <c r="AE223" s="166" t="s">
        <v>345</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5" t="s">
        <v>417</v>
      </c>
      <c r="R226" s="345"/>
      <c r="S226" s="345"/>
      <c r="T226" s="345"/>
      <c r="U226" s="345"/>
      <c r="V226" s="345"/>
      <c r="W226" s="345"/>
      <c r="X226" s="345"/>
      <c r="Y226" s="345"/>
      <c r="Z226" s="345"/>
      <c r="AA226" s="345"/>
      <c r="AB226" s="604" t="s">
        <v>418</v>
      </c>
      <c r="AC226" s="345"/>
      <c r="AD226" s="413"/>
      <c r="AE226" s="675" t="s">
        <v>344</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6"/>
      <c r="AF227" s="696"/>
      <c r="AG227" s="696"/>
      <c r="AH227" s="696"/>
      <c r="AI227" s="696"/>
      <c r="AJ227" s="696"/>
      <c r="AK227" s="696"/>
      <c r="AL227" s="696"/>
      <c r="AM227" s="696"/>
      <c r="AN227" s="696"/>
      <c r="AO227" s="696"/>
      <c r="AP227" s="696"/>
      <c r="AQ227" s="696"/>
      <c r="AR227" s="696"/>
      <c r="AS227" s="696"/>
      <c r="AT227" s="696"/>
      <c r="AU227" s="696"/>
      <c r="AV227" s="696"/>
      <c r="AW227" s="696"/>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7"/>
      <c r="AC230" s="623"/>
      <c r="AD230" s="623"/>
      <c r="AE230" s="166" t="s">
        <v>345</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5" t="s">
        <v>417</v>
      </c>
      <c r="R233" s="345"/>
      <c r="S233" s="345"/>
      <c r="T233" s="345"/>
      <c r="U233" s="345"/>
      <c r="V233" s="345"/>
      <c r="W233" s="345"/>
      <c r="X233" s="345"/>
      <c r="Y233" s="345"/>
      <c r="Z233" s="345"/>
      <c r="AA233" s="345"/>
      <c r="AB233" s="604" t="s">
        <v>418</v>
      </c>
      <c r="AC233" s="345"/>
      <c r="AD233" s="413"/>
      <c r="AE233" s="675" t="s">
        <v>344</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6"/>
      <c r="AF234" s="696"/>
      <c r="AG234" s="696"/>
      <c r="AH234" s="696"/>
      <c r="AI234" s="696"/>
      <c r="AJ234" s="696"/>
      <c r="AK234" s="696"/>
      <c r="AL234" s="696"/>
      <c r="AM234" s="696"/>
      <c r="AN234" s="696"/>
      <c r="AO234" s="696"/>
      <c r="AP234" s="696"/>
      <c r="AQ234" s="696"/>
      <c r="AR234" s="696"/>
      <c r="AS234" s="696"/>
      <c r="AT234" s="696"/>
      <c r="AU234" s="696"/>
      <c r="AV234" s="696"/>
      <c r="AW234" s="696"/>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7"/>
      <c r="AC237" s="623"/>
      <c r="AD237" s="623"/>
      <c r="AE237" s="166" t="s">
        <v>345</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5" t="s">
        <v>417</v>
      </c>
      <c r="R240" s="345"/>
      <c r="S240" s="345"/>
      <c r="T240" s="345"/>
      <c r="U240" s="345"/>
      <c r="V240" s="345"/>
      <c r="W240" s="345"/>
      <c r="X240" s="345"/>
      <c r="Y240" s="345"/>
      <c r="Z240" s="345"/>
      <c r="AA240" s="345"/>
      <c r="AB240" s="604" t="s">
        <v>418</v>
      </c>
      <c r="AC240" s="345"/>
      <c r="AD240" s="413"/>
      <c r="AE240" s="675" t="s">
        <v>344</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6"/>
      <c r="AF241" s="696"/>
      <c r="AG241" s="696"/>
      <c r="AH241" s="696"/>
      <c r="AI241" s="696"/>
      <c r="AJ241" s="696"/>
      <c r="AK241" s="696"/>
      <c r="AL241" s="696"/>
      <c r="AM241" s="696"/>
      <c r="AN241" s="696"/>
      <c r="AO241" s="696"/>
      <c r="AP241" s="696"/>
      <c r="AQ241" s="696"/>
      <c r="AR241" s="696"/>
      <c r="AS241" s="696"/>
      <c r="AT241" s="696"/>
      <c r="AU241" s="696"/>
      <c r="AV241" s="696"/>
      <c r="AW241" s="696"/>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7"/>
      <c r="AC244" s="623"/>
      <c r="AD244" s="623"/>
      <c r="AE244" s="677" t="s">
        <v>345</v>
      </c>
      <c r="AF244" s="677"/>
      <c r="AG244" s="677"/>
      <c r="AH244" s="677"/>
      <c r="AI244" s="677"/>
      <c r="AJ244" s="677"/>
      <c r="AK244" s="677"/>
      <c r="AL244" s="677"/>
      <c r="AM244" s="677"/>
      <c r="AN244" s="677"/>
      <c r="AO244" s="677"/>
      <c r="AP244" s="677"/>
      <c r="AQ244" s="677"/>
      <c r="AR244" s="677"/>
      <c r="AS244" s="677"/>
      <c r="AT244" s="677"/>
      <c r="AU244" s="677"/>
      <c r="AV244" s="677"/>
      <c r="AW244" s="677"/>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383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363</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361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315</v>
      </c>
      <c r="F252" s="234"/>
      <c r="G252" s="307" t="s">
        <v>338</v>
      </c>
      <c r="H252" s="355"/>
      <c r="I252" s="355"/>
      <c r="J252" s="355"/>
      <c r="K252" s="355"/>
      <c r="L252" s="355"/>
      <c r="M252" s="355"/>
      <c r="N252" s="355"/>
      <c r="O252" s="355"/>
      <c r="P252" s="355"/>
      <c r="Q252" s="355"/>
      <c r="R252" s="355"/>
      <c r="S252" s="355"/>
      <c r="T252" s="355"/>
      <c r="U252" s="355"/>
      <c r="V252" s="355"/>
      <c r="W252" s="355"/>
      <c r="X252" s="495"/>
      <c r="Y252" s="511"/>
      <c r="Z252" s="538"/>
      <c r="AA252" s="559"/>
      <c r="AB252" s="601" t="s">
        <v>47</v>
      </c>
      <c r="AC252" s="355"/>
      <c r="AD252" s="495"/>
      <c r="AE252" s="435" t="s">
        <v>435</v>
      </c>
      <c r="AF252" s="345"/>
      <c r="AG252" s="345"/>
      <c r="AH252" s="413"/>
      <c r="AI252" s="435" t="s">
        <v>83</v>
      </c>
      <c r="AJ252" s="345"/>
      <c r="AK252" s="345"/>
      <c r="AL252" s="413"/>
      <c r="AM252" s="435" t="s">
        <v>192</v>
      </c>
      <c r="AN252" s="345"/>
      <c r="AO252" s="345"/>
      <c r="AP252" s="413"/>
      <c r="AQ252" s="601" t="s">
        <v>320</v>
      </c>
      <c r="AR252" s="355"/>
      <c r="AS252" s="355"/>
      <c r="AT252" s="495"/>
      <c r="AU252" s="777" t="s">
        <v>342</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321</v>
      </c>
      <c r="AT253" s="414"/>
      <c r="AU253" s="679"/>
      <c r="AV253" s="679"/>
      <c r="AW253" s="346" t="s">
        <v>299</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339</v>
      </c>
      <c r="Z254" s="509"/>
      <c r="AA254" s="557"/>
      <c r="AB254" s="602"/>
      <c r="AC254" s="590"/>
      <c r="AD254" s="590"/>
      <c r="AE254" s="674"/>
      <c r="AF254" s="691"/>
      <c r="AG254" s="691"/>
      <c r="AH254" s="691"/>
      <c r="AI254" s="674"/>
      <c r="AJ254" s="691"/>
      <c r="AK254" s="691"/>
      <c r="AL254" s="691"/>
      <c r="AM254" s="674"/>
      <c r="AN254" s="691"/>
      <c r="AO254" s="691"/>
      <c r="AP254" s="691"/>
      <c r="AQ254" s="674"/>
      <c r="AR254" s="691"/>
      <c r="AS254" s="691"/>
      <c r="AT254" s="691"/>
      <c r="AU254" s="674"/>
      <c r="AV254" s="691"/>
      <c r="AW254" s="691"/>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98</v>
      </c>
      <c r="Z255" s="131"/>
      <c r="AA255" s="187"/>
      <c r="AB255" s="603"/>
      <c r="AC255" s="589"/>
      <c r="AD255" s="589"/>
      <c r="AE255" s="674"/>
      <c r="AF255" s="691"/>
      <c r="AG255" s="691"/>
      <c r="AH255" s="691"/>
      <c r="AI255" s="674"/>
      <c r="AJ255" s="691"/>
      <c r="AK255" s="691"/>
      <c r="AL255" s="691"/>
      <c r="AM255" s="674"/>
      <c r="AN255" s="691"/>
      <c r="AO255" s="691"/>
      <c r="AP255" s="691"/>
      <c r="AQ255" s="674"/>
      <c r="AR255" s="691"/>
      <c r="AS255" s="691"/>
      <c r="AT255" s="691"/>
      <c r="AU255" s="674"/>
      <c r="AV255" s="691"/>
      <c r="AW255" s="691"/>
      <c r="AX255" s="827"/>
      <c r="AY255">
        <f>$AY$252</f>
        <v>0</v>
      </c>
    </row>
    <row r="256" spans="1:51" ht="18.75" hidden="1" customHeight="1">
      <c r="A256" s="38"/>
      <c r="B256" s="107"/>
      <c r="C256" s="143"/>
      <c r="D256" s="107"/>
      <c r="E256" s="143"/>
      <c r="F256" s="235"/>
      <c r="G256" s="307" t="s">
        <v>338</v>
      </c>
      <c r="H256" s="355"/>
      <c r="I256" s="355"/>
      <c r="J256" s="355"/>
      <c r="K256" s="355"/>
      <c r="L256" s="355"/>
      <c r="M256" s="355"/>
      <c r="N256" s="355"/>
      <c r="O256" s="355"/>
      <c r="P256" s="355"/>
      <c r="Q256" s="355"/>
      <c r="R256" s="355"/>
      <c r="S256" s="355"/>
      <c r="T256" s="355"/>
      <c r="U256" s="355"/>
      <c r="V256" s="355"/>
      <c r="W256" s="355"/>
      <c r="X256" s="495"/>
      <c r="Y256" s="511"/>
      <c r="Z256" s="538"/>
      <c r="AA256" s="559"/>
      <c r="AB256" s="601" t="s">
        <v>47</v>
      </c>
      <c r="AC256" s="355"/>
      <c r="AD256" s="495"/>
      <c r="AE256" s="435" t="s">
        <v>435</v>
      </c>
      <c r="AF256" s="345"/>
      <c r="AG256" s="345"/>
      <c r="AH256" s="413"/>
      <c r="AI256" s="435" t="s">
        <v>83</v>
      </c>
      <c r="AJ256" s="345"/>
      <c r="AK256" s="345"/>
      <c r="AL256" s="413"/>
      <c r="AM256" s="435" t="s">
        <v>192</v>
      </c>
      <c r="AN256" s="345"/>
      <c r="AO256" s="345"/>
      <c r="AP256" s="413"/>
      <c r="AQ256" s="601" t="s">
        <v>320</v>
      </c>
      <c r="AR256" s="355"/>
      <c r="AS256" s="355"/>
      <c r="AT256" s="495"/>
      <c r="AU256" s="777" t="s">
        <v>342</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321</v>
      </c>
      <c r="AT257" s="414"/>
      <c r="AU257" s="679"/>
      <c r="AV257" s="679"/>
      <c r="AW257" s="346" t="s">
        <v>299</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339</v>
      </c>
      <c r="Z258" s="509"/>
      <c r="AA258" s="557"/>
      <c r="AB258" s="602"/>
      <c r="AC258" s="590"/>
      <c r="AD258" s="590"/>
      <c r="AE258" s="674"/>
      <c r="AF258" s="691"/>
      <c r="AG258" s="691"/>
      <c r="AH258" s="691"/>
      <c r="AI258" s="674"/>
      <c r="AJ258" s="691"/>
      <c r="AK258" s="691"/>
      <c r="AL258" s="691"/>
      <c r="AM258" s="674"/>
      <c r="AN258" s="691"/>
      <c r="AO258" s="691"/>
      <c r="AP258" s="691"/>
      <c r="AQ258" s="674"/>
      <c r="AR258" s="691"/>
      <c r="AS258" s="691"/>
      <c r="AT258" s="691"/>
      <c r="AU258" s="674"/>
      <c r="AV258" s="691"/>
      <c r="AW258" s="691"/>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98</v>
      </c>
      <c r="Z259" s="131"/>
      <c r="AA259" s="187"/>
      <c r="AB259" s="603"/>
      <c r="AC259" s="589"/>
      <c r="AD259" s="589"/>
      <c r="AE259" s="674"/>
      <c r="AF259" s="691"/>
      <c r="AG259" s="691"/>
      <c r="AH259" s="691"/>
      <c r="AI259" s="674"/>
      <c r="AJ259" s="691"/>
      <c r="AK259" s="691"/>
      <c r="AL259" s="691"/>
      <c r="AM259" s="674"/>
      <c r="AN259" s="691"/>
      <c r="AO259" s="691"/>
      <c r="AP259" s="691"/>
      <c r="AQ259" s="674"/>
      <c r="AR259" s="691"/>
      <c r="AS259" s="691"/>
      <c r="AT259" s="691"/>
      <c r="AU259" s="674"/>
      <c r="AV259" s="691"/>
      <c r="AW259" s="691"/>
      <c r="AX259" s="827"/>
      <c r="AY259">
        <f>$AY$256</f>
        <v>0</v>
      </c>
    </row>
    <row r="260" spans="1:51" ht="18.75" hidden="1" customHeight="1">
      <c r="A260" s="38"/>
      <c r="B260" s="107"/>
      <c r="C260" s="143"/>
      <c r="D260" s="107"/>
      <c r="E260" s="143"/>
      <c r="F260" s="235"/>
      <c r="G260" s="307" t="s">
        <v>338</v>
      </c>
      <c r="H260" s="355"/>
      <c r="I260" s="355"/>
      <c r="J260" s="355"/>
      <c r="K260" s="355"/>
      <c r="L260" s="355"/>
      <c r="M260" s="355"/>
      <c r="N260" s="355"/>
      <c r="O260" s="355"/>
      <c r="P260" s="355"/>
      <c r="Q260" s="355"/>
      <c r="R260" s="355"/>
      <c r="S260" s="355"/>
      <c r="T260" s="355"/>
      <c r="U260" s="355"/>
      <c r="V260" s="355"/>
      <c r="W260" s="355"/>
      <c r="X260" s="495"/>
      <c r="Y260" s="511"/>
      <c r="Z260" s="538"/>
      <c r="AA260" s="559"/>
      <c r="AB260" s="601" t="s">
        <v>47</v>
      </c>
      <c r="AC260" s="355"/>
      <c r="AD260" s="495"/>
      <c r="AE260" s="435" t="s">
        <v>435</v>
      </c>
      <c r="AF260" s="345"/>
      <c r="AG260" s="345"/>
      <c r="AH260" s="413"/>
      <c r="AI260" s="435" t="s">
        <v>83</v>
      </c>
      <c r="AJ260" s="345"/>
      <c r="AK260" s="345"/>
      <c r="AL260" s="413"/>
      <c r="AM260" s="435" t="s">
        <v>192</v>
      </c>
      <c r="AN260" s="345"/>
      <c r="AO260" s="345"/>
      <c r="AP260" s="413"/>
      <c r="AQ260" s="601" t="s">
        <v>320</v>
      </c>
      <c r="AR260" s="355"/>
      <c r="AS260" s="355"/>
      <c r="AT260" s="495"/>
      <c r="AU260" s="777" t="s">
        <v>342</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321</v>
      </c>
      <c r="AT261" s="414"/>
      <c r="AU261" s="679"/>
      <c r="AV261" s="679"/>
      <c r="AW261" s="346" t="s">
        <v>299</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339</v>
      </c>
      <c r="Z262" s="509"/>
      <c r="AA262" s="557"/>
      <c r="AB262" s="602"/>
      <c r="AC262" s="590"/>
      <c r="AD262" s="590"/>
      <c r="AE262" s="674"/>
      <c r="AF262" s="691"/>
      <c r="AG262" s="691"/>
      <c r="AH262" s="691"/>
      <c r="AI262" s="674"/>
      <c r="AJ262" s="691"/>
      <c r="AK262" s="691"/>
      <c r="AL262" s="691"/>
      <c r="AM262" s="674"/>
      <c r="AN262" s="691"/>
      <c r="AO262" s="691"/>
      <c r="AP262" s="691"/>
      <c r="AQ262" s="674"/>
      <c r="AR262" s="691"/>
      <c r="AS262" s="691"/>
      <c r="AT262" s="691"/>
      <c r="AU262" s="674"/>
      <c r="AV262" s="691"/>
      <c r="AW262" s="691"/>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98</v>
      </c>
      <c r="Z263" s="131"/>
      <c r="AA263" s="187"/>
      <c r="AB263" s="603"/>
      <c r="AC263" s="589"/>
      <c r="AD263" s="589"/>
      <c r="AE263" s="674"/>
      <c r="AF263" s="691"/>
      <c r="AG263" s="691"/>
      <c r="AH263" s="691"/>
      <c r="AI263" s="674"/>
      <c r="AJ263" s="691"/>
      <c r="AK263" s="691"/>
      <c r="AL263" s="691"/>
      <c r="AM263" s="674"/>
      <c r="AN263" s="691"/>
      <c r="AO263" s="691"/>
      <c r="AP263" s="691"/>
      <c r="AQ263" s="674"/>
      <c r="AR263" s="691"/>
      <c r="AS263" s="691"/>
      <c r="AT263" s="691"/>
      <c r="AU263" s="674"/>
      <c r="AV263" s="691"/>
      <c r="AW263" s="691"/>
      <c r="AX263" s="827"/>
      <c r="AY263">
        <f>$AY$260</f>
        <v>0</v>
      </c>
    </row>
    <row r="264" spans="1:51" ht="18.75" hidden="1" customHeight="1">
      <c r="A264" s="38"/>
      <c r="B264" s="107"/>
      <c r="C264" s="143"/>
      <c r="D264" s="107"/>
      <c r="E264" s="143"/>
      <c r="F264" s="235"/>
      <c r="G264" s="309" t="s">
        <v>338</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47</v>
      </c>
      <c r="AC264" s="345"/>
      <c r="AD264" s="413"/>
      <c r="AE264" s="435" t="s">
        <v>435</v>
      </c>
      <c r="AF264" s="345"/>
      <c r="AG264" s="345"/>
      <c r="AH264" s="413"/>
      <c r="AI264" s="435" t="s">
        <v>83</v>
      </c>
      <c r="AJ264" s="345"/>
      <c r="AK264" s="345"/>
      <c r="AL264" s="413"/>
      <c r="AM264" s="435" t="s">
        <v>192</v>
      </c>
      <c r="AN264" s="345"/>
      <c r="AO264" s="345"/>
      <c r="AP264" s="413"/>
      <c r="AQ264" s="435" t="s">
        <v>320</v>
      </c>
      <c r="AR264" s="345"/>
      <c r="AS264" s="345"/>
      <c r="AT264" s="413"/>
      <c r="AU264" s="695" t="s">
        <v>342</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321</v>
      </c>
      <c r="AT265" s="414"/>
      <c r="AU265" s="679"/>
      <c r="AV265" s="679"/>
      <c r="AW265" s="346" t="s">
        <v>299</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339</v>
      </c>
      <c r="Z266" s="509"/>
      <c r="AA266" s="557"/>
      <c r="AB266" s="602"/>
      <c r="AC266" s="590"/>
      <c r="AD266" s="590"/>
      <c r="AE266" s="674"/>
      <c r="AF266" s="691"/>
      <c r="AG266" s="691"/>
      <c r="AH266" s="691"/>
      <c r="AI266" s="674"/>
      <c r="AJ266" s="691"/>
      <c r="AK266" s="691"/>
      <c r="AL266" s="691"/>
      <c r="AM266" s="674"/>
      <c r="AN266" s="691"/>
      <c r="AO266" s="691"/>
      <c r="AP266" s="691"/>
      <c r="AQ266" s="674"/>
      <c r="AR266" s="691"/>
      <c r="AS266" s="691"/>
      <c r="AT266" s="691"/>
      <c r="AU266" s="674"/>
      <c r="AV266" s="691"/>
      <c r="AW266" s="691"/>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98</v>
      </c>
      <c r="Z267" s="131"/>
      <c r="AA267" s="187"/>
      <c r="AB267" s="603"/>
      <c r="AC267" s="589"/>
      <c r="AD267" s="589"/>
      <c r="AE267" s="674"/>
      <c r="AF267" s="691"/>
      <c r="AG267" s="691"/>
      <c r="AH267" s="691"/>
      <c r="AI267" s="674"/>
      <c r="AJ267" s="691"/>
      <c r="AK267" s="691"/>
      <c r="AL267" s="691"/>
      <c r="AM267" s="674"/>
      <c r="AN267" s="691"/>
      <c r="AO267" s="691"/>
      <c r="AP267" s="691"/>
      <c r="AQ267" s="674"/>
      <c r="AR267" s="691"/>
      <c r="AS267" s="691"/>
      <c r="AT267" s="691"/>
      <c r="AU267" s="674"/>
      <c r="AV267" s="691"/>
      <c r="AW267" s="691"/>
      <c r="AX267" s="827"/>
      <c r="AY267">
        <f>$AY$264</f>
        <v>0</v>
      </c>
    </row>
    <row r="268" spans="1:51" ht="18.75" hidden="1" customHeight="1">
      <c r="A268" s="38"/>
      <c r="B268" s="107"/>
      <c r="C268" s="143"/>
      <c r="D268" s="107"/>
      <c r="E268" s="143"/>
      <c r="F268" s="235"/>
      <c r="G268" s="307" t="s">
        <v>338</v>
      </c>
      <c r="H268" s="355"/>
      <c r="I268" s="355"/>
      <c r="J268" s="355"/>
      <c r="K268" s="355"/>
      <c r="L268" s="355"/>
      <c r="M268" s="355"/>
      <c r="N268" s="355"/>
      <c r="O268" s="355"/>
      <c r="P268" s="355"/>
      <c r="Q268" s="355"/>
      <c r="R268" s="355"/>
      <c r="S268" s="355"/>
      <c r="T268" s="355"/>
      <c r="U268" s="355"/>
      <c r="V268" s="355"/>
      <c r="W268" s="355"/>
      <c r="X268" s="495"/>
      <c r="Y268" s="511"/>
      <c r="Z268" s="538"/>
      <c r="AA268" s="559"/>
      <c r="AB268" s="601" t="s">
        <v>47</v>
      </c>
      <c r="AC268" s="355"/>
      <c r="AD268" s="495"/>
      <c r="AE268" s="435" t="s">
        <v>435</v>
      </c>
      <c r="AF268" s="345"/>
      <c r="AG268" s="345"/>
      <c r="AH268" s="413"/>
      <c r="AI268" s="435" t="s">
        <v>83</v>
      </c>
      <c r="AJ268" s="345"/>
      <c r="AK268" s="345"/>
      <c r="AL268" s="413"/>
      <c r="AM268" s="435" t="s">
        <v>192</v>
      </c>
      <c r="AN268" s="345"/>
      <c r="AO268" s="345"/>
      <c r="AP268" s="413"/>
      <c r="AQ268" s="601" t="s">
        <v>320</v>
      </c>
      <c r="AR268" s="355"/>
      <c r="AS268" s="355"/>
      <c r="AT268" s="495"/>
      <c r="AU268" s="777" t="s">
        <v>342</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321</v>
      </c>
      <c r="AT269" s="414"/>
      <c r="AU269" s="679"/>
      <c r="AV269" s="679"/>
      <c r="AW269" s="346" t="s">
        <v>299</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339</v>
      </c>
      <c r="Z270" s="509"/>
      <c r="AA270" s="557"/>
      <c r="AB270" s="602"/>
      <c r="AC270" s="590"/>
      <c r="AD270" s="590"/>
      <c r="AE270" s="674"/>
      <c r="AF270" s="691"/>
      <c r="AG270" s="691"/>
      <c r="AH270" s="691"/>
      <c r="AI270" s="674"/>
      <c r="AJ270" s="691"/>
      <c r="AK270" s="691"/>
      <c r="AL270" s="691"/>
      <c r="AM270" s="674"/>
      <c r="AN270" s="691"/>
      <c r="AO270" s="691"/>
      <c r="AP270" s="691"/>
      <c r="AQ270" s="674"/>
      <c r="AR270" s="691"/>
      <c r="AS270" s="691"/>
      <c r="AT270" s="691"/>
      <c r="AU270" s="674"/>
      <c r="AV270" s="691"/>
      <c r="AW270" s="691"/>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98</v>
      </c>
      <c r="Z271" s="131"/>
      <c r="AA271" s="187"/>
      <c r="AB271" s="603"/>
      <c r="AC271" s="589"/>
      <c r="AD271" s="589"/>
      <c r="AE271" s="674"/>
      <c r="AF271" s="691"/>
      <c r="AG271" s="691"/>
      <c r="AH271" s="691"/>
      <c r="AI271" s="674"/>
      <c r="AJ271" s="691"/>
      <c r="AK271" s="691"/>
      <c r="AL271" s="691"/>
      <c r="AM271" s="674"/>
      <c r="AN271" s="691"/>
      <c r="AO271" s="691"/>
      <c r="AP271" s="691"/>
      <c r="AQ271" s="674"/>
      <c r="AR271" s="691"/>
      <c r="AS271" s="691"/>
      <c r="AT271" s="691"/>
      <c r="AU271" s="674"/>
      <c r="AV271" s="691"/>
      <c r="AW271" s="691"/>
      <c r="AX271" s="827"/>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5" t="s">
        <v>417</v>
      </c>
      <c r="R272" s="345"/>
      <c r="S272" s="345"/>
      <c r="T272" s="345"/>
      <c r="U272" s="345"/>
      <c r="V272" s="345"/>
      <c r="W272" s="345"/>
      <c r="X272" s="345"/>
      <c r="Y272" s="345"/>
      <c r="Z272" s="345"/>
      <c r="AA272" s="345"/>
      <c r="AB272" s="604" t="s">
        <v>418</v>
      </c>
      <c r="AC272" s="345"/>
      <c r="AD272" s="413"/>
      <c r="AE272" s="435" t="s">
        <v>344</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7"/>
      <c r="AC276" s="623"/>
      <c r="AD276" s="623"/>
      <c r="AE276" s="166" t="s">
        <v>345</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5" t="s">
        <v>417</v>
      </c>
      <c r="R279" s="345"/>
      <c r="S279" s="345"/>
      <c r="T279" s="345"/>
      <c r="U279" s="345"/>
      <c r="V279" s="345"/>
      <c r="W279" s="345"/>
      <c r="X279" s="345"/>
      <c r="Y279" s="345"/>
      <c r="Z279" s="345"/>
      <c r="AA279" s="345"/>
      <c r="AB279" s="604" t="s">
        <v>418</v>
      </c>
      <c r="AC279" s="345"/>
      <c r="AD279" s="413"/>
      <c r="AE279" s="675" t="s">
        <v>344</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6"/>
      <c r="AF280" s="696"/>
      <c r="AG280" s="696"/>
      <c r="AH280" s="696"/>
      <c r="AI280" s="696"/>
      <c r="AJ280" s="696"/>
      <c r="AK280" s="696"/>
      <c r="AL280" s="696"/>
      <c r="AM280" s="696"/>
      <c r="AN280" s="696"/>
      <c r="AO280" s="696"/>
      <c r="AP280" s="696"/>
      <c r="AQ280" s="696"/>
      <c r="AR280" s="696"/>
      <c r="AS280" s="696"/>
      <c r="AT280" s="696"/>
      <c r="AU280" s="696"/>
      <c r="AV280" s="696"/>
      <c r="AW280" s="696"/>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7"/>
      <c r="AC283" s="623"/>
      <c r="AD283" s="623"/>
      <c r="AE283" s="166" t="s">
        <v>345</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5" t="s">
        <v>417</v>
      </c>
      <c r="R286" s="345"/>
      <c r="S286" s="345"/>
      <c r="T286" s="345"/>
      <c r="U286" s="345"/>
      <c r="V286" s="345"/>
      <c r="W286" s="345"/>
      <c r="X286" s="345"/>
      <c r="Y286" s="345"/>
      <c r="Z286" s="345"/>
      <c r="AA286" s="345"/>
      <c r="AB286" s="604" t="s">
        <v>418</v>
      </c>
      <c r="AC286" s="345"/>
      <c r="AD286" s="413"/>
      <c r="AE286" s="675" t="s">
        <v>344</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6"/>
      <c r="AF287" s="696"/>
      <c r="AG287" s="696"/>
      <c r="AH287" s="696"/>
      <c r="AI287" s="696"/>
      <c r="AJ287" s="696"/>
      <c r="AK287" s="696"/>
      <c r="AL287" s="696"/>
      <c r="AM287" s="696"/>
      <c r="AN287" s="696"/>
      <c r="AO287" s="696"/>
      <c r="AP287" s="696"/>
      <c r="AQ287" s="696"/>
      <c r="AR287" s="696"/>
      <c r="AS287" s="696"/>
      <c r="AT287" s="696"/>
      <c r="AU287" s="696"/>
      <c r="AV287" s="696"/>
      <c r="AW287" s="696"/>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7"/>
      <c r="AC290" s="623"/>
      <c r="AD290" s="623"/>
      <c r="AE290" s="166" t="s">
        <v>345</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5" t="s">
        <v>417</v>
      </c>
      <c r="R293" s="345"/>
      <c r="S293" s="345"/>
      <c r="T293" s="345"/>
      <c r="U293" s="345"/>
      <c r="V293" s="345"/>
      <c r="W293" s="345"/>
      <c r="X293" s="345"/>
      <c r="Y293" s="345"/>
      <c r="Z293" s="345"/>
      <c r="AA293" s="345"/>
      <c r="AB293" s="604" t="s">
        <v>418</v>
      </c>
      <c r="AC293" s="345"/>
      <c r="AD293" s="413"/>
      <c r="AE293" s="675" t="s">
        <v>344</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6"/>
      <c r="AF294" s="696"/>
      <c r="AG294" s="696"/>
      <c r="AH294" s="696"/>
      <c r="AI294" s="696"/>
      <c r="AJ294" s="696"/>
      <c r="AK294" s="696"/>
      <c r="AL294" s="696"/>
      <c r="AM294" s="696"/>
      <c r="AN294" s="696"/>
      <c r="AO294" s="696"/>
      <c r="AP294" s="696"/>
      <c r="AQ294" s="696"/>
      <c r="AR294" s="696"/>
      <c r="AS294" s="696"/>
      <c r="AT294" s="696"/>
      <c r="AU294" s="696"/>
      <c r="AV294" s="696"/>
      <c r="AW294" s="696"/>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7"/>
      <c r="AC297" s="623"/>
      <c r="AD297" s="623"/>
      <c r="AE297" s="166" t="s">
        <v>345</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5" t="s">
        <v>417</v>
      </c>
      <c r="R300" s="345"/>
      <c r="S300" s="345"/>
      <c r="T300" s="345"/>
      <c r="U300" s="345"/>
      <c r="V300" s="345"/>
      <c r="W300" s="345"/>
      <c r="X300" s="345"/>
      <c r="Y300" s="345"/>
      <c r="Z300" s="345"/>
      <c r="AA300" s="345"/>
      <c r="AB300" s="604" t="s">
        <v>418</v>
      </c>
      <c r="AC300" s="345"/>
      <c r="AD300" s="413"/>
      <c r="AE300" s="675" t="s">
        <v>344</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6"/>
      <c r="AF301" s="696"/>
      <c r="AG301" s="696"/>
      <c r="AH301" s="696"/>
      <c r="AI301" s="696"/>
      <c r="AJ301" s="696"/>
      <c r="AK301" s="696"/>
      <c r="AL301" s="696"/>
      <c r="AM301" s="696"/>
      <c r="AN301" s="696"/>
      <c r="AO301" s="696"/>
      <c r="AP301" s="696"/>
      <c r="AQ301" s="696"/>
      <c r="AR301" s="696"/>
      <c r="AS301" s="696"/>
      <c r="AT301" s="696"/>
      <c r="AU301" s="696"/>
      <c r="AV301" s="696"/>
      <c r="AW301" s="696"/>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7"/>
      <c r="AC304" s="623"/>
      <c r="AD304" s="623"/>
      <c r="AE304" s="677" t="s">
        <v>345</v>
      </c>
      <c r="AF304" s="677"/>
      <c r="AG304" s="677"/>
      <c r="AH304" s="677"/>
      <c r="AI304" s="677"/>
      <c r="AJ304" s="677"/>
      <c r="AK304" s="677"/>
      <c r="AL304" s="677"/>
      <c r="AM304" s="677"/>
      <c r="AN304" s="677"/>
      <c r="AO304" s="677"/>
      <c r="AP304" s="677"/>
      <c r="AQ304" s="677"/>
      <c r="AR304" s="677"/>
      <c r="AS304" s="677"/>
      <c r="AT304" s="677"/>
      <c r="AU304" s="677"/>
      <c r="AV304" s="677"/>
      <c r="AW304" s="677"/>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383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363</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361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315</v>
      </c>
      <c r="F312" s="234"/>
      <c r="G312" s="307" t="s">
        <v>338</v>
      </c>
      <c r="H312" s="355"/>
      <c r="I312" s="355"/>
      <c r="J312" s="355"/>
      <c r="K312" s="355"/>
      <c r="L312" s="355"/>
      <c r="M312" s="355"/>
      <c r="N312" s="355"/>
      <c r="O312" s="355"/>
      <c r="P312" s="355"/>
      <c r="Q312" s="355"/>
      <c r="R312" s="355"/>
      <c r="S312" s="355"/>
      <c r="T312" s="355"/>
      <c r="U312" s="355"/>
      <c r="V312" s="355"/>
      <c r="W312" s="355"/>
      <c r="X312" s="495"/>
      <c r="Y312" s="511"/>
      <c r="Z312" s="538"/>
      <c r="AA312" s="559"/>
      <c r="AB312" s="601" t="s">
        <v>47</v>
      </c>
      <c r="AC312" s="355"/>
      <c r="AD312" s="495"/>
      <c r="AE312" s="435" t="s">
        <v>435</v>
      </c>
      <c r="AF312" s="345"/>
      <c r="AG312" s="345"/>
      <c r="AH312" s="413"/>
      <c r="AI312" s="435" t="s">
        <v>83</v>
      </c>
      <c r="AJ312" s="345"/>
      <c r="AK312" s="345"/>
      <c r="AL312" s="413"/>
      <c r="AM312" s="435" t="s">
        <v>192</v>
      </c>
      <c r="AN312" s="345"/>
      <c r="AO312" s="345"/>
      <c r="AP312" s="413"/>
      <c r="AQ312" s="601" t="s">
        <v>320</v>
      </c>
      <c r="AR312" s="355"/>
      <c r="AS312" s="355"/>
      <c r="AT312" s="495"/>
      <c r="AU312" s="777" t="s">
        <v>342</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321</v>
      </c>
      <c r="AT313" s="414"/>
      <c r="AU313" s="679"/>
      <c r="AV313" s="679"/>
      <c r="AW313" s="346" t="s">
        <v>299</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339</v>
      </c>
      <c r="Z314" s="509"/>
      <c r="AA314" s="557"/>
      <c r="AB314" s="602"/>
      <c r="AC314" s="590"/>
      <c r="AD314" s="590"/>
      <c r="AE314" s="674"/>
      <c r="AF314" s="691"/>
      <c r="AG314" s="691"/>
      <c r="AH314" s="691"/>
      <c r="AI314" s="674"/>
      <c r="AJ314" s="691"/>
      <c r="AK314" s="691"/>
      <c r="AL314" s="691"/>
      <c r="AM314" s="674"/>
      <c r="AN314" s="691"/>
      <c r="AO314" s="691"/>
      <c r="AP314" s="691"/>
      <c r="AQ314" s="674"/>
      <c r="AR314" s="691"/>
      <c r="AS314" s="691"/>
      <c r="AT314" s="691"/>
      <c r="AU314" s="674"/>
      <c r="AV314" s="691"/>
      <c r="AW314" s="691"/>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98</v>
      </c>
      <c r="Z315" s="131"/>
      <c r="AA315" s="187"/>
      <c r="AB315" s="603"/>
      <c r="AC315" s="589"/>
      <c r="AD315" s="589"/>
      <c r="AE315" s="674"/>
      <c r="AF315" s="691"/>
      <c r="AG315" s="691"/>
      <c r="AH315" s="691"/>
      <c r="AI315" s="674"/>
      <c r="AJ315" s="691"/>
      <c r="AK315" s="691"/>
      <c r="AL315" s="691"/>
      <c r="AM315" s="674"/>
      <c r="AN315" s="691"/>
      <c r="AO315" s="691"/>
      <c r="AP315" s="691"/>
      <c r="AQ315" s="674"/>
      <c r="AR315" s="691"/>
      <c r="AS315" s="691"/>
      <c r="AT315" s="691"/>
      <c r="AU315" s="674"/>
      <c r="AV315" s="691"/>
      <c r="AW315" s="691"/>
      <c r="AX315" s="827"/>
      <c r="AY315">
        <f>$AY$312</f>
        <v>0</v>
      </c>
    </row>
    <row r="316" spans="1:51" ht="18.75" hidden="1" customHeight="1">
      <c r="A316" s="38"/>
      <c r="B316" s="107"/>
      <c r="C316" s="143"/>
      <c r="D316" s="107"/>
      <c r="E316" s="143"/>
      <c r="F316" s="235"/>
      <c r="G316" s="307" t="s">
        <v>338</v>
      </c>
      <c r="H316" s="355"/>
      <c r="I316" s="355"/>
      <c r="J316" s="355"/>
      <c r="K316" s="355"/>
      <c r="L316" s="355"/>
      <c r="M316" s="355"/>
      <c r="N316" s="355"/>
      <c r="O316" s="355"/>
      <c r="P316" s="355"/>
      <c r="Q316" s="355"/>
      <c r="R316" s="355"/>
      <c r="S316" s="355"/>
      <c r="T316" s="355"/>
      <c r="U316" s="355"/>
      <c r="V316" s="355"/>
      <c r="W316" s="355"/>
      <c r="X316" s="495"/>
      <c r="Y316" s="511"/>
      <c r="Z316" s="538"/>
      <c r="AA316" s="559"/>
      <c r="AB316" s="601" t="s">
        <v>47</v>
      </c>
      <c r="AC316" s="355"/>
      <c r="AD316" s="495"/>
      <c r="AE316" s="435" t="s">
        <v>435</v>
      </c>
      <c r="AF316" s="345"/>
      <c r="AG316" s="345"/>
      <c r="AH316" s="413"/>
      <c r="AI316" s="435" t="s">
        <v>83</v>
      </c>
      <c r="AJ316" s="345"/>
      <c r="AK316" s="345"/>
      <c r="AL316" s="413"/>
      <c r="AM316" s="435" t="s">
        <v>192</v>
      </c>
      <c r="AN316" s="345"/>
      <c r="AO316" s="345"/>
      <c r="AP316" s="413"/>
      <c r="AQ316" s="601" t="s">
        <v>320</v>
      </c>
      <c r="AR316" s="355"/>
      <c r="AS316" s="355"/>
      <c r="AT316" s="495"/>
      <c r="AU316" s="777" t="s">
        <v>342</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321</v>
      </c>
      <c r="AT317" s="414"/>
      <c r="AU317" s="679"/>
      <c r="AV317" s="679"/>
      <c r="AW317" s="346" t="s">
        <v>299</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339</v>
      </c>
      <c r="Z318" s="509"/>
      <c r="AA318" s="557"/>
      <c r="AB318" s="602"/>
      <c r="AC318" s="590"/>
      <c r="AD318" s="590"/>
      <c r="AE318" s="674"/>
      <c r="AF318" s="691"/>
      <c r="AG318" s="691"/>
      <c r="AH318" s="691"/>
      <c r="AI318" s="674"/>
      <c r="AJ318" s="691"/>
      <c r="AK318" s="691"/>
      <c r="AL318" s="691"/>
      <c r="AM318" s="674"/>
      <c r="AN318" s="691"/>
      <c r="AO318" s="691"/>
      <c r="AP318" s="691"/>
      <c r="AQ318" s="674"/>
      <c r="AR318" s="691"/>
      <c r="AS318" s="691"/>
      <c r="AT318" s="691"/>
      <c r="AU318" s="674"/>
      <c r="AV318" s="691"/>
      <c r="AW318" s="691"/>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98</v>
      </c>
      <c r="Z319" s="131"/>
      <c r="AA319" s="187"/>
      <c r="AB319" s="603"/>
      <c r="AC319" s="589"/>
      <c r="AD319" s="589"/>
      <c r="AE319" s="674"/>
      <c r="AF319" s="691"/>
      <c r="AG319" s="691"/>
      <c r="AH319" s="691"/>
      <c r="AI319" s="674"/>
      <c r="AJ319" s="691"/>
      <c r="AK319" s="691"/>
      <c r="AL319" s="691"/>
      <c r="AM319" s="674"/>
      <c r="AN319" s="691"/>
      <c r="AO319" s="691"/>
      <c r="AP319" s="691"/>
      <c r="AQ319" s="674"/>
      <c r="AR319" s="691"/>
      <c r="AS319" s="691"/>
      <c r="AT319" s="691"/>
      <c r="AU319" s="674"/>
      <c r="AV319" s="691"/>
      <c r="AW319" s="691"/>
      <c r="AX319" s="827"/>
      <c r="AY319">
        <f>$AY$316</f>
        <v>0</v>
      </c>
    </row>
    <row r="320" spans="1:51" ht="18.75" hidden="1" customHeight="1">
      <c r="A320" s="38"/>
      <c r="B320" s="107"/>
      <c r="C320" s="143"/>
      <c r="D320" s="107"/>
      <c r="E320" s="143"/>
      <c r="F320" s="235"/>
      <c r="G320" s="307" t="s">
        <v>338</v>
      </c>
      <c r="H320" s="355"/>
      <c r="I320" s="355"/>
      <c r="J320" s="355"/>
      <c r="K320" s="355"/>
      <c r="L320" s="355"/>
      <c r="M320" s="355"/>
      <c r="N320" s="355"/>
      <c r="O320" s="355"/>
      <c r="P320" s="355"/>
      <c r="Q320" s="355"/>
      <c r="R320" s="355"/>
      <c r="S320" s="355"/>
      <c r="T320" s="355"/>
      <c r="U320" s="355"/>
      <c r="V320" s="355"/>
      <c r="W320" s="355"/>
      <c r="X320" s="495"/>
      <c r="Y320" s="511"/>
      <c r="Z320" s="538"/>
      <c r="AA320" s="559"/>
      <c r="AB320" s="601" t="s">
        <v>47</v>
      </c>
      <c r="AC320" s="355"/>
      <c r="AD320" s="495"/>
      <c r="AE320" s="435" t="s">
        <v>435</v>
      </c>
      <c r="AF320" s="345"/>
      <c r="AG320" s="345"/>
      <c r="AH320" s="413"/>
      <c r="AI320" s="435" t="s">
        <v>83</v>
      </c>
      <c r="AJ320" s="345"/>
      <c r="AK320" s="345"/>
      <c r="AL320" s="413"/>
      <c r="AM320" s="435" t="s">
        <v>192</v>
      </c>
      <c r="AN320" s="345"/>
      <c r="AO320" s="345"/>
      <c r="AP320" s="413"/>
      <c r="AQ320" s="601" t="s">
        <v>320</v>
      </c>
      <c r="AR320" s="355"/>
      <c r="AS320" s="355"/>
      <c r="AT320" s="495"/>
      <c r="AU320" s="777" t="s">
        <v>342</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321</v>
      </c>
      <c r="AT321" s="414"/>
      <c r="AU321" s="679"/>
      <c r="AV321" s="679"/>
      <c r="AW321" s="346" t="s">
        <v>299</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339</v>
      </c>
      <c r="Z322" s="509"/>
      <c r="AA322" s="557"/>
      <c r="AB322" s="602"/>
      <c r="AC322" s="590"/>
      <c r="AD322" s="590"/>
      <c r="AE322" s="674"/>
      <c r="AF322" s="691"/>
      <c r="AG322" s="691"/>
      <c r="AH322" s="691"/>
      <c r="AI322" s="674"/>
      <c r="AJ322" s="691"/>
      <c r="AK322" s="691"/>
      <c r="AL322" s="691"/>
      <c r="AM322" s="674"/>
      <c r="AN322" s="691"/>
      <c r="AO322" s="691"/>
      <c r="AP322" s="691"/>
      <c r="AQ322" s="674"/>
      <c r="AR322" s="691"/>
      <c r="AS322" s="691"/>
      <c r="AT322" s="691"/>
      <c r="AU322" s="674"/>
      <c r="AV322" s="691"/>
      <c r="AW322" s="691"/>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98</v>
      </c>
      <c r="Z323" s="131"/>
      <c r="AA323" s="187"/>
      <c r="AB323" s="603"/>
      <c r="AC323" s="589"/>
      <c r="AD323" s="589"/>
      <c r="AE323" s="674"/>
      <c r="AF323" s="691"/>
      <c r="AG323" s="691"/>
      <c r="AH323" s="691"/>
      <c r="AI323" s="674"/>
      <c r="AJ323" s="691"/>
      <c r="AK323" s="691"/>
      <c r="AL323" s="691"/>
      <c r="AM323" s="674"/>
      <c r="AN323" s="691"/>
      <c r="AO323" s="691"/>
      <c r="AP323" s="691"/>
      <c r="AQ323" s="674"/>
      <c r="AR323" s="691"/>
      <c r="AS323" s="691"/>
      <c r="AT323" s="691"/>
      <c r="AU323" s="674"/>
      <c r="AV323" s="691"/>
      <c r="AW323" s="691"/>
      <c r="AX323" s="827"/>
      <c r="AY323">
        <f>$AY$320</f>
        <v>0</v>
      </c>
    </row>
    <row r="324" spans="1:51" ht="18.75" hidden="1" customHeight="1">
      <c r="A324" s="38"/>
      <c r="B324" s="107"/>
      <c r="C324" s="143"/>
      <c r="D324" s="107"/>
      <c r="E324" s="143"/>
      <c r="F324" s="235"/>
      <c r="G324" s="307" t="s">
        <v>338</v>
      </c>
      <c r="H324" s="355"/>
      <c r="I324" s="355"/>
      <c r="J324" s="355"/>
      <c r="K324" s="355"/>
      <c r="L324" s="355"/>
      <c r="M324" s="355"/>
      <c r="N324" s="355"/>
      <c r="O324" s="355"/>
      <c r="P324" s="355"/>
      <c r="Q324" s="355"/>
      <c r="R324" s="355"/>
      <c r="S324" s="355"/>
      <c r="T324" s="355"/>
      <c r="U324" s="355"/>
      <c r="V324" s="355"/>
      <c r="W324" s="355"/>
      <c r="X324" s="495"/>
      <c r="Y324" s="511"/>
      <c r="Z324" s="538"/>
      <c r="AA324" s="559"/>
      <c r="AB324" s="601" t="s">
        <v>47</v>
      </c>
      <c r="AC324" s="355"/>
      <c r="AD324" s="495"/>
      <c r="AE324" s="435" t="s">
        <v>435</v>
      </c>
      <c r="AF324" s="345"/>
      <c r="AG324" s="345"/>
      <c r="AH324" s="413"/>
      <c r="AI324" s="435" t="s">
        <v>83</v>
      </c>
      <c r="AJ324" s="345"/>
      <c r="AK324" s="345"/>
      <c r="AL324" s="413"/>
      <c r="AM324" s="435" t="s">
        <v>192</v>
      </c>
      <c r="AN324" s="345"/>
      <c r="AO324" s="345"/>
      <c r="AP324" s="413"/>
      <c r="AQ324" s="601" t="s">
        <v>320</v>
      </c>
      <c r="AR324" s="355"/>
      <c r="AS324" s="355"/>
      <c r="AT324" s="495"/>
      <c r="AU324" s="777" t="s">
        <v>342</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321</v>
      </c>
      <c r="AT325" s="414"/>
      <c r="AU325" s="679"/>
      <c r="AV325" s="679"/>
      <c r="AW325" s="346" t="s">
        <v>299</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339</v>
      </c>
      <c r="Z326" s="509"/>
      <c r="AA326" s="557"/>
      <c r="AB326" s="602"/>
      <c r="AC326" s="590"/>
      <c r="AD326" s="590"/>
      <c r="AE326" s="674"/>
      <c r="AF326" s="691"/>
      <c r="AG326" s="691"/>
      <c r="AH326" s="691"/>
      <c r="AI326" s="674"/>
      <c r="AJ326" s="691"/>
      <c r="AK326" s="691"/>
      <c r="AL326" s="691"/>
      <c r="AM326" s="674"/>
      <c r="AN326" s="691"/>
      <c r="AO326" s="691"/>
      <c r="AP326" s="691"/>
      <c r="AQ326" s="674"/>
      <c r="AR326" s="691"/>
      <c r="AS326" s="691"/>
      <c r="AT326" s="691"/>
      <c r="AU326" s="674"/>
      <c r="AV326" s="691"/>
      <c r="AW326" s="691"/>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98</v>
      </c>
      <c r="Z327" s="131"/>
      <c r="AA327" s="187"/>
      <c r="AB327" s="603"/>
      <c r="AC327" s="589"/>
      <c r="AD327" s="589"/>
      <c r="AE327" s="674"/>
      <c r="AF327" s="691"/>
      <c r="AG327" s="691"/>
      <c r="AH327" s="691"/>
      <c r="AI327" s="674"/>
      <c r="AJ327" s="691"/>
      <c r="AK327" s="691"/>
      <c r="AL327" s="691"/>
      <c r="AM327" s="674"/>
      <c r="AN327" s="691"/>
      <c r="AO327" s="691"/>
      <c r="AP327" s="691"/>
      <c r="AQ327" s="674"/>
      <c r="AR327" s="691"/>
      <c r="AS327" s="691"/>
      <c r="AT327" s="691"/>
      <c r="AU327" s="674"/>
      <c r="AV327" s="691"/>
      <c r="AW327" s="691"/>
      <c r="AX327" s="827"/>
      <c r="AY327">
        <f>$AY$324</f>
        <v>0</v>
      </c>
    </row>
    <row r="328" spans="1:51" ht="18.75" hidden="1" customHeight="1">
      <c r="A328" s="38"/>
      <c r="B328" s="107"/>
      <c r="C328" s="143"/>
      <c r="D328" s="107"/>
      <c r="E328" s="143"/>
      <c r="F328" s="235"/>
      <c r="G328" s="307" t="s">
        <v>338</v>
      </c>
      <c r="H328" s="355"/>
      <c r="I328" s="355"/>
      <c r="J328" s="355"/>
      <c r="K328" s="355"/>
      <c r="L328" s="355"/>
      <c r="M328" s="355"/>
      <c r="N328" s="355"/>
      <c r="O328" s="355"/>
      <c r="P328" s="355"/>
      <c r="Q328" s="355"/>
      <c r="R328" s="355"/>
      <c r="S328" s="355"/>
      <c r="T328" s="355"/>
      <c r="U328" s="355"/>
      <c r="V328" s="355"/>
      <c r="W328" s="355"/>
      <c r="X328" s="495"/>
      <c r="Y328" s="511"/>
      <c r="Z328" s="538"/>
      <c r="AA328" s="559"/>
      <c r="AB328" s="601" t="s">
        <v>47</v>
      </c>
      <c r="AC328" s="355"/>
      <c r="AD328" s="495"/>
      <c r="AE328" s="435" t="s">
        <v>435</v>
      </c>
      <c r="AF328" s="345"/>
      <c r="AG328" s="345"/>
      <c r="AH328" s="413"/>
      <c r="AI328" s="435" t="s">
        <v>83</v>
      </c>
      <c r="AJ328" s="345"/>
      <c r="AK328" s="345"/>
      <c r="AL328" s="413"/>
      <c r="AM328" s="435" t="s">
        <v>192</v>
      </c>
      <c r="AN328" s="345"/>
      <c r="AO328" s="345"/>
      <c r="AP328" s="413"/>
      <c r="AQ328" s="601" t="s">
        <v>320</v>
      </c>
      <c r="AR328" s="355"/>
      <c r="AS328" s="355"/>
      <c r="AT328" s="495"/>
      <c r="AU328" s="777" t="s">
        <v>342</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321</v>
      </c>
      <c r="AT329" s="414"/>
      <c r="AU329" s="679"/>
      <c r="AV329" s="679"/>
      <c r="AW329" s="346" t="s">
        <v>299</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339</v>
      </c>
      <c r="Z330" s="509"/>
      <c r="AA330" s="557"/>
      <c r="AB330" s="602"/>
      <c r="AC330" s="590"/>
      <c r="AD330" s="590"/>
      <c r="AE330" s="674"/>
      <c r="AF330" s="691"/>
      <c r="AG330" s="691"/>
      <c r="AH330" s="691"/>
      <c r="AI330" s="674"/>
      <c r="AJ330" s="691"/>
      <c r="AK330" s="691"/>
      <c r="AL330" s="691"/>
      <c r="AM330" s="674"/>
      <c r="AN330" s="691"/>
      <c r="AO330" s="691"/>
      <c r="AP330" s="691"/>
      <c r="AQ330" s="674"/>
      <c r="AR330" s="691"/>
      <c r="AS330" s="691"/>
      <c r="AT330" s="691"/>
      <c r="AU330" s="674"/>
      <c r="AV330" s="691"/>
      <c r="AW330" s="691"/>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98</v>
      </c>
      <c r="Z331" s="131"/>
      <c r="AA331" s="187"/>
      <c r="AB331" s="603"/>
      <c r="AC331" s="589"/>
      <c r="AD331" s="589"/>
      <c r="AE331" s="674"/>
      <c r="AF331" s="691"/>
      <c r="AG331" s="691"/>
      <c r="AH331" s="691"/>
      <c r="AI331" s="674"/>
      <c r="AJ331" s="691"/>
      <c r="AK331" s="691"/>
      <c r="AL331" s="691"/>
      <c r="AM331" s="674"/>
      <c r="AN331" s="691"/>
      <c r="AO331" s="691"/>
      <c r="AP331" s="691"/>
      <c r="AQ331" s="674"/>
      <c r="AR331" s="691"/>
      <c r="AS331" s="691"/>
      <c r="AT331" s="691"/>
      <c r="AU331" s="674"/>
      <c r="AV331" s="691"/>
      <c r="AW331" s="691"/>
      <c r="AX331" s="827"/>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5" t="s">
        <v>417</v>
      </c>
      <c r="R332" s="345"/>
      <c r="S332" s="345"/>
      <c r="T332" s="345"/>
      <c r="U332" s="345"/>
      <c r="V332" s="345"/>
      <c r="W332" s="345"/>
      <c r="X332" s="345"/>
      <c r="Y332" s="345"/>
      <c r="Z332" s="345"/>
      <c r="AA332" s="345"/>
      <c r="AB332" s="604" t="s">
        <v>418</v>
      </c>
      <c r="AC332" s="345"/>
      <c r="AD332" s="413"/>
      <c r="AE332" s="435" t="s">
        <v>344</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7"/>
      <c r="AC336" s="623"/>
      <c r="AD336" s="623"/>
      <c r="AE336" s="166" t="s">
        <v>345</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5" t="s">
        <v>417</v>
      </c>
      <c r="R339" s="345"/>
      <c r="S339" s="345"/>
      <c r="T339" s="345"/>
      <c r="U339" s="345"/>
      <c r="V339" s="345"/>
      <c r="W339" s="345"/>
      <c r="X339" s="345"/>
      <c r="Y339" s="345"/>
      <c r="Z339" s="345"/>
      <c r="AA339" s="345"/>
      <c r="AB339" s="604" t="s">
        <v>418</v>
      </c>
      <c r="AC339" s="345"/>
      <c r="AD339" s="413"/>
      <c r="AE339" s="675" t="s">
        <v>344</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6"/>
      <c r="AF340" s="696"/>
      <c r="AG340" s="696"/>
      <c r="AH340" s="696"/>
      <c r="AI340" s="696"/>
      <c r="AJ340" s="696"/>
      <c r="AK340" s="696"/>
      <c r="AL340" s="696"/>
      <c r="AM340" s="696"/>
      <c r="AN340" s="696"/>
      <c r="AO340" s="696"/>
      <c r="AP340" s="696"/>
      <c r="AQ340" s="696"/>
      <c r="AR340" s="696"/>
      <c r="AS340" s="696"/>
      <c r="AT340" s="696"/>
      <c r="AU340" s="696"/>
      <c r="AV340" s="696"/>
      <c r="AW340" s="696"/>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7"/>
      <c r="AC343" s="623"/>
      <c r="AD343" s="623"/>
      <c r="AE343" s="166" t="s">
        <v>345</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5" t="s">
        <v>417</v>
      </c>
      <c r="R346" s="345"/>
      <c r="S346" s="345"/>
      <c r="T346" s="345"/>
      <c r="U346" s="345"/>
      <c r="V346" s="345"/>
      <c r="W346" s="345"/>
      <c r="X346" s="345"/>
      <c r="Y346" s="345"/>
      <c r="Z346" s="345"/>
      <c r="AA346" s="345"/>
      <c r="AB346" s="604" t="s">
        <v>418</v>
      </c>
      <c r="AC346" s="345"/>
      <c r="AD346" s="413"/>
      <c r="AE346" s="675" t="s">
        <v>344</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6"/>
      <c r="AF347" s="696"/>
      <c r="AG347" s="696"/>
      <c r="AH347" s="696"/>
      <c r="AI347" s="696"/>
      <c r="AJ347" s="696"/>
      <c r="AK347" s="696"/>
      <c r="AL347" s="696"/>
      <c r="AM347" s="696"/>
      <c r="AN347" s="696"/>
      <c r="AO347" s="696"/>
      <c r="AP347" s="696"/>
      <c r="AQ347" s="696"/>
      <c r="AR347" s="696"/>
      <c r="AS347" s="696"/>
      <c r="AT347" s="696"/>
      <c r="AU347" s="696"/>
      <c r="AV347" s="696"/>
      <c r="AW347" s="696"/>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7"/>
      <c r="AC350" s="623"/>
      <c r="AD350" s="623"/>
      <c r="AE350" s="166" t="s">
        <v>345</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5" t="s">
        <v>417</v>
      </c>
      <c r="R353" s="345"/>
      <c r="S353" s="345"/>
      <c r="T353" s="345"/>
      <c r="U353" s="345"/>
      <c r="V353" s="345"/>
      <c r="W353" s="345"/>
      <c r="X353" s="345"/>
      <c r="Y353" s="345"/>
      <c r="Z353" s="345"/>
      <c r="AA353" s="345"/>
      <c r="AB353" s="604" t="s">
        <v>418</v>
      </c>
      <c r="AC353" s="345"/>
      <c r="AD353" s="413"/>
      <c r="AE353" s="675" t="s">
        <v>344</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6"/>
      <c r="AF354" s="696"/>
      <c r="AG354" s="696"/>
      <c r="AH354" s="696"/>
      <c r="AI354" s="696"/>
      <c r="AJ354" s="696"/>
      <c r="AK354" s="696"/>
      <c r="AL354" s="696"/>
      <c r="AM354" s="696"/>
      <c r="AN354" s="696"/>
      <c r="AO354" s="696"/>
      <c r="AP354" s="696"/>
      <c r="AQ354" s="696"/>
      <c r="AR354" s="696"/>
      <c r="AS354" s="696"/>
      <c r="AT354" s="696"/>
      <c r="AU354" s="696"/>
      <c r="AV354" s="696"/>
      <c r="AW354" s="696"/>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7"/>
      <c r="AC357" s="623"/>
      <c r="AD357" s="623"/>
      <c r="AE357" s="166" t="s">
        <v>345</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5" t="s">
        <v>417</v>
      </c>
      <c r="R360" s="345"/>
      <c r="S360" s="345"/>
      <c r="T360" s="345"/>
      <c r="U360" s="345"/>
      <c r="V360" s="345"/>
      <c r="W360" s="345"/>
      <c r="X360" s="345"/>
      <c r="Y360" s="345"/>
      <c r="Z360" s="345"/>
      <c r="AA360" s="345"/>
      <c r="AB360" s="604" t="s">
        <v>418</v>
      </c>
      <c r="AC360" s="345"/>
      <c r="AD360" s="413"/>
      <c r="AE360" s="675" t="s">
        <v>344</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6"/>
      <c r="AF361" s="696"/>
      <c r="AG361" s="696"/>
      <c r="AH361" s="696"/>
      <c r="AI361" s="696"/>
      <c r="AJ361" s="696"/>
      <c r="AK361" s="696"/>
      <c r="AL361" s="696"/>
      <c r="AM361" s="696"/>
      <c r="AN361" s="696"/>
      <c r="AO361" s="696"/>
      <c r="AP361" s="696"/>
      <c r="AQ361" s="696"/>
      <c r="AR361" s="696"/>
      <c r="AS361" s="696"/>
      <c r="AT361" s="696"/>
      <c r="AU361" s="696"/>
      <c r="AV361" s="696"/>
      <c r="AW361" s="696"/>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7"/>
      <c r="AC364" s="623"/>
      <c r="AD364" s="623"/>
      <c r="AE364" s="677" t="s">
        <v>345</v>
      </c>
      <c r="AF364" s="677"/>
      <c r="AG364" s="677"/>
      <c r="AH364" s="677"/>
      <c r="AI364" s="677"/>
      <c r="AJ364" s="677"/>
      <c r="AK364" s="677"/>
      <c r="AL364" s="677"/>
      <c r="AM364" s="677"/>
      <c r="AN364" s="677"/>
      <c r="AO364" s="677"/>
      <c r="AP364" s="677"/>
      <c r="AQ364" s="677"/>
      <c r="AR364" s="677"/>
      <c r="AS364" s="677"/>
      <c r="AT364" s="677"/>
      <c r="AU364" s="677"/>
      <c r="AV364" s="677"/>
      <c r="AW364" s="677"/>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383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363</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361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315</v>
      </c>
      <c r="F372" s="234"/>
      <c r="G372" s="307" t="s">
        <v>338</v>
      </c>
      <c r="H372" s="355"/>
      <c r="I372" s="355"/>
      <c r="J372" s="355"/>
      <c r="K372" s="355"/>
      <c r="L372" s="355"/>
      <c r="M372" s="355"/>
      <c r="N372" s="355"/>
      <c r="O372" s="355"/>
      <c r="P372" s="355"/>
      <c r="Q372" s="355"/>
      <c r="R372" s="355"/>
      <c r="S372" s="355"/>
      <c r="T372" s="355"/>
      <c r="U372" s="355"/>
      <c r="V372" s="355"/>
      <c r="W372" s="355"/>
      <c r="X372" s="495"/>
      <c r="Y372" s="511"/>
      <c r="Z372" s="538"/>
      <c r="AA372" s="559"/>
      <c r="AB372" s="601" t="s">
        <v>47</v>
      </c>
      <c r="AC372" s="355"/>
      <c r="AD372" s="495"/>
      <c r="AE372" s="435" t="s">
        <v>435</v>
      </c>
      <c r="AF372" s="345"/>
      <c r="AG372" s="345"/>
      <c r="AH372" s="413"/>
      <c r="AI372" s="435" t="s">
        <v>83</v>
      </c>
      <c r="AJ372" s="345"/>
      <c r="AK372" s="345"/>
      <c r="AL372" s="413"/>
      <c r="AM372" s="435" t="s">
        <v>192</v>
      </c>
      <c r="AN372" s="345"/>
      <c r="AO372" s="345"/>
      <c r="AP372" s="413"/>
      <c r="AQ372" s="601" t="s">
        <v>320</v>
      </c>
      <c r="AR372" s="355"/>
      <c r="AS372" s="355"/>
      <c r="AT372" s="495"/>
      <c r="AU372" s="777" t="s">
        <v>342</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321</v>
      </c>
      <c r="AT373" s="414"/>
      <c r="AU373" s="679"/>
      <c r="AV373" s="679"/>
      <c r="AW373" s="346" t="s">
        <v>299</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339</v>
      </c>
      <c r="Z374" s="509"/>
      <c r="AA374" s="557"/>
      <c r="AB374" s="602"/>
      <c r="AC374" s="590"/>
      <c r="AD374" s="590"/>
      <c r="AE374" s="674"/>
      <c r="AF374" s="691"/>
      <c r="AG374" s="691"/>
      <c r="AH374" s="691"/>
      <c r="AI374" s="674"/>
      <c r="AJ374" s="691"/>
      <c r="AK374" s="691"/>
      <c r="AL374" s="691"/>
      <c r="AM374" s="674"/>
      <c r="AN374" s="691"/>
      <c r="AO374" s="691"/>
      <c r="AP374" s="691"/>
      <c r="AQ374" s="674"/>
      <c r="AR374" s="691"/>
      <c r="AS374" s="691"/>
      <c r="AT374" s="691"/>
      <c r="AU374" s="674"/>
      <c r="AV374" s="691"/>
      <c r="AW374" s="691"/>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98</v>
      </c>
      <c r="Z375" s="131"/>
      <c r="AA375" s="187"/>
      <c r="AB375" s="603"/>
      <c r="AC375" s="589"/>
      <c r="AD375" s="589"/>
      <c r="AE375" s="674"/>
      <c r="AF375" s="691"/>
      <c r="AG375" s="691"/>
      <c r="AH375" s="691"/>
      <c r="AI375" s="674"/>
      <c r="AJ375" s="691"/>
      <c r="AK375" s="691"/>
      <c r="AL375" s="691"/>
      <c r="AM375" s="674"/>
      <c r="AN375" s="691"/>
      <c r="AO375" s="691"/>
      <c r="AP375" s="691"/>
      <c r="AQ375" s="674"/>
      <c r="AR375" s="691"/>
      <c r="AS375" s="691"/>
      <c r="AT375" s="691"/>
      <c r="AU375" s="674"/>
      <c r="AV375" s="691"/>
      <c r="AW375" s="691"/>
      <c r="AX375" s="827"/>
      <c r="AY375">
        <f>$AY$372</f>
        <v>0</v>
      </c>
    </row>
    <row r="376" spans="1:51" ht="18.75" hidden="1" customHeight="1">
      <c r="A376" s="38"/>
      <c r="B376" s="107"/>
      <c r="C376" s="143"/>
      <c r="D376" s="107"/>
      <c r="E376" s="143"/>
      <c r="F376" s="235"/>
      <c r="G376" s="307" t="s">
        <v>338</v>
      </c>
      <c r="H376" s="355"/>
      <c r="I376" s="355"/>
      <c r="J376" s="355"/>
      <c r="K376" s="355"/>
      <c r="L376" s="355"/>
      <c r="M376" s="355"/>
      <c r="N376" s="355"/>
      <c r="O376" s="355"/>
      <c r="P376" s="355"/>
      <c r="Q376" s="355"/>
      <c r="R376" s="355"/>
      <c r="S376" s="355"/>
      <c r="T376" s="355"/>
      <c r="U376" s="355"/>
      <c r="V376" s="355"/>
      <c r="W376" s="355"/>
      <c r="X376" s="495"/>
      <c r="Y376" s="511"/>
      <c r="Z376" s="538"/>
      <c r="AA376" s="559"/>
      <c r="AB376" s="601" t="s">
        <v>47</v>
      </c>
      <c r="AC376" s="355"/>
      <c r="AD376" s="495"/>
      <c r="AE376" s="435" t="s">
        <v>435</v>
      </c>
      <c r="AF376" s="345"/>
      <c r="AG376" s="345"/>
      <c r="AH376" s="413"/>
      <c r="AI376" s="435" t="s">
        <v>83</v>
      </c>
      <c r="AJ376" s="345"/>
      <c r="AK376" s="345"/>
      <c r="AL376" s="413"/>
      <c r="AM376" s="435" t="s">
        <v>192</v>
      </c>
      <c r="AN376" s="345"/>
      <c r="AO376" s="345"/>
      <c r="AP376" s="413"/>
      <c r="AQ376" s="601" t="s">
        <v>320</v>
      </c>
      <c r="AR376" s="355"/>
      <c r="AS376" s="355"/>
      <c r="AT376" s="495"/>
      <c r="AU376" s="777" t="s">
        <v>342</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321</v>
      </c>
      <c r="AT377" s="414"/>
      <c r="AU377" s="679"/>
      <c r="AV377" s="679"/>
      <c r="AW377" s="346" t="s">
        <v>299</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339</v>
      </c>
      <c r="Z378" s="509"/>
      <c r="AA378" s="557"/>
      <c r="AB378" s="602"/>
      <c r="AC378" s="590"/>
      <c r="AD378" s="590"/>
      <c r="AE378" s="674"/>
      <c r="AF378" s="691"/>
      <c r="AG378" s="691"/>
      <c r="AH378" s="691"/>
      <c r="AI378" s="674"/>
      <c r="AJ378" s="691"/>
      <c r="AK378" s="691"/>
      <c r="AL378" s="691"/>
      <c r="AM378" s="674"/>
      <c r="AN378" s="691"/>
      <c r="AO378" s="691"/>
      <c r="AP378" s="691"/>
      <c r="AQ378" s="674"/>
      <c r="AR378" s="691"/>
      <c r="AS378" s="691"/>
      <c r="AT378" s="691"/>
      <c r="AU378" s="674"/>
      <c r="AV378" s="691"/>
      <c r="AW378" s="691"/>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98</v>
      </c>
      <c r="Z379" s="131"/>
      <c r="AA379" s="187"/>
      <c r="AB379" s="603"/>
      <c r="AC379" s="589"/>
      <c r="AD379" s="589"/>
      <c r="AE379" s="674"/>
      <c r="AF379" s="691"/>
      <c r="AG379" s="691"/>
      <c r="AH379" s="691"/>
      <c r="AI379" s="674"/>
      <c r="AJ379" s="691"/>
      <c r="AK379" s="691"/>
      <c r="AL379" s="691"/>
      <c r="AM379" s="674"/>
      <c r="AN379" s="691"/>
      <c r="AO379" s="691"/>
      <c r="AP379" s="691"/>
      <c r="AQ379" s="674"/>
      <c r="AR379" s="691"/>
      <c r="AS379" s="691"/>
      <c r="AT379" s="691"/>
      <c r="AU379" s="674"/>
      <c r="AV379" s="691"/>
      <c r="AW379" s="691"/>
      <c r="AX379" s="827"/>
      <c r="AY379">
        <f>$AY$376</f>
        <v>0</v>
      </c>
    </row>
    <row r="380" spans="1:51" ht="18.75" hidden="1" customHeight="1">
      <c r="A380" s="38"/>
      <c r="B380" s="107"/>
      <c r="C380" s="143"/>
      <c r="D380" s="107"/>
      <c r="E380" s="143"/>
      <c r="F380" s="235"/>
      <c r="G380" s="307" t="s">
        <v>338</v>
      </c>
      <c r="H380" s="355"/>
      <c r="I380" s="355"/>
      <c r="J380" s="355"/>
      <c r="K380" s="355"/>
      <c r="L380" s="355"/>
      <c r="M380" s="355"/>
      <c r="N380" s="355"/>
      <c r="O380" s="355"/>
      <c r="P380" s="355"/>
      <c r="Q380" s="355"/>
      <c r="R380" s="355"/>
      <c r="S380" s="355"/>
      <c r="T380" s="355"/>
      <c r="U380" s="355"/>
      <c r="V380" s="355"/>
      <c r="W380" s="355"/>
      <c r="X380" s="495"/>
      <c r="Y380" s="511"/>
      <c r="Z380" s="538"/>
      <c r="AA380" s="559"/>
      <c r="AB380" s="601" t="s">
        <v>47</v>
      </c>
      <c r="AC380" s="355"/>
      <c r="AD380" s="495"/>
      <c r="AE380" s="435" t="s">
        <v>435</v>
      </c>
      <c r="AF380" s="345"/>
      <c r="AG380" s="345"/>
      <c r="AH380" s="413"/>
      <c r="AI380" s="435" t="s">
        <v>83</v>
      </c>
      <c r="AJ380" s="345"/>
      <c r="AK380" s="345"/>
      <c r="AL380" s="413"/>
      <c r="AM380" s="435" t="s">
        <v>192</v>
      </c>
      <c r="AN380" s="345"/>
      <c r="AO380" s="345"/>
      <c r="AP380" s="413"/>
      <c r="AQ380" s="601" t="s">
        <v>320</v>
      </c>
      <c r="AR380" s="355"/>
      <c r="AS380" s="355"/>
      <c r="AT380" s="495"/>
      <c r="AU380" s="777" t="s">
        <v>342</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321</v>
      </c>
      <c r="AT381" s="414"/>
      <c r="AU381" s="679"/>
      <c r="AV381" s="679"/>
      <c r="AW381" s="346" t="s">
        <v>299</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339</v>
      </c>
      <c r="Z382" s="509"/>
      <c r="AA382" s="557"/>
      <c r="AB382" s="602"/>
      <c r="AC382" s="590"/>
      <c r="AD382" s="590"/>
      <c r="AE382" s="674"/>
      <c r="AF382" s="691"/>
      <c r="AG382" s="691"/>
      <c r="AH382" s="691"/>
      <c r="AI382" s="674"/>
      <c r="AJ382" s="691"/>
      <c r="AK382" s="691"/>
      <c r="AL382" s="691"/>
      <c r="AM382" s="674"/>
      <c r="AN382" s="691"/>
      <c r="AO382" s="691"/>
      <c r="AP382" s="691"/>
      <c r="AQ382" s="674"/>
      <c r="AR382" s="691"/>
      <c r="AS382" s="691"/>
      <c r="AT382" s="691"/>
      <c r="AU382" s="674"/>
      <c r="AV382" s="691"/>
      <c r="AW382" s="691"/>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98</v>
      </c>
      <c r="Z383" s="131"/>
      <c r="AA383" s="187"/>
      <c r="AB383" s="603"/>
      <c r="AC383" s="589"/>
      <c r="AD383" s="589"/>
      <c r="AE383" s="674"/>
      <c r="AF383" s="691"/>
      <c r="AG383" s="691"/>
      <c r="AH383" s="691"/>
      <c r="AI383" s="674"/>
      <c r="AJ383" s="691"/>
      <c r="AK383" s="691"/>
      <c r="AL383" s="691"/>
      <c r="AM383" s="674"/>
      <c r="AN383" s="691"/>
      <c r="AO383" s="691"/>
      <c r="AP383" s="691"/>
      <c r="AQ383" s="674"/>
      <c r="AR383" s="691"/>
      <c r="AS383" s="691"/>
      <c r="AT383" s="691"/>
      <c r="AU383" s="674"/>
      <c r="AV383" s="691"/>
      <c r="AW383" s="691"/>
      <c r="AX383" s="827"/>
      <c r="AY383">
        <f>$AY$380</f>
        <v>0</v>
      </c>
    </row>
    <row r="384" spans="1:51" ht="18.75" hidden="1" customHeight="1">
      <c r="A384" s="38"/>
      <c r="B384" s="107"/>
      <c r="C384" s="143"/>
      <c r="D384" s="107"/>
      <c r="E384" s="143"/>
      <c r="F384" s="235"/>
      <c r="G384" s="307" t="s">
        <v>338</v>
      </c>
      <c r="H384" s="355"/>
      <c r="I384" s="355"/>
      <c r="J384" s="355"/>
      <c r="K384" s="355"/>
      <c r="L384" s="355"/>
      <c r="M384" s="355"/>
      <c r="N384" s="355"/>
      <c r="O384" s="355"/>
      <c r="P384" s="355"/>
      <c r="Q384" s="355"/>
      <c r="R384" s="355"/>
      <c r="S384" s="355"/>
      <c r="T384" s="355"/>
      <c r="U384" s="355"/>
      <c r="V384" s="355"/>
      <c r="W384" s="355"/>
      <c r="X384" s="495"/>
      <c r="Y384" s="511"/>
      <c r="Z384" s="538"/>
      <c r="AA384" s="559"/>
      <c r="AB384" s="601" t="s">
        <v>47</v>
      </c>
      <c r="AC384" s="355"/>
      <c r="AD384" s="495"/>
      <c r="AE384" s="435" t="s">
        <v>435</v>
      </c>
      <c r="AF384" s="345"/>
      <c r="AG384" s="345"/>
      <c r="AH384" s="413"/>
      <c r="AI384" s="435" t="s">
        <v>83</v>
      </c>
      <c r="AJ384" s="345"/>
      <c r="AK384" s="345"/>
      <c r="AL384" s="413"/>
      <c r="AM384" s="435" t="s">
        <v>192</v>
      </c>
      <c r="AN384" s="345"/>
      <c r="AO384" s="345"/>
      <c r="AP384" s="413"/>
      <c r="AQ384" s="601" t="s">
        <v>320</v>
      </c>
      <c r="AR384" s="355"/>
      <c r="AS384" s="355"/>
      <c r="AT384" s="495"/>
      <c r="AU384" s="777" t="s">
        <v>342</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321</v>
      </c>
      <c r="AT385" s="414"/>
      <c r="AU385" s="679"/>
      <c r="AV385" s="679"/>
      <c r="AW385" s="346" t="s">
        <v>299</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339</v>
      </c>
      <c r="Z386" s="509"/>
      <c r="AA386" s="557"/>
      <c r="AB386" s="602"/>
      <c r="AC386" s="590"/>
      <c r="AD386" s="590"/>
      <c r="AE386" s="674"/>
      <c r="AF386" s="691"/>
      <c r="AG386" s="691"/>
      <c r="AH386" s="691"/>
      <c r="AI386" s="674"/>
      <c r="AJ386" s="691"/>
      <c r="AK386" s="691"/>
      <c r="AL386" s="691"/>
      <c r="AM386" s="674"/>
      <c r="AN386" s="691"/>
      <c r="AO386" s="691"/>
      <c r="AP386" s="691"/>
      <c r="AQ386" s="674"/>
      <c r="AR386" s="691"/>
      <c r="AS386" s="691"/>
      <c r="AT386" s="691"/>
      <c r="AU386" s="674"/>
      <c r="AV386" s="691"/>
      <c r="AW386" s="691"/>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98</v>
      </c>
      <c r="Z387" s="131"/>
      <c r="AA387" s="187"/>
      <c r="AB387" s="603"/>
      <c r="AC387" s="589"/>
      <c r="AD387" s="589"/>
      <c r="AE387" s="674"/>
      <c r="AF387" s="691"/>
      <c r="AG387" s="691"/>
      <c r="AH387" s="691"/>
      <c r="AI387" s="674"/>
      <c r="AJ387" s="691"/>
      <c r="AK387" s="691"/>
      <c r="AL387" s="691"/>
      <c r="AM387" s="674"/>
      <c r="AN387" s="691"/>
      <c r="AO387" s="691"/>
      <c r="AP387" s="691"/>
      <c r="AQ387" s="674"/>
      <c r="AR387" s="691"/>
      <c r="AS387" s="691"/>
      <c r="AT387" s="691"/>
      <c r="AU387" s="674"/>
      <c r="AV387" s="691"/>
      <c r="AW387" s="691"/>
      <c r="AX387" s="827"/>
      <c r="AY387">
        <f>$AY$384</f>
        <v>0</v>
      </c>
    </row>
    <row r="388" spans="1:51" ht="18.75" hidden="1" customHeight="1">
      <c r="A388" s="38"/>
      <c r="B388" s="107"/>
      <c r="C388" s="143"/>
      <c r="D388" s="107"/>
      <c r="E388" s="143"/>
      <c r="F388" s="235"/>
      <c r="G388" s="307" t="s">
        <v>338</v>
      </c>
      <c r="H388" s="355"/>
      <c r="I388" s="355"/>
      <c r="J388" s="355"/>
      <c r="K388" s="355"/>
      <c r="L388" s="355"/>
      <c r="M388" s="355"/>
      <c r="N388" s="355"/>
      <c r="O388" s="355"/>
      <c r="P388" s="355"/>
      <c r="Q388" s="355"/>
      <c r="R388" s="355"/>
      <c r="S388" s="355"/>
      <c r="T388" s="355"/>
      <c r="U388" s="355"/>
      <c r="V388" s="355"/>
      <c r="W388" s="355"/>
      <c r="X388" s="495"/>
      <c r="Y388" s="511"/>
      <c r="Z388" s="538"/>
      <c r="AA388" s="559"/>
      <c r="AB388" s="601" t="s">
        <v>47</v>
      </c>
      <c r="AC388" s="355"/>
      <c r="AD388" s="495"/>
      <c r="AE388" s="435" t="s">
        <v>435</v>
      </c>
      <c r="AF388" s="345"/>
      <c r="AG388" s="345"/>
      <c r="AH388" s="413"/>
      <c r="AI388" s="435" t="s">
        <v>83</v>
      </c>
      <c r="AJ388" s="345"/>
      <c r="AK388" s="345"/>
      <c r="AL388" s="413"/>
      <c r="AM388" s="435" t="s">
        <v>192</v>
      </c>
      <c r="AN388" s="345"/>
      <c r="AO388" s="345"/>
      <c r="AP388" s="413"/>
      <c r="AQ388" s="601" t="s">
        <v>320</v>
      </c>
      <c r="AR388" s="355"/>
      <c r="AS388" s="355"/>
      <c r="AT388" s="495"/>
      <c r="AU388" s="777" t="s">
        <v>342</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321</v>
      </c>
      <c r="AT389" s="414"/>
      <c r="AU389" s="679"/>
      <c r="AV389" s="679"/>
      <c r="AW389" s="346" t="s">
        <v>299</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339</v>
      </c>
      <c r="Z390" s="509"/>
      <c r="AA390" s="557"/>
      <c r="AB390" s="602"/>
      <c r="AC390" s="590"/>
      <c r="AD390" s="590"/>
      <c r="AE390" s="674"/>
      <c r="AF390" s="691"/>
      <c r="AG390" s="691"/>
      <c r="AH390" s="691"/>
      <c r="AI390" s="674"/>
      <c r="AJ390" s="691"/>
      <c r="AK390" s="691"/>
      <c r="AL390" s="691"/>
      <c r="AM390" s="674"/>
      <c r="AN390" s="691"/>
      <c r="AO390" s="691"/>
      <c r="AP390" s="691"/>
      <c r="AQ390" s="674"/>
      <c r="AR390" s="691"/>
      <c r="AS390" s="691"/>
      <c r="AT390" s="691"/>
      <c r="AU390" s="674"/>
      <c r="AV390" s="691"/>
      <c r="AW390" s="691"/>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98</v>
      </c>
      <c r="Z391" s="131"/>
      <c r="AA391" s="187"/>
      <c r="AB391" s="603"/>
      <c r="AC391" s="589"/>
      <c r="AD391" s="589"/>
      <c r="AE391" s="674"/>
      <c r="AF391" s="691"/>
      <c r="AG391" s="691"/>
      <c r="AH391" s="691"/>
      <c r="AI391" s="674"/>
      <c r="AJ391" s="691"/>
      <c r="AK391" s="691"/>
      <c r="AL391" s="691"/>
      <c r="AM391" s="674"/>
      <c r="AN391" s="691"/>
      <c r="AO391" s="691"/>
      <c r="AP391" s="691"/>
      <c r="AQ391" s="674"/>
      <c r="AR391" s="691"/>
      <c r="AS391" s="691"/>
      <c r="AT391" s="691"/>
      <c r="AU391" s="674"/>
      <c r="AV391" s="691"/>
      <c r="AW391" s="691"/>
      <c r="AX391" s="827"/>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5" t="s">
        <v>417</v>
      </c>
      <c r="R392" s="345"/>
      <c r="S392" s="345"/>
      <c r="T392" s="345"/>
      <c r="U392" s="345"/>
      <c r="V392" s="345"/>
      <c r="W392" s="345"/>
      <c r="X392" s="345"/>
      <c r="Y392" s="345"/>
      <c r="Z392" s="345"/>
      <c r="AA392" s="345"/>
      <c r="AB392" s="604" t="s">
        <v>418</v>
      </c>
      <c r="AC392" s="345"/>
      <c r="AD392" s="413"/>
      <c r="AE392" s="435" t="s">
        <v>344</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7"/>
      <c r="AC396" s="623"/>
      <c r="AD396" s="623"/>
      <c r="AE396" s="166" t="s">
        <v>345</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5" t="s">
        <v>417</v>
      </c>
      <c r="R399" s="345"/>
      <c r="S399" s="345"/>
      <c r="T399" s="345"/>
      <c r="U399" s="345"/>
      <c r="V399" s="345"/>
      <c r="W399" s="345"/>
      <c r="X399" s="345"/>
      <c r="Y399" s="345"/>
      <c r="Z399" s="345"/>
      <c r="AA399" s="345"/>
      <c r="AB399" s="604" t="s">
        <v>418</v>
      </c>
      <c r="AC399" s="345"/>
      <c r="AD399" s="413"/>
      <c r="AE399" s="675" t="s">
        <v>344</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6"/>
      <c r="AF400" s="696"/>
      <c r="AG400" s="696"/>
      <c r="AH400" s="696"/>
      <c r="AI400" s="696"/>
      <c r="AJ400" s="696"/>
      <c r="AK400" s="696"/>
      <c r="AL400" s="696"/>
      <c r="AM400" s="696"/>
      <c r="AN400" s="696"/>
      <c r="AO400" s="696"/>
      <c r="AP400" s="696"/>
      <c r="AQ400" s="696"/>
      <c r="AR400" s="696"/>
      <c r="AS400" s="696"/>
      <c r="AT400" s="696"/>
      <c r="AU400" s="696"/>
      <c r="AV400" s="696"/>
      <c r="AW400" s="696"/>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7"/>
      <c r="AC403" s="623"/>
      <c r="AD403" s="623"/>
      <c r="AE403" s="166" t="s">
        <v>345</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5" t="s">
        <v>417</v>
      </c>
      <c r="R406" s="345"/>
      <c r="S406" s="345"/>
      <c r="T406" s="345"/>
      <c r="U406" s="345"/>
      <c r="V406" s="345"/>
      <c r="W406" s="345"/>
      <c r="X406" s="345"/>
      <c r="Y406" s="345"/>
      <c r="Z406" s="345"/>
      <c r="AA406" s="345"/>
      <c r="AB406" s="604" t="s">
        <v>418</v>
      </c>
      <c r="AC406" s="345"/>
      <c r="AD406" s="413"/>
      <c r="AE406" s="675" t="s">
        <v>344</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6"/>
      <c r="AF407" s="696"/>
      <c r="AG407" s="696"/>
      <c r="AH407" s="696"/>
      <c r="AI407" s="696"/>
      <c r="AJ407" s="696"/>
      <c r="AK407" s="696"/>
      <c r="AL407" s="696"/>
      <c r="AM407" s="696"/>
      <c r="AN407" s="696"/>
      <c r="AO407" s="696"/>
      <c r="AP407" s="696"/>
      <c r="AQ407" s="696"/>
      <c r="AR407" s="696"/>
      <c r="AS407" s="696"/>
      <c r="AT407" s="696"/>
      <c r="AU407" s="696"/>
      <c r="AV407" s="696"/>
      <c r="AW407" s="696"/>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7"/>
      <c r="AC410" s="623"/>
      <c r="AD410" s="623"/>
      <c r="AE410" s="166" t="s">
        <v>345</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5" t="s">
        <v>417</v>
      </c>
      <c r="R413" s="345"/>
      <c r="S413" s="345"/>
      <c r="T413" s="345"/>
      <c r="U413" s="345"/>
      <c r="V413" s="345"/>
      <c r="W413" s="345"/>
      <c r="X413" s="345"/>
      <c r="Y413" s="345"/>
      <c r="Z413" s="345"/>
      <c r="AA413" s="345"/>
      <c r="AB413" s="604" t="s">
        <v>418</v>
      </c>
      <c r="AC413" s="345"/>
      <c r="AD413" s="413"/>
      <c r="AE413" s="675" t="s">
        <v>344</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6"/>
      <c r="AF414" s="696"/>
      <c r="AG414" s="696"/>
      <c r="AH414" s="696"/>
      <c r="AI414" s="696"/>
      <c r="AJ414" s="696"/>
      <c r="AK414" s="696"/>
      <c r="AL414" s="696"/>
      <c r="AM414" s="696"/>
      <c r="AN414" s="696"/>
      <c r="AO414" s="696"/>
      <c r="AP414" s="696"/>
      <c r="AQ414" s="696"/>
      <c r="AR414" s="696"/>
      <c r="AS414" s="696"/>
      <c r="AT414" s="696"/>
      <c r="AU414" s="696"/>
      <c r="AV414" s="696"/>
      <c r="AW414" s="696"/>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7"/>
      <c r="AC417" s="623"/>
      <c r="AD417" s="623"/>
      <c r="AE417" s="166" t="s">
        <v>345</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5" t="s">
        <v>417</v>
      </c>
      <c r="R420" s="345"/>
      <c r="S420" s="345"/>
      <c r="T420" s="345"/>
      <c r="U420" s="345"/>
      <c r="V420" s="345"/>
      <c r="W420" s="345"/>
      <c r="X420" s="345"/>
      <c r="Y420" s="345"/>
      <c r="Z420" s="345"/>
      <c r="AA420" s="345"/>
      <c r="AB420" s="604" t="s">
        <v>418</v>
      </c>
      <c r="AC420" s="345"/>
      <c r="AD420" s="413"/>
      <c r="AE420" s="675" t="s">
        <v>344</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6"/>
      <c r="AF421" s="696"/>
      <c r="AG421" s="696"/>
      <c r="AH421" s="696"/>
      <c r="AI421" s="696"/>
      <c r="AJ421" s="696"/>
      <c r="AK421" s="696"/>
      <c r="AL421" s="696"/>
      <c r="AM421" s="696"/>
      <c r="AN421" s="696"/>
      <c r="AO421" s="696"/>
      <c r="AP421" s="696"/>
      <c r="AQ421" s="696"/>
      <c r="AR421" s="696"/>
      <c r="AS421" s="696"/>
      <c r="AT421" s="696"/>
      <c r="AU421" s="696"/>
      <c r="AV421" s="696"/>
      <c r="AW421" s="696"/>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7"/>
      <c r="AC424" s="623"/>
      <c r="AD424" s="623"/>
      <c r="AE424" s="677" t="s">
        <v>345</v>
      </c>
      <c r="AF424" s="677"/>
      <c r="AG424" s="677"/>
      <c r="AH424" s="677"/>
      <c r="AI424" s="677"/>
      <c r="AJ424" s="677"/>
      <c r="AK424" s="677"/>
      <c r="AL424" s="677"/>
      <c r="AM424" s="677"/>
      <c r="AN424" s="677"/>
      <c r="AO424" s="677"/>
      <c r="AP424" s="677"/>
      <c r="AQ424" s="677"/>
      <c r="AR424" s="677"/>
      <c r="AS424" s="677"/>
      <c r="AT424" s="677"/>
      <c r="AU424" s="677"/>
      <c r="AV424" s="677"/>
      <c r="AW424" s="677"/>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383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549</v>
      </c>
      <c r="D430" s="169"/>
      <c r="E430" s="189" t="s">
        <v>456</v>
      </c>
      <c r="F430" s="242"/>
      <c r="G430" s="310" t="s">
        <v>347</v>
      </c>
      <c r="H430" s="237"/>
      <c r="I430" s="237"/>
      <c r="J430" s="377" t="s">
        <v>459</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330</v>
      </c>
      <c r="F431" s="243"/>
      <c r="G431" s="311" t="s">
        <v>327</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47</v>
      </c>
      <c r="AC431" s="345"/>
      <c r="AD431" s="413"/>
      <c r="AE431" s="678" t="s">
        <v>57</v>
      </c>
      <c r="AF431" s="697"/>
      <c r="AG431" s="697"/>
      <c r="AH431" s="713"/>
      <c r="AI431" s="726" t="s">
        <v>545</v>
      </c>
      <c r="AJ431" s="726"/>
      <c r="AK431" s="726"/>
      <c r="AL431" s="435"/>
      <c r="AM431" s="726" t="s">
        <v>55</v>
      </c>
      <c r="AN431" s="726"/>
      <c r="AO431" s="726"/>
      <c r="AP431" s="435"/>
      <c r="AQ431" s="435" t="s">
        <v>320</v>
      </c>
      <c r="AR431" s="345"/>
      <c r="AS431" s="345"/>
      <c r="AT431" s="413"/>
      <c r="AU431" s="695" t="s">
        <v>245</v>
      </c>
      <c r="AV431" s="695"/>
      <c r="AW431" s="695"/>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9"/>
      <c r="AF432" s="679"/>
      <c r="AG432" s="346" t="s">
        <v>321</v>
      </c>
      <c r="AH432" s="414"/>
      <c r="AI432" s="727"/>
      <c r="AJ432" s="727"/>
      <c r="AK432" s="727"/>
      <c r="AL432" s="436"/>
      <c r="AM432" s="727"/>
      <c r="AN432" s="727"/>
      <c r="AO432" s="727"/>
      <c r="AP432" s="436"/>
      <c r="AQ432" s="753"/>
      <c r="AR432" s="679"/>
      <c r="AS432" s="346" t="s">
        <v>321</v>
      </c>
      <c r="AT432" s="414"/>
      <c r="AU432" s="679"/>
      <c r="AV432" s="679"/>
      <c r="AW432" s="346" t="s">
        <v>299</v>
      </c>
      <c r="AX432" s="809"/>
      <c r="AY432">
        <f>$AY$431</f>
        <v>1</v>
      </c>
    </row>
    <row r="433" spans="1:51" ht="23.25" customHeight="1">
      <c r="A433" s="38"/>
      <c r="B433" s="107"/>
      <c r="C433" s="143"/>
      <c r="D433" s="107"/>
      <c r="E433" s="195"/>
      <c r="F433" s="243"/>
      <c r="G433" s="296" t="s">
        <v>459</v>
      </c>
      <c r="H433" s="238"/>
      <c r="I433" s="238"/>
      <c r="J433" s="238"/>
      <c r="K433" s="238"/>
      <c r="L433" s="238"/>
      <c r="M433" s="238"/>
      <c r="N433" s="238"/>
      <c r="O433" s="238"/>
      <c r="P433" s="238"/>
      <c r="Q433" s="238"/>
      <c r="R433" s="238"/>
      <c r="S433" s="238"/>
      <c r="T433" s="238"/>
      <c r="U433" s="238"/>
      <c r="V433" s="238"/>
      <c r="W433" s="238"/>
      <c r="X433" s="417"/>
      <c r="Y433" s="512" t="s">
        <v>54</v>
      </c>
      <c r="Z433" s="509"/>
      <c r="AA433" s="557"/>
      <c r="AB433" s="589"/>
      <c r="AC433" s="589"/>
      <c r="AD433" s="589"/>
      <c r="AE433" s="668"/>
      <c r="AF433" s="691"/>
      <c r="AG433" s="691"/>
      <c r="AH433" s="691"/>
      <c r="AI433" s="668"/>
      <c r="AJ433" s="691"/>
      <c r="AK433" s="691"/>
      <c r="AL433" s="691"/>
      <c r="AM433" s="668"/>
      <c r="AN433" s="691"/>
      <c r="AO433" s="691"/>
      <c r="AP433" s="714"/>
      <c r="AQ433" s="668"/>
      <c r="AR433" s="691"/>
      <c r="AS433" s="691"/>
      <c r="AT433" s="714"/>
      <c r="AU433" s="691"/>
      <c r="AV433" s="691"/>
      <c r="AW433" s="691"/>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98</v>
      </c>
      <c r="Z434" s="131"/>
      <c r="AA434" s="187"/>
      <c r="AB434" s="590"/>
      <c r="AC434" s="590"/>
      <c r="AD434" s="590"/>
      <c r="AE434" s="668"/>
      <c r="AF434" s="691"/>
      <c r="AG434" s="691"/>
      <c r="AH434" s="714"/>
      <c r="AI434" s="668"/>
      <c r="AJ434" s="691"/>
      <c r="AK434" s="691"/>
      <c r="AL434" s="691"/>
      <c r="AM434" s="668"/>
      <c r="AN434" s="691"/>
      <c r="AO434" s="691"/>
      <c r="AP434" s="714"/>
      <c r="AQ434" s="668"/>
      <c r="AR434" s="691"/>
      <c r="AS434" s="691"/>
      <c r="AT434" s="714"/>
      <c r="AU434" s="691"/>
      <c r="AV434" s="691"/>
      <c r="AW434" s="691"/>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1" t="s">
        <v>51</v>
      </c>
      <c r="AC435" s="591"/>
      <c r="AD435" s="591"/>
      <c r="AE435" s="668"/>
      <c r="AF435" s="691"/>
      <c r="AG435" s="691"/>
      <c r="AH435" s="714"/>
      <c r="AI435" s="668"/>
      <c r="AJ435" s="691"/>
      <c r="AK435" s="691"/>
      <c r="AL435" s="691"/>
      <c r="AM435" s="668"/>
      <c r="AN435" s="691"/>
      <c r="AO435" s="691"/>
      <c r="AP435" s="714"/>
      <c r="AQ435" s="668"/>
      <c r="AR435" s="691"/>
      <c r="AS435" s="691"/>
      <c r="AT435" s="714"/>
      <c r="AU435" s="691"/>
      <c r="AV435" s="691"/>
      <c r="AW435" s="691"/>
      <c r="AX435" s="827"/>
      <c r="AY435">
        <f>$AY$431</f>
        <v>1</v>
      </c>
    </row>
    <row r="436" spans="1:51" ht="18.75" hidden="1" customHeight="1">
      <c r="A436" s="38"/>
      <c r="B436" s="107"/>
      <c r="C436" s="143"/>
      <c r="D436" s="107"/>
      <c r="E436" s="195" t="s">
        <v>330</v>
      </c>
      <c r="F436" s="243"/>
      <c r="G436" s="311" t="s">
        <v>327</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47</v>
      </c>
      <c r="AC436" s="345"/>
      <c r="AD436" s="413"/>
      <c r="AE436" s="678" t="s">
        <v>57</v>
      </c>
      <c r="AF436" s="697"/>
      <c r="AG436" s="697"/>
      <c r="AH436" s="713"/>
      <c r="AI436" s="726" t="s">
        <v>545</v>
      </c>
      <c r="AJ436" s="726"/>
      <c r="AK436" s="726"/>
      <c r="AL436" s="435"/>
      <c r="AM436" s="726" t="s">
        <v>55</v>
      </c>
      <c r="AN436" s="726"/>
      <c r="AO436" s="726"/>
      <c r="AP436" s="435"/>
      <c r="AQ436" s="435" t="s">
        <v>320</v>
      </c>
      <c r="AR436" s="345"/>
      <c r="AS436" s="345"/>
      <c r="AT436" s="413"/>
      <c r="AU436" s="695" t="s">
        <v>245</v>
      </c>
      <c r="AV436" s="695"/>
      <c r="AW436" s="695"/>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9"/>
      <c r="AF437" s="679"/>
      <c r="AG437" s="346" t="s">
        <v>321</v>
      </c>
      <c r="AH437" s="414"/>
      <c r="AI437" s="727"/>
      <c r="AJ437" s="727"/>
      <c r="AK437" s="727"/>
      <c r="AL437" s="436"/>
      <c r="AM437" s="727"/>
      <c r="AN437" s="727"/>
      <c r="AO437" s="727"/>
      <c r="AP437" s="436"/>
      <c r="AQ437" s="753"/>
      <c r="AR437" s="679"/>
      <c r="AS437" s="346" t="s">
        <v>321</v>
      </c>
      <c r="AT437" s="414"/>
      <c r="AU437" s="679"/>
      <c r="AV437" s="679"/>
      <c r="AW437" s="346" t="s">
        <v>299</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54</v>
      </c>
      <c r="Z438" s="509"/>
      <c r="AA438" s="557"/>
      <c r="AB438" s="589"/>
      <c r="AC438" s="589"/>
      <c r="AD438" s="589"/>
      <c r="AE438" s="668"/>
      <c r="AF438" s="691"/>
      <c r="AG438" s="691"/>
      <c r="AH438" s="691"/>
      <c r="AI438" s="668"/>
      <c r="AJ438" s="691"/>
      <c r="AK438" s="691"/>
      <c r="AL438" s="691"/>
      <c r="AM438" s="668"/>
      <c r="AN438" s="691"/>
      <c r="AO438" s="691"/>
      <c r="AP438" s="714"/>
      <c r="AQ438" s="668"/>
      <c r="AR438" s="691"/>
      <c r="AS438" s="691"/>
      <c r="AT438" s="714"/>
      <c r="AU438" s="691"/>
      <c r="AV438" s="691"/>
      <c r="AW438" s="691"/>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98</v>
      </c>
      <c r="Z439" s="131"/>
      <c r="AA439" s="187"/>
      <c r="AB439" s="590"/>
      <c r="AC439" s="590"/>
      <c r="AD439" s="590"/>
      <c r="AE439" s="668"/>
      <c r="AF439" s="691"/>
      <c r="AG439" s="691"/>
      <c r="AH439" s="714"/>
      <c r="AI439" s="668"/>
      <c r="AJ439" s="691"/>
      <c r="AK439" s="691"/>
      <c r="AL439" s="691"/>
      <c r="AM439" s="668"/>
      <c r="AN439" s="691"/>
      <c r="AO439" s="691"/>
      <c r="AP439" s="714"/>
      <c r="AQ439" s="668"/>
      <c r="AR439" s="691"/>
      <c r="AS439" s="691"/>
      <c r="AT439" s="714"/>
      <c r="AU439" s="691"/>
      <c r="AV439" s="691"/>
      <c r="AW439" s="691"/>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1" t="s">
        <v>51</v>
      </c>
      <c r="AC440" s="591"/>
      <c r="AD440" s="591"/>
      <c r="AE440" s="668"/>
      <c r="AF440" s="691"/>
      <c r="AG440" s="691"/>
      <c r="AH440" s="714"/>
      <c r="AI440" s="668"/>
      <c r="AJ440" s="691"/>
      <c r="AK440" s="691"/>
      <c r="AL440" s="691"/>
      <c r="AM440" s="668"/>
      <c r="AN440" s="691"/>
      <c r="AO440" s="691"/>
      <c r="AP440" s="714"/>
      <c r="AQ440" s="668"/>
      <c r="AR440" s="691"/>
      <c r="AS440" s="691"/>
      <c r="AT440" s="714"/>
      <c r="AU440" s="691"/>
      <c r="AV440" s="691"/>
      <c r="AW440" s="691"/>
      <c r="AX440" s="827"/>
      <c r="AY440">
        <f>$AY$436</f>
        <v>0</v>
      </c>
    </row>
    <row r="441" spans="1:51" ht="18.75" hidden="1" customHeight="1">
      <c r="A441" s="38"/>
      <c r="B441" s="107"/>
      <c r="C441" s="143"/>
      <c r="D441" s="107"/>
      <c r="E441" s="195" t="s">
        <v>330</v>
      </c>
      <c r="F441" s="243"/>
      <c r="G441" s="311" t="s">
        <v>327</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47</v>
      </c>
      <c r="AC441" s="345"/>
      <c r="AD441" s="413"/>
      <c r="AE441" s="678" t="s">
        <v>57</v>
      </c>
      <c r="AF441" s="697"/>
      <c r="AG441" s="697"/>
      <c r="AH441" s="713"/>
      <c r="AI441" s="726" t="s">
        <v>545</v>
      </c>
      <c r="AJ441" s="726"/>
      <c r="AK441" s="726"/>
      <c r="AL441" s="435"/>
      <c r="AM441" s="726" t="s">
        <v>55</v>
      </c>
      <c r="AN441" s="726"/>
      <c r="AO441" s="726"/>
      <c r="AP441" s="435"/>
      <c r="AQ441" s="435" t="s">
        <v>320</v>
      </c>
      <c r="AR441" s="345"/>
      <c r="AS441" s="345"/>
      <c r="AT441" s="413"/>
      <c r="AU441" s="695" t="s">
        <v>245</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9"/>
      <c r="AF442" s="679"/>
      <c r="AG442" s="346" t="s">
        <v>321</v>
      </c>
      <c r="AH442" s="414"/>
      <c r="AI442" s="727"/>
      <c r="AJ442" s="727"/>
      <c r="AK442" s="727"/>
      <c r="AL442" s="436"/>
      <c r="AM442" s="727"/>
      <c r="AN442" s="727"/>
      <c r="AO442" s="727"/>
      <c r="AP442" s="436"/>
      <c r="AQ442" s="753"/>
      <c r="AR442" s="679"/>
      <c r="AS442" s="346" t="s">
        <v>321</v>
      </c>
      <c r="AT442" s="414"/>
      <c r="AU442" s="679"/>
      <c r="AV442" s="679"/>
      <c r="AW442" s="346" t="s">
        <v>299</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54</v>
      </c>
      <c r="Z443" s="509"/>
      <c r="AA443" s="557"/>
      <c r="AB443" s="589"/>
      <c r="AC443" s="589"/>
      <c r="AD443" s="589"/>
      <c r="AE443" s="668"/>
      <c r="AF443" s="691"/>
      <c r="AG443" s="691"/>
      <c r="AH443" s="691"/>
      <c r="AI443" s="668"/>
      <c r="AJ443" s="691"/>
      <c r="AK443" s="691"/>
      <c r="AL443" s="691"/>
      <c r="AM443" s="668"/>
      <c r="AN443" s="691"/>
      <c r="AO443" s="691"/>
      <c r="AP443" s="714"/>
      <c r="AQ443" s="668"/>
      <c r="AR443" s="691"/>
      <c r="AS443" s="691"/>
      <c r="AT443" s="714"/>
      <c r="AU443" s="691"/>
      <c r="AV443" s="691"/>
      <c r="AW443" s="691"/>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98</v>
      </c>
      <c r="Z444" s="131"/>
      <c r="AA444" s="187"/>
      <c r="AB444" s="590"/>
      <c r="AC444" s="590"/>
      <c r="AD444" s="590"/>
      <c r="AE444" s="668"/>
      <c r="AF444" s="691"/>
      <c r="AG444" s="691"/>
      <c r="AH444" s="714"/>
      <c r="AI444" s="668"/>
      <c r="AJ444" s="691"/>
      <c r="AK444" s="691"/>
      <c r="AL444" s="691"/>
      <c r="AM444" s="668"/>
      <c r="AN444" s="691"/>
      <c r="AO444" s="691"/>
      <c r="AP444" s="714"/>
      <c r="AQ444" s="668"/>
      <c r="AR444" s="691"/>
      <c r="AS444" s="691"/>
      <c r="AT444" s="714"/>
      <c r="AU444" s="691"/>
      <c r="AV444" s="691"/>
      <c r="AW444" s="691"/>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1" t="s">
        <v>51</v>
      </c>
      <c r="AC445" s="591"/>
      <c r="AD445" s="591"/>
      <c r="AE445" s="668"/>
      <c r="AF445" s="691"/>
      <c r="AG445" s="691"/>
      <c r="AH445" s="714"/>
      <c r="AI445" s="668"/>
      <c r="AJ445" s="691"/>
      <c r="AK445" s="691"/>
      <c r="AL445" s="691"/>
      <c r="AM445" s="668"/>
      <c r="AN445" s="691"/>
      <c r="AO445" s="691"/>
      <c r="AP445" s="714"/>
      <c r="AQ445" s="668"/>
      <c r="AR445" s="691"/>
      <c r="AS445" s="691"/>
      <c r="AT445" s="714"/>
      <c r="AU445" s="691"/>
      <c r="AV445" s="691"/>
      <c r="AW445" s="691"/>
      <c r="AX445" s="827"/>
      <c r="AY445">
        <f>$AY$441</f>
        <v>0</v>
      </c>
    </row>
    <row r="446" spans="1:51" ht="18.75" hidden="1" customHeight="1">
      <c r="A446" s="38"/>
      <c r="B446" s="107"/>
      <c r="C446" s="143"/>
      <c r="D446" s="107"/>
      <c r="E446" s="195" t="s">
        <v>330</v>
      </c>
      <c r="F446" s="243"/>
      <c r="G446" s="311" t="s">
        <v>327</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47</v>
      </c>
      <c r="AC446" s="345"/>
      <c r="AD446" s="413"/>
      <c r="AE446" s="678" t="s">
        <v>57</v>
      </c>
      <c r="AF446" s="697"/>
      <c r="AG446" s="697"/>
      <c r="AH446" s="713"/>
      <c r="AI446" s="726" t="s">
        <v>545</v>
      </c>
      <c r="AJ446" s="726"/>
      <c r="AK446" s="726"/>
      <c r="AL446" s="435"/>
      <c r="AM446" s="726" t="s">
        <v>55</v>
      </c>
      <c r="AN446" s="726"/>
      <c r="AO446" s="726"/>
      <c r="AP446" s="435"/>
      <c r="AQ446" s="435" t="s">
        <v>320</v>
      </c>
      <c r="AR446" s="345"/>
      <c r="AS446" s="345"/>
      <c r="AT446" s="413"/>
      <c r="AU446" s="695" t="s">
        <v>245</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9"/>
      <c r="AF447" s="679"/>
      <c r="AG447" s="346" t="s">
        <v>321</v>
      </c>
      <c r="AH447" s="414"/>
      <c r="AI447" s="727"/>
      <c r="AJ447" s="727"/>
      <c r="AK447" s="727"/>
      <c r="AL447" s="436"/>
      <c r="AM447" s="727"/>
      <c r="AN447" s="727"/>
      <c r="AO447" s="727"/>
      <c r="AP447" s="436"/>
      <c r="AQ447" s="753"/>
      <c r="AR447" s="679"/>
      <c r="AS447" s="346" t="s">
        <v>321</v>
      </c>
      <c r="AT447" s="414"/>
      <c r="AU447" s="679"/>
      <c r="AV447" s="679"/>
      <c r="AW447" s="346" t="s">
        <v>299</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54</v>
      </c>
      <c r="Z448" s="509"/>
      <c r="AA448" s="557"/>
      <c r="AB448" s="589"/>
      <c r="AC448" s="589"/>
      <c r="AD448" s="589"/>
      <c r="AE448" s="668"/>
      <c r="AF448" s="691"/>
      <c r="AG448" s="691"/>
      <c r="AH448" s="691"/>
      <c r="AI448" s="668"/>
      <c r="AJ448" s="691"/>
      <c r="AK448" s="691"/>
      <c r="AL448" s="691"/>
      <c r="AM448" s="668"/>
      <c r="AN448" s="691"/>
      <c r="AO448" s="691"/>
      <c r="AP448" s="714"/>
      <c r="AQ448" s="668"/>
      <c r="AR448" s="691"/>
      <c r="AS448" s="691"/>
      <c r="AT448" s="714"/>
      <c r="AU448" s="691"/>
      <c r="AV448" s="691"/>
      <c r="AW448" s="691"/>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98</v>
      </c>
      <c r="Z449" s="131"/>
      <c r="AA449" s="187"/>
      <c r="AB449" s="590"/>
      <c r="AC449" s="590"/>
      <c r="AD449" s="590"/>
      <c r="AE449" s="668"/>
      <c r="AF449" s="691"/>
      <c r="AG449" s="691"/>
      <c r="AH449" s="714"/>
      <c r="AI449" s="668"/>
      <c r="AJ449" s="691"/>
      <c r="AK449" s="691"/>
      <c r="AL449" s="691"/>
      <c r="AM449" s="668"/>
      <c r="AN449" s="691"/>
      <c r="AO449" s="691"/>
      <c r="AP449" s="714"/>
      <c r="AQ449" s="668"/>
      <c r="AR449" s="691"/>
      <c r="AS449" s="691"/>
      <c r="AT449" s="714"/>
      <c r="AU449" s="691"/>
      <c r="AV449" s="691"/>
      <c r="AW449" s="691"/>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1" t="s">
        <v>51</v>
      </c>
      <c r="AC450" s="591"/>
      <c r="AD450" s="591"/>
      <c r="AE450" s="668"/>
      <c r="AF450" s="691"/>
      <c r="AG450" s="691"/>
      <c r="AH450" s="714"/>
      <c r="AI450" s="668"/>
      <c r="AJ450" s="691"/>
      <c r="AK450" s="691"/>
      <c r="AL450" s="691"/>
      <c r="AM450" s="668"/>
      <c r="AN450" s="691"/>
      <c r="AO450" s="691"/>
      <c r="AP450" s="714"/>
      <c r="AQ450" s="668"/>
      <c r="AR450" s="691"/>
      <c r="AS450" s="691"/>
      <c r="AT450" s="714"/>
      <c r="AU450" s="691"/>
      <c r="AV450" s="691"/>
      <c r="AW450" s="691"/>
      <c r="AX450" s="827"/>
      <c r="AY450">
        <f>$AY$446</f>
        <v>0</v>
      </c>
    </row>
    <row r="451" spans="1:51" ht="18.75" hidden="1" customHeight="1">
      <c r="A451" s="38"/>
      <c r="B451" s="107"/>
      <c r="C451" s="143"/>
      <c r="D451" s="107"/>
      <c r="E451" s="195" t="s">
        <v>330</v>
      </c>
      <c r="F451" s="243"/>
      <c r="G451" s="311" t="s">
        <v>327</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47</v>
      </c>
      <c r="AC451" s="345"/>
      <c r="AD451" s="413"/>
      <c r="AE451" s="678" t="s">
        <v>57</v>
      </c>
      <c r="AF451" s="697"/>
      <c r="AG451" s="697"/>
      <c r="AH451" s="713"/>
      <c r="AI451" s="726" t="s">
        <v>545</v>
      </c>
      <c r="AJ451" s="726"/>
      <c r="AK451" s="726"/>
      <c r="AL451" s="435"/>
      <c r="AM451" s="726" t="s">
        <v>55</v>
      </c>
      <c r="AN451" s="726"/>
      <c r="AO451" s="726"/>
      <c r="AP451" s="435"/>
      <c r="AQ451" s="435" t="s">
        <v>320</v>
      </c>
      <c r="AR451" s="345"/>
      <c r="AS451" s="345"/>
      <c r="AT451" s="413"/>
      <c r="AU451" s="695" t="s">
        <v>245</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9"/>
      <c r="AF452" s="679"/>
      <c r="AG452" s="346" t="s">
        <v>321</v>
      </c>
      <c r="AH452" s="414"/>
      <c r="AI452" s="727"/>
      <c r="AJ452" s="727"/>
      <c r="AK452" s="727"/>
      <c r="AL452" s="436"/>
      <c r="AM452" s="727"/>
      <c r="AN452" s="727"/>
      <c r="AO452" s="727"/>
      <c r="AP452" s="436"/>
      <c r="AQ452" s="753"/>
      <c r="AR452" s="679"/>
      <c r="AS452" s="346" t="s">
        <v>321</v>
      </c>
      <c r="AT452" s="414"/>
      <c r="AU452" s="679"/>
      <c r="AV452" s="679"/>
      <c r="AW452" s="346" t="s">
        <v>299</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54</v>
      </c>
      <c r="Z453" s="509"/>
      <c r="AA453" s="557"/>
      <c r="AB453" s="589"/>
      <c r="AC453" s="589"/>
      <c r="AD453" s="589"/>
      <c r="AE453" s="668"/>
      <c r="AF453" s="691"/>
      <c r="AG453" s="691"/>
      <c r="AH453" s="691"/>
      <c r="AI453" s="668"/>
      <c r="AJ453" s="691"/>
      <c r="AK453" s="691"/>
      <c r="AL453" s="691"/>
      <c r="AM453" s="668"/>
      <c r="AN453" s="691"/>
      <c r="AO453" s="691"/>
      <c r="AP453" s="714"/>
      <c r="AQ453" s="668"/>
      <c r="AR453" s="691"/>
      <c r="AS453" s="691"/>
      <c r="AT453" s="714"/>
      <c r="AU453" s="691"/>
      <c r="AV453" s="691"/>
      <c r="AW453" s="691"/>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98</v>
      </c>
      <c r="Z454" s="131"/>
      <c r="AA454" s="187"/>
      <c r="AB454" s="590"/>
      <c r="AC454" s="590"/>
      <c r="AD454" s="590"/>
      <c r="AE454" s="668"/>
      <c r="AF454" s="691"/>
      <c r="AG454" s="691"/>
      <c r="AH454" s="714"/>
      <c r="AI454" s="668"/>
      <c r="AJ454" s="691"/>
      <c r="AK454" s="691"/>
      <c r="AL454" s="691"/>
      <c r="AM454" s="668"/>
      <c r="AN454" s="691"/>
      <c r="AO454" s="691"/>
      <c r="AP454" s="714"/>
      <c r="AQ454" s="668"/>
      <c r="AR454" s="691"/>
      <c r="AS454" s="691"/>
      <c r="AT454" s="714"/>
      <c r="AU454" s="691"/>
      <c r="AV454" s="691"/>
      <c r="AW454" s="691"/>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1" t="s">
        <v>51</v>
      </c>
      <c r="AC455" s="591"/>
      <c r="AD455" s="591"/>
      <c r="AE455" s="668"/>
      <c r="AF455" s="691"/>
      <c r="AG455" s="691"/>
      <c r="AH455" s="714"/>
      <c r="AI455" s="668"/>
      <c r="AJ455" s="691"/>
      <c r="AK455" s="691"/>
      <c r="AL455" s="691"/>
      <c r="AM455" s="668"/>
      <c r="AN455" s="691"/>
      <c r="AO455" s="691"/>
      <c r="AP455" s="714"/>
      <c r="AQ455" s="668"/>
      <c r="AR455" s="691"/>
      <c r="AS455" s="691"/>
      <c r="AT455" s="714"/>
      <c r="AU455" s="691"/>
      <c r="AV455" s="691"/>
      <c r="AW455" s="691"/>
      <c r="AX455" s="827"/>
      <c r="AY455">
        <f>$AY$451</f>
        <v>0</v>
      </c>
    </row>
    <row r="456" spans="1:51" ht="18.75" customHeight="1">
      <c r="A456" s="38"/>
      <c r="B456" s="107"/>
      <c r="C456" s="143"/>
      <c r="D456" s="107"/>
      <c r="E456" s="195" t="s">
        <v>332</v>
      </c>
      <c r="F456" s="243"/>
      <c r="G456" s="311" t="s">
        <v>329</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47</v>
      </c>
      <c r="AC456" s="345"/>
      <c r="AD456" s="413"/>
      <c r="AE456" s="678" t="s">
        <v>57</v>
      </c>
      <c r="AF456" s="697"/>
      <c r="AG456" s="697"/>
      <c r="AH456" s="713"/>
      <c r="AI456" s="726" t="s">
        <v>545</v>
      </c>
      <c r="AJ456" s="726"/>
      <c r="AK456" s="726"/>
      <c r="AL456" s="435"/>
      <c r="AM456" s="726" t="s">
        <v>55</v>
      </c>
      <c r="AN456" s="726"/>
      <c r="AO456" s="726"/>
      <c r="AP456" s="435"/>
      <c r="AQ456" s="435" t="s">
        <v>320</v>
      </c>
      <c r="AR456" s="345"/>
      <c r="AS456" s="345"/>
      <c r="AT456" s="413"/>
      <c r="AU456" s="695" t="s">
        <v>245</v>
      </c>
      <c r="AV456" s="695"/>
      <c r="AW456" s="695"/>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9"/>
      <c r="AF457" s="679"/>
      <c r="AG457" s="346" t="s">
        <v>321</v>
      </c>
      <c r="AH457" s="414"/>
      <c r="AI457" s="727"/>
      <c r="AJ457" s="727"/>
      <c r="AK457" s="727"/>
      <c r="AL457" s="436"/>
      <c r="AM457" s="727"/>
      <c r="AN457" s="727"/>
      <c r="AO457" s="727"/>
      <c r="AP457" s="436"/>
      <c r="AQ457" s="753"/>
      <c r="AR457" s="679"/>
      <c r="AS457" s="346" t="s">
        <v>321</v>
      </c>
      <c r="AT457" s="414"/>
      <c r="AU457" s="679"/>
      <c r="AV457" s="679"/>
      <c r="AW457" s="346" t="s">
        <v>299</v>
      </c>
      <c r="AX457" s="809"/>
      <c r="AY457">
        <f>$AY$456</f>
        <v>1</v>
      </c>
    </row>
    <row r="458" spans="1:51" ht="23.25" customHeight="1">
      <c r="A458" s="38"/>
      <c r="B458" s="107"/>
      <c r="C458" s="143"/>
      <c r="D458" s="107"/>
      <c r="E458" s="195"/>
      <c r="F458" s="243"/>
      <c r="G458" s="296" t="s">
        <v>459</v>
      </c>
      <c r="H458" s="238"/>
      <c r="I458" s="238"/>
      <c r="J458" s="238"/>
      <c r="K458" s="238"/>
      <c r="L458" s="238"/>
      <c r="M458" s="238"/>
      <c r="N458" s="238"/>
      <c r="O458" s="238"/>
      <c r="P458" s="238"/>
      <c r="Q458" s="238"/>
      <c r="R458" s="238"/>
      <c r="S458" s="238"/>
      <c r="T458" s="238"/>
      <c r="U458" s="238"/>
      <c r="V458" s="238"/>
      <c r="W458" s="238"/>
      <c r="X458" s="417"/>
      <c r="Y458" s="512" t="s">
        <v>54</v>
      </c>
      <c r="Z458" s="509"/>
      <c r="AA458" s="557"/>
      <c r="AB458" s="589"/>
      <c r="AC458" s="589"/>
      <c r="AD458" s="589"/>
      <c r="AE458" s="668"/>
      <c r="AF458" s="691"/>
      <c r="AG458" s="691"/>
      <c r="AH458" s="691"/>
      <c r="AI458" s="668"/>
      <c r="AJ458" s="691"/>
      <c r="AK458" s="691"/>
      <c r="AL458" s="691"/>
      <c r="AM458" s="668"/>
      <c r="AN458" s="691"/>
      <c r="AO458" s="691"/>
      <c r="AP458" s="714"/>
      <c r="AQ458" s="668"/>
      <c r="AR458" s="691"/>
      <c r="AS458" s="691"/>
      <c r="AT458" s="714"/>
      <c r="AU458" s="691"/>
      <c r="AV458" s="691"/>
      <c r="AW458" s="691"/>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98</v>
      </c>
      <c r="Z459" s="131"/>
      <c r="AA459" s="187"/>
      <c r="AB459" s="590"/>
      <c r="AC459" s="590"/>
      <c r="AD459" s="590"/>
      <c r="AE459" s="668"/>
      <c r="AF459" s="691"/>
      <c r="AG459" s="691"/>
      <c r="AH459" s="714"/>
      <c r="AI459" s="668"/>
      <c r="AJ459" s="691"/>
      <c r="AK459" s="691"/>
      <c r="AL459" s="691"/>
      <c r="AM459" s="668"/>
      <c r="AN459" s="691"/>
      <c r="AO459" s="691"/>
      <c r="AP459" s="714"/>
      <c r="AQ459" s="668"/>
      <c r="AR459" s="691"/>
      <c r="AS459" s="691"/>
      <c r="AT459" s="714"/>
      <c r="AU459" s="691"/>
      <c r="AV459" s="691"/>
      <c r="AW459" s="691"/>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1" t="s">
        <v>51</v>
      </c>
      <c r="AC460" s="591"/>
      <c r="AD460" s="591"/>
      <c r="AE460" s="668"/>
      <c r="AF460" s="691"/>
      <c r="AG460" s="691"/>
      <c r="AH460" s="714"/>
      <c r="AI460" s="668"/>
      <c r="AJ460" s="691"/>
      <c r="AK460" s="691"/>
      <c r="AL460" s="691"/>
      <c r="AM460" s="668"/>
      <c r="AN460" s="691"/>
      <c r="AO460" s="691"/>
      <c r="AP460" s="714"/>
      <c r="AQ460" s="668"/>
      <c r="AR460" s="691"/>
      <c r="AS460" s="691"/>
      <c r="AT460" s="714"/>
      <c r="AU460" s="691"/>
      <c r="AV460" s="691"/>
      <c r="AW460" s="691"/>
      <c r="AX460" s="827"/>
      <c r="AY460">
        <f>$AY$456</f>
        <v>1</v>
      </c>
    </row>
    <row r="461" spans="1:51" ht="18.75" hidden="1" customHeight="1">
      <c r="A461" s="38"/>
      <c r="B461" s="107"/>
      <c r="C461" s="143"/>
      <c r="D461" s="107"/>
      <c r="E461" s="195" t="s">
        <v>332</v>
      </c>
      <c r="F461" s="243"/>
      <c r="G461" s="311" t="s">
        <v>329</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47</v>
      </c>
      <c r="AC461" s="345"/>
      <c r="AD461" s="413"/>
      <c r="AE461" s="678" t="s">
        <v>57</v>
      </c>
      <c r="AF461" s="697"/>
      <c r="AG461" s="697"/>
      <c r="AH461" s="713"/>
      <c r="AI461" s="726" t="s">
        <v>545</v>
      </c>
      <c r="AJ461" s="726"/>
      <c r="AK461" s="726"/>
      <c r="AL461" s="435"/>
      <c r="AM461" s="726" t="s">
        <v>55</v>
      </c>
      <c r="AN461" s="726"/>
      <c r="AO461" s="726"/>
      <c r="AP461" s="435"/>
      <c r="AQ461" s="435" t="s">
        <v>320</v>
      </c>
      <c r="AR461" s="345"/>
      <c r="AS461" s="345"/>
      <c r="AT461" s="413"/>
      <c r="AU461" s="695" t="s">
        <v>245</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9"/>
      <c r="AF462" s="679"/>
      <c r="AG462" s="346" t="s">
        <v>321</v>
      </c>
      <c r="AH462" s="414"/>
      <c r="AI462" s="727"/>
      <c r="AJ462" s="727"/>
      <c r="AK462" s="727"/>
      <c r="AL462" s="436"/>
      <c r="AM462" s="727"/>
      <c r="AN462" s="727"/>
      <c r="AO462" s="727"/>
      <c r="AP462" s="436"/>
      <c r="AQ462" s="753"/>
      <c r="AR462" s="679"/>
      <c r="AS462" s="346" t="s">
        <v>321</v>
      </c>
      <c r="AT462" s="414"/>
      <c r="AU462" s="679"/>
      <c r="AV462" s="679"/>
      <c r="AW462" s="346" t="s">
        <v>299</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54</v>
      </c>
      <c r="Z463" s="509"/>
      <c r="AA463" s="557"/>
      <c r="AB463" s="589"/>
      <c r="AC463" s="589"/>
      <c r="AD463" s="589"/>
      <c r="AE463" s="668"/>
      <c r="AF463" s="691"/>
      <c r="AG463" s="691"/>
      <c r="AH463" s="691"/>
      <c r="AI463" s="668"/>
      <c r="AJ463" s="691"/>
      <c r="AK463" s="691"/>
      <c r="AL463" s="691"/>
      <c r="AM463" s="668"/>
      <c r="AN463" s="691"/>
      <c r="AO463" s="691"/>
      <c r="AP463" s="714"/>
      <c r="AQ463" s="668"/>
      <c r="AR463" s="691"/>
      <c r="AS463" s="691"/>
      <c r="AT463" s="714"/>
      <c r="AU463" s="691"/>
      <c r="AV463" s="691"/>
      <c r="AW463" s="691"/>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98</v>
      </c>
      <c r="Z464" s="131"/>
      <c r="AA464" s="187"/>
      <c r="AB464" s="590"/>
      <c r="AC464" s="590"/>
      <c r="AD464" s="590"/>
      <c r="AE464" s="668"/>
      <c r="AF464" s="691"/>
      <c r="AG464" s="691"/>
      <c r="AH464" s="714"/>
      <c r="AI464" s="668"/>
      <c r="AJ464" s="691"/>
      <c r="AK464" s="691"/>
      <c r="AL464" s="691"/>
      <c r="AM464" s="668"/>
      <c r="AN464" s="691"/>
      <c r="AO464" s="691"/>
      <c r="AP464" s="714"/>
      <c r="AQ464" s="668"/>
      <c r="AR464" s="691"/>
      <c r="AS464" s="691"/>
      <c r="AT464" s="714"/>
      <c r="AU464" s="691"/>
      <c r="AV464" s="691"/>
      <c r="AW464" s="691"/>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1" t="s">
        <v>51</v>
      </c>
      <c r="AC465" s="591"/>
      <c r="AD465" s="591"/>
      <c r="AE465" s="668"/>
      <c r="AF465" s="691"/>
      <c r="AG465" s="691"/>
      <c r="AH465" s="714"/>
      <c r="AI465" s="668"/>
      <c r="AJ465" s="691"/>
      <c r="AK465" s="691"/>
      <c r="AL465" s="691"/>
      <c r="AM465" s="668"/>
      <c r="AN465" s="691"/>
      <c r="AO465" s="691"/>
      <c r="AP465" s="714"/>
      <c r="AQ465" s="668"/>
      <c r="AR465" s="691"/>
      <c r="AS465" s="691"/>
      <c r="AT465" s="714"/>
      <c r="AU465" s="691"/>
      <c r="AV465" s="691"/>
      <c r="AW465" s="691"/>
      <c r="AX465" s="827"/>
      <c r="AY465">
        <f>$AY$461</f>
        <v>0</v>
      </c>
    </row>
    <row r="466" spans="1:51" ht="18.75" hidden="1" customHeight="1">
      <c r="A466" s="38"/>
      <c r="B466" s="107"/>
      <c r="C466" s="143"/>
      <c r="D466" s="107"/>
      <c r="E466" s="195" t="s">
        <v>332</v>
      </c>
      <c r="F466" s="243"/>
      <c r="G466" s="311" t="s">
        <v>329</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47</v>
      </c>
      <c r="AC466" s="345"/>
      <c r="AD466" s="413"/>
      <c r="AE466" s="678" t="s">
        <v>57</v>
      </c>
      <c r="AF466" s="697"/>
      <c r="AG466" s="697"/>
      <c r="AH466" s="713"/>
      <c r="AI466" s="726" t="s">
        <v>545</v>
      </c>
      <c r="AJ466" s="726"/>
      <c r="AK466" s="726"/>
      <c r="AL466" s="435"/>
      <c r="AM466" s="726" t="s">
        <v>55</v>
      </c>
      <c r="AN466" s="726"/>
      <c r="AO466" s="726"/>
      <c r="AP466" s="435"/>
      <c r="AQ466" s="435" t="s">
        <v>320</v>
      </c>
      <c r="AR466" s="345"/>
      <c r="AS466" s="345"/>
      <c r="AT466" s="413"/>
      <c r="AU466" s="695" t="s">
        <v>245</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9"/>
      <c r="AF467" s="679"/>
      <c r="AG467" s="346" t="s">
        <v>321</v>
      </c>
      <c r="AH467" s="414"/>
      <c r="AI467" s="727"/>
      <c r="AJ467" s="727"/>
      <c r="AK467" s="727"/>
      <c r="AL467" s="436"/>
      <c r="AM467" s="727"/>
      <c r="AN467" s="727"/>
      <c r="AO467" s="727"/>
      <c r="AP467" s="436"/>
      <c r="AQ467" s="753"/>
      <c r="AR467" s="679"/>
      <c r="AS467" s="346" t="s">
        <v>321</v>
      </c>
      <c r="AT467" s="414"/>
      <c r="AU467" s="679"/>
      <c r="AV467" s="679"/>
      <c r="AW467" s="346" t="s">
        <v>299</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54</v>
      </c>
      <c r="Z468" s="509"/>
      <c r="AA468" s="557"/>
      <c r="AB468" s="589"/>
      <c r="AC468" s="589"/>
      <c r="AD468" s="589"/>
      <c r="AE468" s="668"/>
      <c r="AF468" s="691"/>
      <c r="AG468" s="691"/>
      <c r="AH468" s="691"/>
      <c r="AI468" s="668"/>
      <c r="AJ468" s="691"/>
      <c r="AK468" s="691"/>
      <c r="AL468" s="691"/>
      <c r="AM468" s="668"/>
      <c r="AN468" s="691"/>
      <c r="AO468" s="691"/>
      <c r="AP468" s="714"/>
      <c r="AQ468" s="668"/>
      <c r="AR468" s="691"/>
      <c r="AS468" s="691"/>
      <c r="AT468" s="714"/>
      <c r="AU468" s="691"/>
      <c r="AV468" s="691"/>
      <c r="AW468" s="691"/>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98</v>
      </c>
      <c r="Z469" s="131"/>
      <c r="AA469" s="187"/>
      <c r="AB469" s="590"/>
      <c r="AC469" s="590"/>
      <c r="AD469" s="590"/>
      <c r="AE469" s="668"/>
      <c r="AF469" s="691"/>
      <c r="AG469" s="691"/>
      <c r="AH469" s="714"/>
      <c r="AI469" s="668"/>
      <c r="AJ469" s="691"/>
      <c r="AK469" s="691"/>
      <c r="AL469" s="691"/>
      <c r="AM469" s="668"/>
      <c r="AN469" s="691"/>
      <c r="AO469" s="691"/>
      <c r="AP469" s="714"/>
      <c r="AQ469" s="668"/>
      <c r="AR469" s="691"/>
      <c r="AS469" s="691"/>
      <c r="AT469" s="714"/>
      <c r="AU469" s="691"/>
      <c r="AV469" s="691"/>
      <c r="AW469" s="691"/>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1" t="s">
        <v>51</v>
      </c>
      <c r="AC470" s="591"/>
      <c r="AD470" s="591"/>
      <c r="AE470" s="668"/>
      <c r="AF470" s="691"/>
      <c r="AG470" s="691"/>
      <c r="AH470" s="714"/>
      <c r="AI470" s="668"/>
      <c r="AJ470" s="691"/>
      <c r="AK470" s="691"/>
      <c r="AL470" s="691"/>
      <c r="AM470" s="668"/>
      <c r="AN470" s="691"/>
      <c r="AO470" s="691"/>
      <c r="AP470" s="714"/>
      <c r="AQ470" s="668"/>
      <c r="AR470" s="691"/>
      <c r="AS470" s="691"/>
      <c r="AT470" s="714"/>
      <c r="AU470" s="691"/>
      <c r="AV470" s="691"/>
      <c r="AW470" s="691"/>
      <c r="AX470" s="827"/>
      <c r="AY470">
        <f>$AY$466</f>
        <v>0</v>
      </c>
    </row>
    <row r="471" spans="1:51" ht="18.75" hidden="1" customHeight="1">
      <c r="A471" s="38"/>
      <c r="B471" s="107"/>
      <c r="C471" s="143"/>
      <c r="D471" s="107"/>
      <c r="E471" s="195" t="s">
        <v>332</v>
      </c>
      <c r="F471" s="243"/>
      <c r="G471" s="311" t="s">
        <v>329</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47</v>
      </c>
      <c r="AC471" s="345"/>
      <c r="AD471" s="413"/>
      <c r="AE471" s="678" t="s">
        <v>57</v>
      </c>
      <c r="AF471" s="697"/>
      <c r="AG471" s="697"/>
      <c r="AH471" s="713"/>
      <c r="AI471" s="726" t="s">
        <v>545</v>
      </c>
      <c r="AJ471" s="726"/>
      <c r="AK471" s="726"/>
      <c r="AL471" s="435"/>
      <c r="AM471" s="726" t="s">
        <v>55</v>
      </c>
      <c r="AN471" s="726"/>
      <c r="AO471" s="726"/>
      <c r="AP471" s="435"/>
      <c r="AQ471" s="435" t="s">
        <v>320</v>
      </c>
      <c r="AR471" s="345"/>
      <c r="AS471" s="345"/>
      <c r="AT471" s="413"/>
      <c r="AU471" s="695" t="s">
        <v>245</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9"/>
      <c r="AF472" s="679"/>
      <c r="AG472" s="346" t="s">
        <v>321</v>
      </c>
      <c r="AH472" s="414"/>
      <c r="AI472" s="727"/>
      <c r="AJ472" s="727"/>
      <c r="AK472" s="727"/>
      <c r="AL472" s="436"/>
      <c r="AM472" s="727"/>
      <c r="AN472" s="727"/>
      <c r="AO472" s="727"/>
      <c r="AP472" s="436"/>
      <c r="AQ472" s="753"/>
      <c r="AR472" s="679"/>
      <c r="AS472" s="346" t="s">
        <v>321</v>
      </c>
      <c r="AT472" s="414"/>
      <c r="AU472" s="679"/>
      <c r="AV472" s="679"/>
      <c r="AW472" s="346" t="s">
        <v>299</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54</v>
      </c>
      <c r="Z473" s="509"/>
      <c r="AA473" s="557"/>
      <c r="AB473" s="589"/>
      <c r="AC473" s="589"/>
      <c r="AD473" s="589"/>
      <c r="AE473" s="668"/>
      <c r="AF473" s="691"/>
      <c r="AG473" s="691"/>
      <c r="AH473" s="691"/>
      <c r="AI473" s="668"/>
      <c r="AJ473" s="691"/>
      <c r="AK473" s="691"/>
      <c r="AL473" s="691"/>
      <c r="AM473" s="668"/>
      <c r="AN473" s="691"/>
      <c r="AO473" s="691"/>
      <c r="AP473" s="714"/>
      <c r="AQ473" s="668"/>
      <c r="AR473" s="691"/>
      <c r="AS473" s="691"/>
      <c r="AT473" s="714"/>
      <c r="AU473" s="691"/>
      <c r="AV473" s="691"/>
      <c r="AW473" s="691"/>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98</v>
      </c>
      <c r="Z474" s="131"/>
      <c r="AA474" s="187"/>
      <c r="AB474" s="590"/>
      <c r="AC474" s="590"/>
      <c r="AD474" s="590"/>
      <c r="AE474" s="668"/>
      <c r="AF474" s="691"/>
      <c r="AG474" s="691"/>
      <c r="AH474" s="714"/>
      <c r="AI474" s="668"/>
      <c r="AJ474" s="691"/>
      <c r="AK474" s="691"/>
      <c r="AL474" s="691"/>
      <c r="AM474" s="668"/>
      <c r="AN474" s="691"/>
      <c r="AO474" s="691"/>
      <c r="AP474" s="714"/>
      <c r="AQ474" s="668"/>
      <c r="AR474" s="691"/>
      <c r="AS474" s="691"/>
      <c r="AT474" s="714"/>
      <c r="AU474" s="691"/>
      <c r="AV474" s="691"/>
      <c r="AW474" s="691"/>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1" t="s">
        <v>51</v>
      </c>
      <c r="AC475" s="591"/>
      <c r="AD475" s="591"/>
      <c r="AE475" s="668"/>
      <c r="AF475" s="691"/>
      <c r="AG475" s="691"/>
      <c r="AH475" s="714"/>
      <c r="AI475" s="668"/>
      <c r="AJ475" s="691"/>
      <c r="AK475" s="691"/>
      <c r="AL475" s="691"/>
      <c r="AM475" s="668"/>
      <c r="AN475" s="691"/>
      <c r="AO475" s="691"/>
      <c r="AP475" s="714"/>
      <c r="AQ475" s="668"/>
      <c r="AR475" s="691"/>
      <c r="AS475" s="691"/>
      <c r="AT475" s="714"/>
      <c r="AU475" s="691"/>
      <c r="AV475" s="691"/>
      <c r="AW475" s="691"/>
      <c r="AX475" s="827"/>
      <c r="AY475">
        <f>$AY$471</f>
        <v>0</v>
      </c>
    </row>
    <row r="476" spans="1:51" ht="18.75" hidden="1" customHeight="1">
      <c r="A476" s="38"/>
      <c r="B476" s="107"/>
      <c r="C476" s="143"/>
      <c r="D476" s="107"/>
      <c r="E476" s="195" t="s">
        <v>332</v>
      </c>
      <c r="F476" s="243"/>
      <c r="G476" s="311" t="s">
        <v>329</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47</v>
      </c>
      <c r="AC476" s="345"/>
      <c r="AD476" s="413"/>
      <c r="AE476" s="678" t="s">
        <v>57</v>
      </c>
      <c r="AF476" s="697"/>
      <c r="AG476" s="697"/>
      <c r="AH476" s="713"/>
      <c r="AI476" s="726" t="s">
        <v>545</v>
      </c>
      <c r="AJ476" s="726"/>
      <c r="AK476" s="726"/>
      <c r="AL476" s="435"/>
      <c r="AM476" s="726" t="s">
        <v>55</v>
      </c>
      <c r="AN476" s="726"/>
      <c r="AO476" s="726"/>
      <c r="AP476" s="435"/>
      <c r="AQ476" s="435" t="s">
        <v>320</v>
      </c>
      <c r="AR476" s="345"/>
      <c r="AS476" s="345"/>
      <c r="AT476" s="413"/>
      <c r="AU476" s="695" t="s">
        <v>245</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9"/>
      <c r="AF477" s="679"/>
      <c r="AG477" s="346" t="s">
        <v>321</v>
      </c>
      <c r="AH477" s="414"/>
      <c r="AI477" s="727"/>
      <c r="AJ477" s="727"/>
      <c r="AK477" s="727"/>
      <c r="AL477" s="436"/>
      <c r="AM477" s="727"/>
      <c r="AN477" s="727"/>
      <c r="AO477" s="727"/>
      <c r="AP477" s="436"/>
      <c r="AQ477" s="753"/>
      <c r="AR477" s="679"/>
      <c r="AS477" s="346" t="s">
        <v>321</v>
      </c>
      <c r="AT477" s="414"/>
      <c r="AU477" s="679"/>
      <c r="AV477" s="679"/>
      <c r="AW477" s="346" t="s">
        <v>299</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54</v>
      </c>
      <c r="Z478" s="509"/>
      <c r="AA478" s="557"/>
      <c r="AB478" s="589"/>
      <c r="AC478" s="589"/>
      <c r="AD478" s="589"/>
      <c r="AE478" s="668"/>
      <c r="AF478" s="691"/>
      <c r="AG478" s="691"/>
      <c r="AH478" s="691"/>
      <c r="AI478" s="668"/>
      <c r="AJ478" s="691"/>
      <c r="AK478" s="691"/>
      <c r="AL478" s="691"/>
      <c r="AM478" s="668"/>
      <c r="AN478" s="691"/>
      <c r="AO478" s="691"/>
      <c r="AP478" s="714"/>
      <c r="AQ478" s="668"/>
      <c r="AR478" s="691"/>
      <c r="AS478" s="691"/>
      <c r="AT478" s="714"/>
      <c r="AU478" s="691"/>
      <c r="AV478" s="691"/>
      <c r="AW478" s="691"/>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98</v>
      </c>
      <c r="Z479" s="131"/>
      <c r="AA479" s="187"/>
      <c r="AB479" s="590"/>
      <c r="AC479" s="590"/>
      <c r="AD479" s="590"/>
      <c r="AE479" s="668"/>
      <c r="AF479" s="691"/>
      <c r="AG479" s="691"/>
      <c r="AH479" s="714"/>
      <c r="AI479" s="668"/>
      <c r="AJ479" s="691"/>
      <c r="AK479" s="691"/>
      <c r="AL479" s="691"/>
      <c r="AM479" s="668"/>
      <c r="AN479" s="691"/>
      <c r="AO479" s="691"/>
      <c r="AP479" s="714"/>
      <c r="AQ479" s="668"/>
      <c r="AR479" s="691"/>
      <c r="AS479" s="691"/>
      <c r="AT479" s="714"/>
      <c r="AU479" s="691"/>
      <c r="AV479" s="691"/>
      <c r="AW479" s="691"/>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1" t="s">
        <v>51</v>
      </c>
      <c r="AC480" s="591"/>
      <c r="AD480" s="591"/>
      <c r="AE480" s="668"/>
      <c r="AF480" s="691"/>
      <c r="AG480" s="691"/>
      <c r="AH480" s="714"/>
      <c r="AI480" s="668"/>
      <c r="AJ480" s="691"/>
      <c r="AK480" s="691"/>
      <c r="AL480" s="691"/>
      <c r="AM480" s="668"/>
      <c r="AN480" s="691"/>
      <c r="AO480" s="691"/>
      <c r="AP480" s="714"/>
      <c r="AQ480" s="668"/>
      <c r="AR480" s="691"/>
      <c r="AS480" s="691"/>
      <c r="AT480" s="714"/>
      <c r="AU480" s="691"/>
      <c r="AV480" s="691"/>
      <c r="AW480" s="691"/>
      <c r="AX480" s="827"/>
      <c r="AY480">
        <f>$AY$476</f>
        <v>0</v>
      </c>
    </row>
    <row r="481" spans="1:51" ht="23.85" customHeight="1">
      <c r="A481" s="38"/>
      <c r="B481" s="107"/>
      <c r="C481" s="143"/>
      <c r="D481" s="107"/>
      <c r="E481" s="190" t="s">
        <v>195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459</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457</v>
      </c>
      <c r="F484" s="233"/>
      <c r="G484" s="310" t="s">
        <v>347</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330</v>
      </c>
      <c r="F485" s="243"/>
      <c r="G485" s="311" t="s">
        <v>327</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47</v>
      </c>
      <c r="AC485" s="345"/>
      <c r="AD485" s="413"/>
      <c r="AE485" s="678" t="s">
        <v>57</v>
      </c>
      <c r="AF485" s="697"/>
      <c r="AG485" s="697"/>
      <c r="AH485" s="713"/>
      <c r="AI485" s="726" t="s">
        <v>545</v>
      </c>
      <c r="AJ485" s="726"/>
      <c r="AK485" s="726"/>
      <c r="AL485" s="435"/>
      <c r="AM485" s="726" t="s">
        <v>55</v>
      </c>
      <c r="AN485" s="726"/>
      <c r="AO485" s="726"/>
      <c r="AP485" s="435"/>
      <c r="AQ485" s="435" t="s">
        <v>320</v>
      </c>
      <c r="AR485" s="345"/>
      <c r="AS485" s="345"/>
      <c r="AT485" s="413"/>
      <c r="AU485" s="695" t="s">
        <v>245</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9"/>
      <c r="AF486" s="679"/>
      <c r="AG486" s="346" t="s">
        <v>321</v>
      </c>
      <c r="AH486" s="414"/>
      <c r="AI486" s="727"/>
      <c r="AJ486" s="727"/>
      <c r="AK486" s="727"/>
      <c r="AL486" s="436"/>
      <c r="AM486" s="727"/>
      <c r="AN486" s="727"/>
      <c r="AO486" s="727"/>
      <c r="AP486" s="436"/>
      <c r="AQ486" s="753"/>
      <c r="AR486" s="679"/>
      <c r="AS486" s="346" t="s">
        <v>321</v>
      </c>
      <c r="AT486" s="414"/>
      <c r="AU486" s="679"/>
      <c r="AV486" s="679"/>
      <c r="AW486" s="346" t="s">
        <v>299</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54</v>
      </c>
      <c r="Z487" s="509"/>
      <c r="AA487" s="557"/>
      <c r="AB487" s="589"/>
      <c r="AC487" s="589"/>
      <c r="AD487" s="589"/>
      <c r="AE487" s="668"/>
      <c r="AF487" s="691"/>
      <c r="AG487" s="691"/>
      <c r="AH487" s="691"/>
      <c r="AI487" s="668"/>
      <c r="AJ487" s="691"/>
      <c r="AK487" s="691"/>
      <c r="AL487" s="691"/>
      <c r="AM487" s="668"/>
      <c r="AN487" s="691"/>
      <c r="AO487" s="691"/>
      <c r="AP487" s="714"/>
      <c r="AQ487" s="668"/>
      <c r="AR487" s="691"/>
      <c r="AS487" s="691"/>
      <c r="AT487" s="714"/>
      <c r="AU487" s="691"/>
      <c r="AV487" s="691"/>
      <c r="AW487" s="691"/>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98</v>
      </c>
      <c r="Z488" s="131"/>
      <c r="AA488" s="187"/>
      <c r="AB488" s="590"/>
      <c r="AC488" s="590"/>
      <c r="AD488" s="590"/>
      <c r="AE488" s="668"/>
      <c r="AF488" s="691"/>
      <c r="AG488" s="691"/>
      <c r="AH488" s="714"/>
      <c r="AI488" s="668"/>
      <c r="AJ488" s="691"/>
      <c r="AK488" s="691"/>
      <c r="AL488" s="691"/>
      <c r="AM488" s="668"/>
      <c r="AN488" s="691"/>
      <c r="AO488" s="691"/>
      <c r="AP488" s="714"/>
      <c r="AQ488" s="668"/>
      <c r="AR488" s="691"/>
      <c r="AS488" s="691"/>
      <c r="AT488" s="714"/>
      <c r="AU488" s="691"/>
      <c r="AV488" s="691"/>
      <c r="AW488" s="691"/>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1" t="s">
        <v>51</v>
      </c>
      <c r="AC489" s="591"/>
      <c r="AD489" s="591"/>
      <c r="AE489" s="668"/>
      <c r="AF489" s="691"/>
      <c r="AG489" s="691"/>
      <c r="AH489" s="714"/>
      <c r="AI489" s="668"/>
      <c r="AJ489" s="691"/>
      <c r="AK489" s="691"/>
      <c r="AL489" s="691"/>
      <c r="AM489" s="668"/>
      <c r="AN489" s="691"/>
      <c r="AO489" s="691"/>
      <c r="AP489" s="714"/>
      <c r="AQ489" s="668"/>
      <c r="AR489" s="691"/>
      <c r="AS489" s="691"/>
      <c r="AT489" s="714"/>
      <c r="AU489" s="691"/>
      <c r="AV489" s="691"/>
      <c r="AW489" s="691"/>
      <c r="AX489" s="827"/>
      <c r="AY489">
        <f>$AY$485</f>
        <v>0</v>
      </c>
    </row>
    <row r="490" spans="1:51" ht="18.75" hidden="1" customHeight="1">
      <c r="A490" s="38"/>
      <c r="B490" s="107"/>
      <c r="C490" s="143"/>
      <c r="D490" s="107"/>
      <c r="E490" s="195" t="s">
        <v>330</v>
      </c>
      <c r="F490" s="243"/>
      <c r="G490" s="311" t="s">
        <v>327</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47</v>
      </c>
      <c r="AC490" s="345"/>
      <c r="AD490" s="413"/>
      <c r="AE490" s="678" t="s">
        <v>57</v>
      </c>
      <c r="AF490" s="697"/>
      <c r="AG490" s="697"/>
      <c r="AH490" s="713"/>
      <c r="AI490" s="726" t="s">
        <v>545</v>
      </c>
      <c r="AJ490" s="726"/>
      <c r="AK490" s="726"/>
      <c r="AL490" s="435"/>
      <c r="AM490" s="726" t="s">
        <v>55</v>
      </c>
      <c r="AN490" s="726"/>
      <c r="AO490" s="726"/>
      <c r="AP490" s="435"/>
      <c r="AQ490" s="435" t="s">
        <v>320</v>
      </c>
      <c r="AR490" s="345"/>
      <c r="AS490" s="345"/>
      <c r="AT490" s="413"/>
      <c r="AU490" s="695" t="s">
        <v>245</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9"/>
      <c r="AF491" s="679"/>
      <c r="AG491" s="346" t="s">
        <v>321</v>
      </c>
      <c r="AH491" s="414"/>
      <c r="AI491" s="727"/>
      <c r="AJ491" s="727"/>
      <c r="AK491" s="727"/>
      <c r="AL491" s="436"/>
      <c r="AM491" s="727"/>
      <c r="AN491" s="727"/>
      <c r="AO491" s="727"/>
      <c r="AP491" s="436"/>
      <c r="AQ491" s="753"/>
      <c r="AR491" s="679"/>
      <c r="AS491" s="346" t="s">
        <v>321</v>
      </c>
      <c r="AT491" s="414"/>
      <c r="AU491" s="679"/>
      <c r="AV491" s="679"/>
      <c r="AW491" s="346" t="s">
        <v>299</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54</v>
      </c>
      <c r="Z492" s="509"/>
      <c r="AA492" s="557"/>
      <c r="AB492" s="589"/>
      <c r="AC492" s="589"/>
      <c r="AD492" s="589"/>
      <c r="AE492" s="668"/>
      <c r="AF492" s="691"/>
      <c r="AG492" s="691"/>
      <c r="AH492" s="691"/>
      <c r="AI492" s="668"/>
      <c r="AJ492" s="691"/>
      <c r="AK492" s="691"/>
      <c r="AL492" s="691"/>
      <c r="AM492" s="668"/>
      <c r="AN492" s="691"/>
      <c r="AO492" s="691"/>
      <c r="AP492" s="714"/>
      <c r="AQ492" s="668"/>
      <c r="AR492" s="691"/>
      <c r="AS492" s="691"/>
      <c r="AT492" s="714"/>
      <c r="AU492" s="691"/>
      <c r="AV492" s="691"/>
      <c r="AW492" s="691"/>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98</v>
      </c>
      <c r="Z493" s="131"/>
      <c r="AA493" s="187"/>
      <c r="AB493" s="590"/>
      <c r="AC493" s="590"/>
      <c r="AD493" s="590"/>
      <c r="AE493" s="668"/>
      <c r="AF493" s="691"/>
      <c r="AG493" s="691"/>
      <c r="AH493" s="714"/>
      <c r="AI493" s="668"/>
      <c r="AJ493" s="691"/>
      <c r="AK493" s="691"/>
      <c r="AL493" s="691"/>
      <c r="AM493" s="668"/>
      <c r="AN493" s="691"/>
      <c r="AO493" s="691"/>
      <c r="AP493" s="714"/>
      <c r="AQ493" s="668"/>
      <c r="AR493" s="691"/>
      <c r="AS493" s="691"/>
      <c r="AT493" s="714"/>
      <c r="AU493" s="691"/>
      <c r="AV493" s="691"/>
      <c r="AW493" s="691"/>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1" t="s">
        <v>51</v>
      </c>
      <c r="AC494" s="591"/>
      <c r="AD494" s="591"/>
      <c r="AE494" s="668"/>
      <c r="AF494" s="691"/>
      <c r="AG494" s="691"/>
      <c r="AH494" s="714"/>
      <c r="AI494" s="668"/>
      <c r="AJ494" s="691"/>
      <c r="AK494" s="691"/>
      <c r="AL494" s="691"/>
      <c r="AM494" s="668"/>
      <c r="AN494" s="691"/>
      <c r="AO494" s="691"/>
      <c r="AP494" s="714"/>
      <c r="AQ494" s="668"/>
      <c r="AR494" s="691"/>
      <c r="AS494" s="691"/>
      <c r="AT494" s="714"/>
      <c r="AU494" s="691"/>
      <c r="AV494" s="691"/>
      <c r="AW494" s="691"/>
      <c r="AX494" s="827"/>
      <c r="AY494">
        <f>$AY$490</f>
        <v>0</v>
      </c>
    </row>
    <row r="495" spans="1:51" ht="18.75" hidden="1" customHeight="1">
      <c r="A495" s="38"/>
      <c r="B495" s="107"/>
      <c r="C495" s="143"/>
      <c r="D495" s="107"/>
      <c r="E495" s="195" t="s">
        <v>330</v>
      </c>
      <c r="F495" s="243"/>
      <c r="G495" s="311" t="s">
        <v>327</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47</v>
      </c>
      <c r="AC495" s="345"/>
      <c r="AD495" s="413"/>
      <c r="AE495" s="678" t="s">
        <v>57</v>
      </c>
      <c r="AF495" s="697"/>
      <c r="AG495" s="697"/>
      <c r="AH495" s="713"/>
      <c r="AI495" s="726" t="s">
        <v>545</v>
      </c>
      <c r="AJ495" s="726"/>
      <c r="AK495" s="726"/>
      <c r="AL495" s="435"/>
      <c r="AM495" s="726" t="s">
        <v>55</v>
      </c>
      <c r="AN495" s="726"/>
      <c r="AO495" s="726"/>
      <c r="AP495" s="435"/>
      <c r="AQ495" s="435" t="s">
        <v>320</v>
      </c>
      <c r="AR495" s="345"/>
      <c r="AS495" s="345"/>
      <c r="AT495" s="413"/>
      <c r="AU495" s="695" t="s">
        <v>245</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9"/>
      <c r="AF496" s="679"/>
      <c r="AG496" s="346" t="s">
        <v>321</v>
      </c>
      <c r="AH496" s="414"/>
      <c r="AI496" s="727"/>
      <c r="AJ496" s="727"/>
      <c r="AK496" s="727"/>
      <c r="AL496" s="436"/>
      <c r="AM496" s="727"/>
      <c r="AN496" s="727"/>
      <c r="AO496" s="727"/>
      <c r="AP496" s="436"/>
      <c r="AQ496" s="753"/>
      <c r="AR496" s="679"/>
      <c r="AS496" s="346" t="s">
        <v>321</v>
      </c>
      <c r="AT496" s="414"/>
      <c r="AU496" s="679"/>
      <c r="AV496" s="679"/>
      <c r="AW496" s="346" t="s">
        <v>299</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54</v>
      </c>
      <c r="Z497" s="509"/>
      <c r="AA497" s="557"/>
      <c r="AB497" s="589"/>
      <c r="AC497" s="589"/>
      <c r="AD497" s="589"/>
      <c r="AE497" s="668"/>
      <c r="AF497" s="691"/>
      <c r="AG497" s="691"/>
      <c r="AH497" s="691"/>
      <c r="AI497" s="668"/>
      <c r="AJ497" s="691"/>
      <c r="AK497" s="691"/>
      <c r="AL497" s="691"/>
      <c r="AM497" s="668"/>
      <c r="AN497" s="691"/>
      <c r="AO497" s="691"/>
      <c r="AP497" s="714"/>
      <c r="AQ497" s="668"/>
      <c r="AR497" s="691"/>
      <c r="AS497" s="691"/>
      <c r="AT497" s="714"/>
      <c r="AU497" s="691"/>
      <c r="AV497" s="691"/>
      <c r="AW497" s="691"/>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98</v>
      </c>
      <c r="Z498" s="131"/>
      <c r="AA498" s="187"/>
      <c r="AB498" s="590"/>
      <c r="AC498" s="590"/>
      <c r="AD498" s="590"/>
      <c r="AE498" s="668"/>
      <c r="AF498" s="691"/>
      <c r="AG498" s="691"/>
      <c r="AH498" s="714"/>
      <c r="AI498" s="668"/>
      <c r="AJ498" s="691"/>
      <c r="AK498" s="691"/>
      <c r="AL498" s="691"/>
      <c r="AM498" s="668"/>
      <c r="AN498" s="691"/>
      <c r="AO498" s="691"/>
      <c r="AP498" s="714"/>
      <c r="AQ498" s="668"/>
      <c r="AR498" s="691"/>
      <c r="AS498" s="691"/>
      <c r="AT498" s="714"/>
      <c r="AU498" s="691"/>
      <c r="AV498" s="691"/>
      <c r="AW498" s="691"/>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1" t="s">
        <v>51</v>
      </c>
      <c r="AC499" s="591"/>
      <c r="AD499" s="591"/>
      <c r="AE499" s="668"/>
      <c r="AF499" s="691"/>
      <c r="AG499" s="691"/>
      <c r="AH499" s="714"/>
      <c r="AI499" s="668"/>
      <c r="AJ499" s="691"/>
      <c r="AK499" s="691"/>
      <c r="AL499" s="691"/>
      <c r="AM499" s="668"/>
      <c r="AN499" s="691"/>
      <c r="AO499" s="691"/>
      <c r="AP499" s="714"/>
      <c r="AQ499" s="668"/>
      <c r="AR499" s="691"/>
      <c r="AS499" s="691"/>
      <c r="AT499" s="714"/>
      <c r="AU499" s="691"/>
      <c r="AV499" s="691"/>
      <c r="AW499" s="691"/>
      <c r="AX499" s="827"/>
      <c r="AY499">
        <f>$AY$495</f>
        <v>0</v>
      </c>
    </row>
    <row r="500" spans="1:51" ht="18.75" hidden="1" customHeight="1">
      <c r="A500" s="38"/>
      <c r="B500" s="107"/>
      <c r="C500" s="143"/>
      <c r="D500" s="107"/>
      <c r="E500" s="195" t="s">
        <v>330</v>
      </c>
      <c r="F500" s="243"/>
      <c r="G500" s="311" t="s">
        <v>327</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47</v>
      </c>
      <c r="AC500" s="345"/>
      <c r="AD500" s="413"/>
      <c r="AE500" s="678" t="s">
        <v>57</v>
      </c>
      <c r="AF500" s="697"/>
      <c r="AG500" s="697"/>
      <c r="AH500" s="713"/>
      <c r="AI500" s="726" t="s">
        <v>545</v>
      </c>
      <c r="AJ500" s="726"/>
      <c r="AK500" s="726"/>
      <c r="AL500" s="435"/>
      <c r="AM500" s="726" t="s">
        <v>55</v>
      </c>
      <c r="AN500" s="726"/>
      <c r="AO500" s="726"/>
      <c r="AP500" s="435"/>
      <c r="AQ500" s="435" t="s">
        <v>320</v>
      </c>
      <c r="AR500" s="345"/>
      <c r="AS500" s="345"/>
      <c r="AT500" s="413"/>
      <c r="AU500" s="695" t="s">
        <v>245</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9"/>
      <c r="AF501" s="679"/>
      <c r="AG501" s="346" t="s">
        <v>321</v>
      </c>
      <c r="AH501" s="414"/>
      <c r="AI501" s="727"/>
      <c r="AJ501" s="727"/>
      <c r="AK501" s="727"/>
      <c r="AL501" s="436"/>
      <c r="AM501" s="727"/>
      <c r="AN501" s="727"/>
      <c r="AO501" s="727"/>
      <c r="AP501" s="436"/>
      <c r="AQ501" s="753"/>
      <c r="AR501" s="679"/>
      <c r="AS501" s="346" t="s">
        <v>321</v>
      </c>
      <c r="AT501" s="414"/>
      <c r="AU501" s="679"/>
      <c r="AV501" s="679"/>
      <c r="AW501" s="346" t="s">
        <v>299</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54</v>
      </c>
      <c r="Z502" s="509"/>
      <c r="AA502" s="557"/>
      <c r="AB502" s="589"/>
      <c r="AC502" s="589"/>
      <c r="AD502" s="589"/>
      <c r="AE502" s="668"/>
      <c r="AF502" s="691"/>
      <c r="AG502" s="691"/>
      <c r="AH502" s="691"/>
      <c r="AI502" s="668"/>
      <c r="AJ502" s="691"/>
      <c r="AK502" s="691"/>
      <c r="AL502" s="691"/>
      <c r="AM502" s="668"/>
      <c r="AN502" s="691"/>
      <c r="AO502" s="691"/>
      <c r="AP502" s="714"/>
      <c r="AQ502" s="668"/>
      <c r="AR502" s="691"/>
      <c r="AS502" s="691"/>
      <c r="AT502" s="714"/>
      <c r="AU502" s="691"/>
      <c r="AV502" s="691"/>
      <c r="AW502" s="691"/>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98</v>
      </c>
      <c r="Z503" s="131"/>
      <c r="AA503" s="187"/>
      <c r="AB503" s="590"/>
      <c r="AC503" s="590"/>
      <c r="AD503" s="590"/>
      <c r="AE503" s="668"/>
      <c r="AF503" s="691"/>
      <c r="AG503" s="691"/>
      <c r="AH503" s="714"/>
      <c r="AI503" s="668"/>
      <c r="AJ503" s="691"/>
      <c r="AK503" s="691"/>
      <c r="AL503" s="691"/>
      <c r="AM503" s="668"/>
      <c r="AN503" s="691"/>
      <c r="AO503" s="691"/>
      <c r="AP503" s="714"/>
      <c r="AQ503" s="668"/>
      <c r="AR503" s="691"/>
      <c r="AS503" s="691"/>
      <c r="AT503" s="714"/>
      <c r="AU503" s="691"/>
      <c r="AV503" s="691"/>
      <c r="AW503" s="691"/>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1" t="s">
        <v>51</v>
      </c>
      <c r="AC504" s="591"/>
      <c r="AD504" s="591"/>
      <c r="AE504" s="668"/>
      <c r="AF504" s="691"/>
      <c r="AG504" s="691"/>
      <c r="AH504" s="714"/>
      <c r="AI504" s="668"/>
      <c r="AJ504" s="691"/>
      <c r="AK504" s="691"/>
      <c r="AL504" s="691"/>
      <c r="AM504" s="668"/>
      <c r="AN504" s="691"/>
      <c r="AO504" s="691"/>
      <c r="AP504" s="714"/>
      <c r="AQ504" s="668"/>
      <c r="AR504" s="691"/>
      <c r="AS504" s="691"/>
      <c r="AT504" s="714"/>
      <c r="AU504" s="691"/>
      <c r="AV504" s="691"/>
      <c r="AW504" s="691"/>
      <c r="AX504" s="827"/>
      <c r="AY504">
        <f>$AY$500</f>
        <v>0</v>
      </c>
    </row>
    <row r="505" spans="1:51" ht="18.75" hidden="1" customHeight="1">
      <c r="A505" s="38"/>
      <c r="B505" s="107"/>
      <c r="C505" s="143"/>
      <c r="D505" s="107"/>
      <c r="E505" s="195" t="s">
        <v>330</v>
      </c>
      <c r="F505" s="243"/>
      <c r="G505" s="311" t="s">
        <v>327</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47</v>
      </c>
      <c r="AC505" s="345"/>
      <c r="AD505" s="413"/>
      <c r="AE505" s="678" t="s">
        <v>57</v>
      </c>
      <c r="AF505" s="697"/>
      <c r="AG505" s="697"/>
      <c r="AH505" s="713"/>
      <c r="AI505" s="726" t="s">
        <v>545</v>
      </c>
      <c r="AJ505" s="726"/>
      <c r="AK505" s="726"/>
      <c r="AL505" s="435"/>
      <c r="AM505" s="726" t="s">
        <v>55</v>
      </c>
      <c r="AN505" s="726"/>
      <c r="AO505" s="726"/>
      <c r="AP505" s="435"/>
      <c r="AQ505" s="435" t="s">
        <v>320</v>
      </c>
      <c r="AR505" s="345"/>
      <c r="AS505" s="345"/>
      <c r="AT505" s="413"/>
      <c r="AU505" s="695" t="s">
        <v>245</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9"/>
      <c r="AF506" s="679"/>
      <c r="AG506" s="346" t="s">
        <v>321</v>
      </c>
      <c r="AH506" s="414"/>
      <c r="AI506" s="727"/>
      <c r="AJ506" s="727"/>
      <c r="AK506" s="727"/>
      <c r="AL506" s="436"/>
      <c r="AM506" s="727"/>
      <c r="AN506" s="727"/>
      <c r="AO506" s="727"/>
      <c r="AP506" s="436"/>
      <c r="AQ506" s="753"/>
      <c r="AR506" s="679"/>
      <c r="AS506" s="346" t="s">
        <v>321</v>
      </c>
      <c r="AT506" s="414"/>
      <c r="AU506" s="679"/>
      <c r="AV506" s="679"/>
      <c r="AW506" s="346" t="s">
        <v>299</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54</v>
      </c>
      <c r="Z507" s="509"/>
      <c r="AA507" s="557"/>
      <c r="AB507" s="589"/>
      <c r="AC507" s="589"/>
      <c r="AD507" s="589"/>
      <c r="AE507" s="668"/>
      <c r="AF507" s="691"/>
      <c r="AG507" s="691"/>
      <c r="AH507" s="691"/>
      <c r="AI507" s="668"/>
      <c r="AJ507" s="691"/>
      <c r="AK507" s="691"/>
      <c r="AL507" s="691"/>
      <c r="AM507" s="668"/>
      <c r="AN507" s="691"/>
      <c r="AO507" s="691"/>
      <c r="AP507" s="714"/>
      <c r="AQ507" s="668"/>
      <c r="AR507" s="691"/>
      <c r="AS507" s="691"/>
      <c r="AT507" s="714"/>
      <c r="AU507" s="691"/>
      <c r="AV507" s="691"/>
      <c r="AW507" s="691"/>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98</v>
      </c>
      <c r="Z508" s="131"/>
      <c r="AA508" s="187"/>
      <c r="AB508" s="590"/>
      <c r="AC508" s="590"/>
      <c r="AD508" s="590"/>
      <c r="AE508" s="668"/>
      <c r="AF508" s="691"/>
      <c r="AG508" s="691"/>
      <c r="AH508" s="714"/>
      <c r="AI508" s="668"/>
      <c r="AJ508" s="691"/>
      <c r="AK508" s="691"/>
      <c r="AL508" s="691"/>
      <c r="AM508" s="668"/>
      <c r="AN508" s="691"/>
      <c r="AO508" s="691"/>
      <c r="AP508" s="714"/>
      <c r="AQ508" s="668"/>
      <c r="AR508" s="691"/>
      <c r="AS508" s="691"/>
      <c r="AT508" s="714"/>
      <c r="AU508" s="691"/>
      <c r="AV508" s="691"/>
      <c r="AW508" s="691"/>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1" t="s">
        <v>51</v>
      </c>
      <c r="AC509" s="591"/>
      <c r="AD509" s="591"/>
      <c r="AE509" s="668"/>
      <c r="AF509" s="691"/>
      <c r="AG509" s="691"/>
      <c r="AH509" s="714"/>
      <c r="AI509" s="668"/>
      <c r="AJ509" s="691"/>
      <c r="AK509" s="691"/>
      <c r="AL509" s="691"/>
      <c r="AM509" s="668"/>
      <c r="AN509" s="691"/>
      <c r="AO509" s="691"/>
      <c r="AP509" s="714"/>
      <c r="AQ509" s="668"/>
      <c r="AR509" s="691"/>
      <c r="AS509" s="691"/>
      <c r="AT509" s="714"/>
      <c r="AU509" s="691"/>
      <c r="AV509" s="691"/>
      <c r="AW509" s="691"/>
      <c r="AX509" s="827"/>
      <c r="AY509">
        <f>$AY$505</f>
        <v>0</v>
      </c>
    </row>
    <row r="510" spans="1:51" ht="18.75" hidden="1" customHeight="1">
      <c r="A510" s="38"/>
      <c r="B510" s="107"/>
      <c r="C510" s="143"/>
      <c r="D510" s="107"/>
      <c r="E510" s="195" t="s">
        <v>332</v>
      </c>
      <c r="F510" s="243"/>
      <c r="G510" s="311" t="s">
        <v>329</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47</v>
      </c>
      <c r="AC510" s="345"/>
      <c r="AD510" s="413"/>
      <c r="AE510" s="678" t="s">
        <v>57</v>
      </c>
      <c r="AF510" s="697"/>
      <c r="AG510" s="697"/>
      <c r="AH510" s="713"/>
      <c r="AI510" s="726" t="s">
        <v>545</v>
      </c>
      <c r="AJ510" s="726"/>
      <c r="AK510" s="726"/>
      <c r="AL510" s="435"/>
      <c r="AM510" s="726" t="s">
        <v>55</v>
      </c>
      <c r="AN510" s="726"/>
      <c r="AO510" s="726"/>
      <c r="AP510" s="435"/>
      <c r="AQ510" s="435" t="s">
        <v>320</v>
      </c>
      <c r="AR510" s="345"/>
      <c r="AS510" s="345"/>
      <c r="AT510" s="413"/>
      <c r="AU510" s="695" t="s">
        <v>245</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9"/>
      <c r="AF511" s="679"/>
      <c r="AG511" s="346" t="s">
        <v>321</v>
      </c>
      <c r="AH511" s="414"/>
      <c r="AI511" s="727"/>
      <c r="AJ511" s="727"/>
      <c r="AK511" s="727"/>
      <c r="AL511" s="436"/>
      <c r="AM511" s="727"/>
      <c r="AN511" s="727"/>
      <c r="AO511" s="727"/>
      <c r="AP511" s="436"/>
      <c r="AQ511" s="753"/>
      <c r="AR511" s="679"/>
      <c r="AS511" s="346" t="s">
        <v>321</v>
      </c>
      <c r="AT511" s="414"/>
      <c r="AU511" s="679"/>
      <c r="AV511" s="679"/>
      <c r="AW511" s="346" t="s">
        <v>299</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54</v>
      </c>
      <c r="Z512" s="509"/>
      <c r="AA512" s="557"/>
      <c r="AB512" s="589"/>
      <c r="AC512" s="589"/>
      <c r="AD512" s="589"/>
      <c r="AE512" s="668"/>
      <c r="AF512" s="691"/>
      <c r="AG512" s="691"/>
      <c r="AH512" s="691"/>
      <c r="AI512" s="668"/>
      <c r="AJ512" s="691"/>
      <c r="AK512" s="691"/>
      <c r="AL512" s="691"/>
      <c r="AM512" s="668"/>
      <c r="AN512" s="691"/>
      <c r="AO512" s="691"/>
      <c r="AP512" s="714"/>
      <c r="AQ512" s="668"/>
      <c r="AR512" s="691"/>
      <c r="AS512" s="691"/>
      <c r="AT512" s="714"/>
      <c r="AU512" s="691"/>
      <c r="AV512" s="691"/>
      <c r="AW512" s="691"/>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98</v>
      </c>
      <c r="Z513" s="131"/>
      <c r="AA513" s="187"/>
      <c r="AB513" s="590"/>
      <c r="AC513" s="590"/>
      <c r="AD513" s="590"/>
      <c r="AE513" s="668"/>
      <c r="AF513" s="691"/>
      <c r="AG513" s="691"/>
      <c r="AH513" s="714"/>
      <c r="AI513" s="668"/>
      <c r="AJ513" s="691"/>
      <c r="AK513" s="691"/>
      <c r="AL513" s="691"/>
      <c r="AM513" s="668"/>
      <c r="AN513" s="691"/>
      <c r="AO513" s="691"/>
      <c r="AP513" s="714"/>
      <c r="AQ513" s="668"/>
      <c r="AR513" s="691"/>
      <c r="AS513" s="691"/>
      <c r="AT513" s="714"/>
      <c r="AU513" s="691"/>
      <c r="AV513" s="691"/>
      <c r="AW513" s="691"/>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1" t="s">
        <v>51</v>
      </c>
      <c r="AC514" s="591"/>
      <c r="AD514" s="591"/>
      <c r="AE514" s="668"/>
      <c r="AF514" s="691"/>
      <c r="AG514" s="691"/>
      <c r="AH514" s="714"/>
      <c r="AI514" s="668"/>
      <c r="AJ514" s="691"/>
      <c r="AK514" s="691"/>
      <c r="AL514" s="691"/>
      <c r="AM514" s="668"/>
      <c r="AN514" s="691"/>
      <c r="AO514" s="691"/>
      <c r="AP514" s="714"/>
      <c r="AQ514" s="668"/>
      <c r="AR514" s="691"/>
      <c r="AS514" s="691"/>
      <c r="AT514" s="714"/>
      <c r="AU514" s="691"/>
      <c r="AV514" s="691"/>
      <c r="AW514" s="691"/>
      <c r="AX514" s="827"/>
      <c r="AY514">
        <f>$AY$510</f>
        <v>0</v>
      </c>
    </row>
    <row r="515" spans="1:51" ht="18.75" hidden="1" customHeight="1">
      <c r="A515" s="38"/>
      <c r="B515" s="107"/>
      <c r="C515" s="143"/>
      <c r="D515" s="107"/>
      <c r="E515" s="195" t="s">
        <v>332</v>
      </c>
      <c r="F515" s="243"/>
      <c r="G515" s="311" t="s">
        <v>329</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47</v>
      </c>
      <c r="AC515" s="345"/>
      <c r="AD515" s="413"/>
      <c r="AE515" s="678" t="s">
        <v>57</v>
      </c>
      <c r="AF515" s="697"/>
      <c r="AG515" s="697"/>
      <c r="AH515" s="713"/>
      <c r="AI515" s="726" t="s">
        <v>545</v>
      </c>
      <c r="AJ515" s="726"/>
      <c r="AK515" s="726"/>
      <c r="AL515" s="435"/>
      <c r="AM515" s="726" t="s">
        <v>55</v>
      </c>
      <c r="AN515" s="726"/>
      <c r="AO515" s="726"/>
      <c r="AP515" s="435"/>
      <c r="AQ515" s="435" t="s">
        <v>320</v>
      </c>
      <c r="AR515" s="345"/>
      <c r="AS515" s="345"/>
      <c r="AT515" s="413"/>
      <c r="AU515" s="695" t="s">
        <v>245</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9"/>
      <c r="AF516" s="679"/>
      <c r="AG516" s="346" t="s">
        <v>321</v>
      </c>
      <c r="AH516" s="414"/>
      <c r="AI516" s="727"/>
      <c r="AJ516" s="727"/>
      <c r="AK516" s="727"/>
      <c r="AL516" s="436"/>
      <c r="AM516" s="727"/>
      <c r="AN516" s="727"/>
      <c r="AO516" s="727"/>
      <c r="AP516" s="436"/>
      <c r="AQ516" s="753"/>
      <c r="AR516" s="679"/>
      <c r="AS516" s="346" t="s">
        <v>321</v>
      </c>
      <c r="AT516" s="414"/>
      <c r="AU516" s="679"/>
      <c r="AV516" s="679"/>
      <c r="AW516" s="346" t="s">
        <v>299</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54</v>
      </c>
      <c r="Z517" s="509"/>
      <c r="AA517" s="557"/>
      <c r="AB517" s="589"/>
      <c r="AC517" s="589"/>
      <c r="AD517" s="589"/>
      <c r="AE517" s="668"/>
      <c r="AF517" s="691"/>
      <c r="AG517" s="691"/>
      <c r="AH517" s="691"/>
      <c r="AI517" s="668"/>
      <c r="AJ517" s="691"/>
      <c r="AK517" s="691"/>
      <c r="AL517" s="691"/>
      <c r="AM517" s="668"/>
      <c r="AN517" s="691"/>
      <c r="AO517" s="691"/>
      <c r="AP517" s="714"/>
      <c r="AQ517" s="668"/>
      <c r="AR517" s="691"/>
      <c r="AS517" s="691"/>
      <c r="AT517" s="714"/>
      <c r="AU517" s="691"/>
      <c r="AV517" s="691"/>
      <c r="AW517" s="691"/>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98</v>
      </c>
      <c r="Z518" s="131"/>
      <c r="AA518" s="187"/>
      <c r="AB518" s="590"/>
      <c r="AC518" s="590"/>
      <c r="AD518" s="590"/>
      <c r="AE518" s="668"/>
      <c r="AF518" s="691"/>
      <c r="AG518" s="691"/>
      <c r="AH518" s="714"/>
      <c r="AI518" s="668"/>
      <c r="AJ518" s="691"/>
      <c r="AK518" s="691"/>
      <c r="AL518" s="691"/>
      <c r="AM518" s="668"/>
      <c r="AN518" s="691"/>
      <c r="AO518" s="691"/>
      <c r="AP518" s="714"/>
      <c r="AQ518" s="668"/>
      <c r="AR518" s="691"/>
      <c r="AS518" s="691"/>
      <c r="AT518" s="714"/>
      <c r="AU518" s="691"/>
      <c r="AV518" s="691"/>
      <c r="AW518" s="691"/>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1" t="s">
        <v>51</v>
      </c>
      <c r="AC519" s="591"/>
      <c r="AD519" s="591"/>
      <c r="AE519" s="668"/>
      <c r="AF519" s="691"/>
      <c r="AG519" s="691"/>
      <c r="AH519" s="714"/>
      <c r="AI519" s="668"/>
      <c r="AJ519" s="691"/>
      <c r="AK519" s="691"/>
      <c r="AL519" s="691"/>
      <c r="AM519" s="668"/>
      <c r="AN519" s="691"/>
      <c r="AO519" s="691"/>
      <c r="AP519" s="714"/>
      <c r="AQ519" s="668"/>
      <c r="AR519" s="691"/>
      <c r="AS519" s="691"/>
      <c r="AT519" s="714"/>
      <c r="AU519" s="691"/>
      <c r="AV519" s="691"/>
      <c r="AW519" s="691"/>
      <c r="AX519" s="827"/>
      <c r="AY519">
        <f>$AY$515</f>
        <v>0</v>
      </c>
    </row>
    <row r="520" spans="1:51" ht="18.75" hidden="1" customHeight="1">
      <c r="A520" s="38"/>
      <c r="B520" s="107"/>
      <c r="C520" s="143"/>
      <c r="D520" s="107"/>
      <c r="E520" s="195" t="s">
        <v>332</v>
      </c>
      <c r="F520" s="243"/>
      <c r="G520" s="311" t="s">
        <v>329</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47</v>
      </c>
      <c r="AC520" s="345"/>
      <c r="AD520" s="413"/>
      <c r="AE520" s="678" t="s">
        <v>57</v>
      </c>
      <c r="AF520" s="697"/>
      <c r="AG520" s="697"/>
      <c r="AH520" s="713"/>
      <c r="AI520" s="726" t="s">
        <v>545</v>
      </c>
      <c r="AJ520" s="726"/>
      <c r="AK520" s="726"/>
      <c r="AL520" s="435"/>
      <c r="AM520" s="726" t="s">
        <v>55</v>
      </c>
      <c r="AN520" s="726"/>
      <c r="AO520" s="726"/>
      <c r="AP520" s="435"/>
      <c r="AQ520" s="435" t="s">
        <v>320</v>
      </c>
      <c r="AR520" s="345"/>
      <c r="AS520" s="345"/>
      <c r="AT520" s="413"/>
      <c r="AU520" s="695" t="s">
        <v>245</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9"/>
      <c r="AF521" s="679"/>
      <c r="AG521" s="346" t="s">
        <v>321</v>
      </c>
      <c r="AH521" s="414"/>
      <c r="AI521" s="727"/>
      <c r="AJ521" s="727"/>
      <c r="AK521" s="727"/>
      <c r="AL521" s="436"/>
      <c r="AM521" s="727"/>
      <c r="AN521" s="727"/>
      <c r="AO521" s="727"/>
      <c r="AP521" s="436"/>
      <c r="AQ521" s="753"/>
      <c r="AR521" s="679"/>
      <c r="AS521" s="346" t="s">
        <v>321</v>
      </c>
      <c r="AT521" s="414"/>
      <c r="AU521" s="679"/>
      <c r="AV521" s="679"/>
      <c r="AW521" s="346" t="s">
        <v>299</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54</v>
      </c>
      <c r="Z522" s="509"/>
      <c r="AA522" s="557"/>
      <c r="AB522" s="589"/>
      <c r="AC522" s="589"/>
      <c r="AD522" s="589"/>
      <c r="AE522" s="668"/>
      <c r="AF522" s="691"/>
      <c r="AG522" s="691"/>
      <c r="AH522" s="691"/>
      <c r="AI522" s="668"/>
      <c r="AJ522" s="691"/>
      <c r="AK522" s="691"/>
      <c r="AL522" s="691"/>
      <c r="AM522" s="668"/>
      <c r="AN522" s="691"/>
      <c r="AO522" s="691"/>
      <c r="AP522" s="714"/>
      <c r="AQ522" s="668"/>
      <c r="AR522" s="691"/>
      <c r="AS522" s="691"/>
      <c r="AT522" s="714"/>
      <c r="AU522" s="691"/>
      <c r="AV522" s="691"/>
      <c r="AW522" s="691"/>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98</v>
      </c>
      <c r="Z523" s="131"/>
      <c r="AA523" s="187"/>
      <c r="AB523" s="590"/>
      <c r="AC523" s="590"/>
      <c r="AD523" s="590"/>
      <c r="AE523" s="668"/>
      <c r="AF523" s="691"/>
      <c r="AG523" s="691"/>
      <c r="AH523" s="714"/>
      <c r="AI523" s="668"/>
      <c r="AJ523" s="691"/>
      <c r="AK523" s="691"/>
      <c r="AL523" s="691"/>
      <c r="AM523" s="668"/>
      <c r="AN523" s="691"/>
      <c r="AO523" s="691"/>
      <c r="AP523" s="714"/>
      <c r="AQ523" s="668"/>
      <c r="AR523" s="691"/>
      <c r="AS523" s="691"/>
      <c r="AT523" s="714"/>
      <c r="AU523" s="691"/>
      <c r="AV523" s="691"/>
      <c r="AW523" s="691"/>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1" t="s">
        <v>51</v>
      </c>
      <c r="AC524" s="591"/>
      <c r="AD524" s="591"/>
      <c r="AE524" s="668"/>
      <c r="AF524" s="691"/>
      <c r="AG524" s="691"/>
      <c r="AH524" s="714"/>
      <c r="AI524" s="668"/>
      <c r="AJ524" s="691"/>
      <c r="AK524" s="691"/>
      <c r="AL524" s="691"/>
      <c r="AM524" s="668"/>
      <c r="AN524" s="691"/>
      <c r="AO524" s="691"/>
      <c r="AP524" s="714"/>
      <c r="AQ524" s="668"/>
      <c r="AR524" s="691"/>
      <c r="AS524" s="691"/>
      <c r="AT524" s="714"/>
      <c r="AU524" s="691"/>
      <c r="AV524" s="691"/>
      <c r="AW524" s="691"/>
      <c r="AX524" s="827"/>
      <c r="AY524">
        <f>$AY$520</f>
        <v>0</v>
      </c>
    </row>
    <row r="525" spans="1:51" ht="18.75" hidden="1" customHeight="1">
      <c r="A525" s="38"/>
      <c r="B525" s="107"/>
      <c r="C525" s="143"/>
      <c r="D525" s="107"/>
      <c r="E525" s="195" t="s">
        <v>332</v>
      </c>
      <c r="F525" s="243"/>
      <c r="G525" s="311" t="s">
        <v>329</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47</v>
      </c>
      <c r="AC525" s="345"/>
      <c r="AD525" s="413"/>
      <c r="AE525" s="678" t="s">
        <v>57</v>
      </c>
      <c r="AF525" s="697"/>
      <c r="AG525" s="697"/>
      <c r="AH525" s="713"/>
      <c r="AI525" s="726" t="s">
        <v>545</v>
      </c>
      <c r="AJ525" s="726"/>
      <c r="AK525" s="726"/>
      <c r="AL525" s="435"/>
      <c r="AM525" s="726" t="s">
        <v>55</v>
      </c>
      <c r="AN525" s="726"/>
      <c r="AO525" s="726"/>
      <c r="AP525" s="435"/>
      <c r="AQ525" s="435" t="s">
        <v>320</v>
      </c>
      <c r="AR525" s="345"/>
      <c r="AS525" s="345"/>
      <c r="AT525" s="413"/>
      <c r="AU525" s="695" t="s">
        <v>245</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9"/>
      <c r="AF526" s="679"/>
      <c r="AG526" s="346" t="s">
        <v>321</v>
      </c>
      <c r="AH526" s="414"/>
      <c r="AI526" s="727"/>
      <c r="AJ526" s="727"/>
      <c r="AK526" s="727"/>
      <c r="AL526" s="436"/>
      <c r="AM526" s="727"/>
      <c r="AN526" s="727"/>
      <c r="AO526" s="727"/>
      <c r="AP526" s="436"/>
      <c r="AQ526" s="753"/>
      <c r="AR526" s="679"/>
      <c r="AS526" s="346" t="s">
        <v>321</v>
      </c>
      <c r="AT526" s="414"/>
      <c r="AU526" s="679"/>
      <c r="AV526" s="679"/>
      <c r="AW526" s="346" t="s">
        <v>299</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54</v>
      </c>
      <c r="Z527" s="509"/>
      <c r="AA527" s="557"/>
      <c r="AB527" s="589"/>
      <c r="AC527" s="589"/>
      <c r="AD527" s="589"/>
      <c r="AE527" s="668"/>
      <c r="AF527" s="691"/>
      <c r="AG527" s="691"/>
      <c r="AH527" s="691"/>
      <c r="AI527" s="668"/>
      <c r="AJ527" s="691"/>
      <c r="AK527" s="691"/>
      <c r="AL527" s="691"/>
      <c r="AM527" s="668"/>
      <c r="AN527" s="691"/>
      <c r="AO527" s="691"/>
      <c r="AP527" s="714"/>
      <c r="AQ527" s="668"/>
      <c r="AR527" s="691"/>
      <c r="AS527" s="691"/>
      <c r="AT527" s="714"/>
      <c r="AU527" s="691"/>
      <c r="AV527" s="691"/>
      <c r="AW527" s="691"/>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98</v>
      </c>
      <c r="Z528" s="131"/>
      <c r="AA528" s="187"/>
      <c r="AB528" s="590"/>
      <c r="AC528" s="590"/>
      <c r="AD528" s="590"/>
      <c r="AE528" s="668"/>
      <c r="AF528" s="691"/>
      <c r="AG528" s="691"/>
      <c r="AH528" s="714"/>
      <c r="AI528" s="668"/>
      <c r="AJ528" s="691"/>
      <c r="AK528" s="691"/>
      <c r="AL528" s="691"/>
      <c r="AM528" s="668"/>
      <c r="AN528" s="691"/>
      <c r="AO528" s="691"/>
      <c r="AP528" s="714"/>
      <c r="AQ528" s="668"/>
      <c r="AR528" s="691"/>
      <c r="AS528" s="691"/>
      <c r="AT528" s="714"/>
      <c r="AU528" s="691"/>
      <c r="AV528" s="691"/>
      <c r="AW528" s="691"/>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1" t="s">
        <v>51</v>
      </c>
      <c r="AC529" s="591"/>
      <c r="AD529" s="591"/>
      <c r="AE529" s="668"/>
      <c r="AF529" s="691"/>
      <c r="AG529" s="691"/>
      <c r="AH529" s="714"/>
      <c r="AI529" s="668"/>
      <c r="AJ529" s="691"/>
      <c r="AK529" s="691"/>
      <c r="AL529" s="691"/>
      <c r="AM529" s="668"/>
      <c r="AN529" s="691"/>
      <c r="AO529" s="691"/>
      <c r="AP529" s="714"/>
      <c r="AQ529" s="668"/>
      <c r="AR529" s="691"/>
      <c r="AS529" s="691"/>
      <c r="AT529" s="714"/>
      <c r="AU529" s="691"/>
      <c r="AV529" s="691"/>
      <c r="AW529" s="691"/>
      <c r="AX529" s="827"/>
      <c r="AY529">
        <f>$AY$525</f>
        <v>0</v>
      </c>
    </row>
    <row r="530" spans="1:51" ht="18.75" hidden="1" customHeight="1">
      <c r="A530" s="38"/>
      <c r="B530" s="107"/>
      <c r="C530" s="143"/>
      <c r="D530" s="107"/>
      <c r="E530" s="195" t="s">
        <v>332</v>
      </c>
      <c r="F530" s="243"/>
      <c r="G530" s="311" t="s">
        <v>329</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47</v>
      </c>
      <c r="AC530" s="345"/>
      <c r="AD530" s="413"/>
      <c r="AE530" s="678" t="s">
        <v>57</v>
      </c>
      <c r="AF530" s="697"/>
      <c r="AG530" s="697"/>
      <c r="AH530" s="713"/>
      <c r="AI530" s="726" t="s">
        <v>545</v>
      </c>
      <c r="AJ530" s="726"/>
      <c r="AK530" s="726"/>
      <c r="AL530" s="435"/>
      <c r="AM530" s="726" t="s">
        <v>55</v>
      </c>
      <c r="AN530" s="726"/>
      <c r="AO530" s="726"/>
      <c r="AP530" s="435"/>
      <c r="AQ530" s="435" t="s">
        <v>320</v>
      </c>
      <c r="AR530" s="345"/>
      <c r="AS530" s="345"/>
      <c r="AT530" s="413"/>
      <c r="AU530" s="695" t="s">
        <v>245</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9"/>
      <c r="AF531" s="679"/>
      <c r="AG531" s="346" t="s">
        <v>321</v>
      </c>
      <c r="AH531" s="414"/>
      <c r="AI531" s="727"/>
      <c r="AJ531" s="727"/>
      <c r="AK531" s="727"/>
      <c r="AL531" s="436"/>
      <c r="AM531" s="727"/>
      <c r="AN531" s="727"/>
      <c r="AO531" s="727"/>
      <c r="AP531" s="436"/>
      <c r="AQ531" s="753"/>
      <c r="AR531" s="679"/>
      <c r="AS531" s="346" t="s">
        <v>321</v>
      </c>
      <c r="AT531" s="414"/>
      <c r="AU531" s="679"/>
      <c r="AV531" s="679"/>
      <c r="AW531" s="346" t="s">
        <v>299</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54</v>
      </c>
      <c r="Z532" s="509"/>
      <c r="AA532" s="557"/>
      <c r="AB532" s="589"/>
      <c r="AC532" s="589"/>
      <c r="AD532" s="589"/>
      <c r="AE532" s="668"/>
      <c r="AF532" s="691"/>
      <c r="AG532" s="691"/>
      <c r="AH532" s="691"/>
      <c r="AI532" s="668"/>
      <c r="AJ532" s="691"/>
      <c r="AK532" s="691"/>
      <c r="AL532" s="691"/>
      <c r="AM532" s="668"/>
      <c r="AN532" s="691"/>
      <c r="AO532" s="691"/>
      <c r="AP532" s="714"/>
      <c r="AQ532" s="668"/>
      <c r="AR532" s="691"/>
      <c r="AS532" s="691"/>
      <c r="AT532" s="714"/>
      <c r="AU532" s="691"/>
      <c r="AV532" s="691"/>
      <c r="AW532" s="691"/>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98</v>
      </c>
      <c r="Z533" s="131"/>
      <c r="AA533" s="187"/>
      <c r="AB533" s="590"/>
      <c r="AC533" s="590"/>
      <c r="AD533" s="590"/>
      <c r="AE533" s="668"/>
      <c r="AF533" s="691"/>
      <c r="AG533" s="691"/>
      <c r="AH533" s="714"/>
      <c r="AI533" s="668"/>
      <c r="AJ533" s="691"/>
      <c r="AK533" s="691"/>
      <c r="AL533" s="691"/>
      <c r="AM533" s="668"/>
      <c r="AN533" s="691"/>
      <c r="AO533" s="691"/>
      <c r="AP533" s="714"/>
      <c r="AQ533" s="668"/>
      <c r="AR533" s="691"/>
      <c r="AS533" s="691"/>
      <c r="AT533" s="714"/>
      <c r="AU533" s="691"/>
      <c r="AV533" s="691"/>
      <c r="AW533" s="691"/>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1" t="s">
        <v>51</v>
      </c>
      <c r="AC534" s="591"/>
      <c r="AD534" s="591"/>
      <c r="AE534" s="668"/>
      <c r="AF534" s="691"/>
      <c r="AG534" s="691"/>
      <c r="AH534" s="714"/>
      <c r="AI534" s="668"/>
      <c r="AJ534" s="691"/>
      <c r="AK534" s="691"/>
      <c r="AL534" s="691"/>
      <c r="AM534" s="668"/>
      <c r="AN534" s="691"/>
      <c r="AO534" s="691"/>
      <c r="AP534" s="714"/>
      <c r="AQ534" s="668"/>
      <c r="AR534" s="691"/>
      <c r="AS534" s="691"/>
      <c r="AT534" s="714"/>
      <c r="AU534" s="691"/>
      <c r="AV534" s="691"/>
      <c r="AW534" s="691"/>
      <c r="AX534" s="827"/>
      <c r="AY534">
        <f>$AY$530</f>
        <v>0</v>
      </c>
    </row>
    <row r="535" spans="1:51" ht="23.85" hidden="1" customHeight="1">
      <c r="A535" s="38"/>
      <c r="B535" s="107"/>
      <c r="C535" s="143"/>
      <c r="D535" s="107"/>
      <c r="E535" s="190" t="s">
        <v>149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457</v>
      </c>
      <c r="F538" s="233"/>
      <c r="G538" s="310" t="s">
        <v>347</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330</v>
      </c>
      <c r="F539" s="243"/>
      <c r="G539" s="311" t="s">
        <v>327</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47</v>
      </c>
      <c r="AC539" s="345"/>
      <c r="AD539" s="413"/>
      <c r="AE539" s="678" t="s">
        <v>57</v>
      </c>
      <c r="AF539" s="697"/>
      <c r="AG539" s="697"/>
      <c r="AH539" s="713"/>
      <c r="AI539" s="726" t="s">
        <v>545</v>
      </c>
      <c r="AJ539" s="726"/>
      <c r="AK539" s="726"/>
      <c r="AL539" s="435"/>
      <c r="AM539" s="726" t="s">
        <v>55</v>
      </c>
      <c r="AN539" s="726"/>
      <c r="AO539" s="726"/>
      <c r="AP539" s="435"/>
      <c r="AQ539" s="435" t="s">
        <v>320</v>
      </c>
      <c r="AR539" s="345"/>
      <c r="AS539" s="345"/>
      <c r="AT539" s="413"/>
      <c r="AU539" s="695" t="s">
        <v>245</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9"/>
      <c r="AF540" s="679"/>
      <c r="AG540" s="346" t="s">
        <v>321</v>
      </c>
      <c r="AH540" s="414"/>
      <c r="AI540" s="727"/>
      <c r="AJ540" s="727"/>
      <c r="AK540" s="727"/>
      <c r="AL540" s="436"/>
      <c r="AM540" s="727"/>
      <c r="AN540" s="727"/>
      <c r="AO540" s="727"/>
      <c r="AP540" s="436"/>
      <c r="AQ540" s="753"/>
      <c r="AR540" s="679"/>
      <c r="AS540" s="346" t="s">
        <v>321</v>
      </c>
      <c r="AT540" s="414"/>
      <c r="AU540" s="679"/>
      <c r="AV540" s="679"/>
      <c r="AW540" s="346" t="s">
        <v>299</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54</v>
      </c>
      <c r="Z541" s="509"/>
      <c r="AA541" s="557"/>
      <c r="AB541" s="589"/>
      <c r="AC541" s="589"/>
      <c r="AD541" s="589"/>
      <c r="AE541" s="668"/>
      <c r="AF541" s="691"/>
      <c r="AG541" s="691"/>
      <c r="AH541" s="691"/>
      <c r="AI541" s="668"/>
      <c r="AJ541" s="691"/>
      <c r="AK541" s="691"/>
      <c r="AL541" s="691"/>
      <c r="AM541" s="668"/>
      <c r="AN541" s="691"/>
      <c r="AO541" s="691"/>
      <c r="AP541" s="714"/>
      <c r="AQ541" s="668"/>
      <c r="AR541" s="691"/>
      <c r="AS541" s="691"/>
      <c r="AT541" s="714"/>
      <c r="AU541" s="691"/>
      <c r="AV541" s="691"/>
      <c r="AW541" s="691"/>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98</v>
      </c>
      <c r="Z542" s="131"/>
      <c r="AA542" s="187"/>
      <c r="AB542" s="590"/>
      <c r="AC542" s="590"/>
      <c r="AD542" s="590"/>
      <c r="AE542" s="668"/>
      <c r="AF542" s="691"/>
      <c r="AG542" s="691"/>
      <c r="AH542" s="714"/>
      <c r="AI542" s="668"/>
      <c r="AJ542" s="691"/>
      <c r="AK542" s="691"/>
      <c r="AL542" s="691"/>
      <c r="AM542" s="668"/>
      <c r="AN542" s="691"/>
      <c r="AO542" s="691"/>
      <c r="AP542" s="714"/>
      <c r="AQ542" s="668"/>
      <c r="AR542" s="691"/>
      <c r="AS542" s="691"/>
      <c r="AT542" s="714"/>
      <c r="AU542" s="691"/>
      <c r="AV542" s="691"/>
      <c r="AW542" s="691"/>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1" t="s">
        <v>51</v>
      </c>
      <c r="AC543" s="591"/>
      <c r="AD543" s="591"/>
      <c r="AE543" s="668"/>
      <c r="AF543" s="691"/>
      <c r="AG543" s="691"/>
      <c r="AH543" s="714"/>
      <c r="AI543" s="668"/>
      <c r="AJ543" s="691"/>
      <c r="AK543" s="691"/>
      <c r="AL543" s="691"/>
      <c r="AM543" s="668"/>
      <c r="AN543" s="691"/>
      <c r="AO543" s="691"/>
      <c r="AP543" s="714"/>
      <c r="AQ543" s="668"/>
      <c r="AR543" s="691"/>
      <c r="AS543" s="691"/>
      <c r="AT543" s="714"/>
      <c r="AU543" s="691"/>
      <c r="AV543" s="691"/>
      <c r="AW543" s="691"/>
      <c r="AX543" s="827"/>
      <c r="AY543">
        <f>$AY$539</f>
        <v>0</v>
      </c>
    </row>
    <row r="544" spans="1:51" ht="18.75" hidden="1" customHeight="1">
      <c r="A544" s="38"/>
      <c r="B544" s="107"/>
      <c r="C544" s="143"/>
      <c r="D544" s="107"/>
      <c r="E544" s="195" t="s">
        <v>330</v>
      </c>
      <c r="F544" s="243"/>
      <c r="G544" s="311" t="s">
        <v>327</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47</v>
      </c>
      <c r="AC544" s="345"/>
      <c r="AD544" s="413"/>
      <c r="AE544" s="678" t="s">
        <v>57</v>
      </c>
      <c r="AF544" s="697"/>
      <c r="AG544" s="697"/>
      <c r="AH544" s="713"/>
      <c r="AI544" s="726" t="s">
        <v>545</v>
      </c>
      <c r="AJ544" s="726"/>
      <c r="AK544" s="726"/>
      <c r="AL544" s="435"/>
      <c r="AM544" s="726" t="s">
        <v>55</v>
      </c>
      <c r="AN544" s="726"/>
      <c r="AO544" s="726"/>
      <c r="AP544" s="435"/>
      <c r="AQ544" s="435" t="s">
        <v>320</v>
      </c>
      <c r="AR544" s="345"/>
      <c r="AS544" s="345"/>
      <c r="AT544" s="413"/>
      <c r="AU544" s="695" t="s">
        <v>245</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9"/>
      <c r="AF545" s="679"/>
      <c r="AG545" s="346" t="s">
        <v>321</v>
      </c>
      <c r="AH545" s="414"/>
      <c r="AI545" s="727"/>
      <c r="AJ545" s="727"/>
      <c r="AK545" s="727"/>
      <c r="AL545" s="436"/>
      <c r="AM545" s="727"/>
      <c r="AN545" s="727"/>
      <c r="AO545" s="727"/>
      <c r="AP545" s="436"/>
      <c r="AQ545" s="753"/>
      <c r="AR545" s="679"/>
      <c r="AS545" s="346" t="s">
        <v>321</v>
      </c>
      <c r="AT545" s="414"/>
      <c r="AU545" s="679"/>
      <c r="AV545" s="679"/>
      <c r="AW545" s="346" t="s">
        <v>299</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54</v>
      </c>
      <c r="Z546" s="509"/>
      <c r="AA546" s="557"/>
      <c r="AB546" s="589"/>
      <c r="AC546" s="589"/>
      <c r="AD546" s="589"/>
      <c r="AE546" s="668"/>
      <c r="AF546" s="691"/>
      <c r="AG546" s="691"/>
      <c r="AH546" s="691"/>
      <c r="AI546" s="668"/>
      <c r="AJ546" s="691"/>
      <c r="AK546" s="691"/>
      <c r="AL546" s="691"/>
      <c r="AM546" s="668"/>
      <c r="AN546" s="691"/>
      <c r="AO546" s="691"/>
      <c r="AP546" s="714"/>
      <c r="AQ546" s="668"/>
      <c r="AR546" s="691"/>
      <c r="AS546" s="691"/>
      <c r="AT546" s="714"/>
      <c r="AU546" s="691"/>
      <c r="AV546" s="691"/>
      <c r="AW546" s="691"/>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98</v>
      </c>
      <c r="Z547" s="131"/>
      <c r="AA547" s="187"/>
      <c r="AB547" s="590"/>
      <c r="AC547" s="590"/>
      <c r="AD547" s="590"/>
      <c r="AE547" s="668"/>
      <c r="AF547" s="691"/>
      <c r="AG547" s="691"/>
      <c r="AH547" s="714"/>
      <c r="AI547" s="668"/>
      <c r="AJ547" s="691"/>
      <c r="AK547" s="691"/>
      <c r="AL547" s="691"/>
      <c r="AM547" s="668"/>
      <c r="AN547" s="691"/>
      <c r="AO547" s="691"/>
      <c r="AP547" s="714"/>
      <c r="AQ547" s="668"/>
      <c r="AR547" s="691"/>
      <c r="AS547" s="691"/>
      <c r="AT547" s="714"/>
      <c r="AU547" s="691"/>
      <c r="AV547" s="691"/>
      <c r="AW547" s="691"/>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1" t="s">
        <v>51</v>
      </c>
      <c r="AC548" s="591"/>
      <c r="AD548" s="591"/>
      <c r="AE548" s="668"/>
      <c r="AF548" s="691"/>
      <c r="AG548" s="691"/>
      <c r="AH548" s="714"/>
      <c r="AI548" s="668"/>
      <c r="AJ548" s="691"/>
      <c r="AK548" s="691"/>
      <c r="AL548" s="691"/>
      <c r="AM548" s="668"/>
      <c r="AN548" s="691"/>
      <c r="AO548" s="691"/>
      <c r="AP548" s="714"/>
      <c r="AQ548" s="668"/>
      <c r="AR548" s="691"/>
      <c r="AS548" s="691"/>
      <c r="AT548" s="714"/>
      <c r="AU548" s="691"/>
      <c r="AV548" s="691"/>
      <c r="AW548" s="691"/>
      <c r="AX548" s="827"/>
      <c r="AY548">
        <f>$AY$544</f>
        <v>0</v>
      </c>
    </row>
    <row r="549" spans="1:51" ht="18.75" hidden="1" customHeight="1">
      <c r="A549" s="38"/>
      <c r="B549" s="107"/>
      <c r="C549" s="143"/>
      <c r="D549" s="107"/>
      <c r="E549" s="195" t="s">
        <v>330</v>
      </c>
      <c r="F549" s="243"/>
      <c r="G549" s="311" t="s">
        <v>327</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47</v>
      </c>
      <c r="AC549" s="345"/>
      <c r="AD549" s="413"/>
      <c r="AE549" s="678" t="s">
        <v>57</v>
      </c>
      <c r="AF549" s="697"/>
      <c r="AG549" s="697"/>
      <c r="AH549" s="713"/>
      <c r="AI549" s="726" t="s">
        <v>545</v>
      </c>
      <c r="AJ549" s="726"/>
      <c r="AK549" s="726"/>
      <c r="AL549" s="435"/>
      <c r="AM549" s="726" t="s">
        <v>55</v>
      </c>
      <c r="AN549" s="726"/>
      <c r="AO549" s="726"/>
      <c r="AP549" s="435"/>
      <c r="AQ549" s="435" t="s">
        <v>320</v>
      </c>
      <c r="AR549" s="345"/>
      <c r="AS549" s="345"/>
      <c r="AT549" s="413"/>
      <c r="AU549" s="695" t="s">
        <v>245</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9"/>
      <c r="AF550" s="679"/>
      <c r="AG550" s="346" t="s">
        <v>321</v>
      </c>
      <c r="AH550" s="414"/>
      <c r="AI550" s="727"/>
      <c r="AJ550" s="727"/>
      <c r="AK550" s="727"/>
      <c r="AL550" s="436"/>
      <c r="AM550" s="727"/>
      <c r="AN550" s="727"/>
      <c r="AO550" s="727"/>
      <c r="AP550" s="436"/>
      <c r="AQ550" s="753"/>
      <c r="AR550" s="679"/>
      <c r="AS550" s="346" t="s">
        <v>321</v>
      </c>
      <c r="AT550" s="414"/>
      <c r="AU550" s="679"/>
      <c r="AV550" s="679"/>
      <c r="AW550" s="346" t="s">
        <v>299</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54</v>
      </c>
      <c r="Z551" s="509"/>
      <c r="AA551" s="557"/>
      <c r="AB551" s="589"/>
      <c r="AC551" s="589"/>
      <c r="AD551" s="589"/>
      <c r="AE551" s="668"/>
      <c r="AF551" s="691"/>
      <c r="AG551" s="691"/>
      <c r="AH551" s="691"/>
      <c r="AI551" s="668"/>
      <c r="AJ551" s="691"/>
      <c r="AK551" s="691"/>
      <c r="AL551" s="691"/>
      <c r="AM551" s="668"/>
      <c r="AN551" s="691"/>
      <c r="AO551" s="691"/>
      <c r="AP551" s="714"/>
      <c r="AQ551" s="668"/>
      <c r="AR551" s="691"/>
      <c r="AS551" s="691"/>
      <c r="AT551" s="714"/>
      <c r="AU551" s="691"/>
      <c r="AV551" s="691"/>
      <c r="AW551" s="691"/>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98</v>
      </c>
      <c r="Z552" s="131"/>
      <c r="AA552" s="187"/>
      <c r="AB552" s="590"/>
      <c r="AC552" s="590"/>
      <c r="AD552" s="590"/>
      <c r="AE552" s="668"/>
      <c r="AF552" s="691"/>
      <c r="AG552" s="691"/>
      <c r="AH552" s="714"/>
      <c r="AI552" s="668"/>
      <c r="AJ552" s="691"/>
      <c r="AK552" s="691"/>
      <c r="AL552" s="691"/>
      <c r="AM552" s="668"/>
      <c r="AN552" s="691"/>
      <c r="AO552" s="691"/>
      <c r="AP552" s="714"/>
      <c r="AQ552" s="668"/>
      <c r="AR552" s="691"/>
      <c r="AS552" s="691"/>
      <c r="AT552" s="714"/>
      <c r="AU552" s="691"/>
      <c r="AV552" s="691"/>
      <c r="AW552" s="691"/>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1" t="s">
        <v>51</v>
      </c>
      <c r="AC553" s="591"/>
      <c r="AD553" s="591"/>
      <c r="AE553" s="668"/>
      <c r="AF553" s="691"/>
      <c r="AG553" s="691"/>
      <c r="AH553" s="714"/>
      <c r="AI553" s="668"/>
      <c r="AJ553" s="691"/>
      <c r="AK553" s="691"/>
      <c r="AL553" s="691"/>
      <c r="AM553" s="668"/>
      <c r="AN553" s="691"/>
      <c r="AO553" s="691"/>
      <c r="AP553" s="714"/>
      <c r="AQ553" s="668"/>
      <c r="AR553" s="691"/>
      <c r="AS553" s="691"/>
      <c r="AT553" s="714"/>
      <c r="AU553" s="691"/>
      <c r="AV553" s="691"/>
      <c r="AW553" s="691"/>
      <c r="AX553" s="827"/>
      <c r="AY553">
        <f>$AY$549</f>
        <v>0</v>
      </c>
    </row>
    <row r="554" spans="1:51" ht="18.75" hidden="1" customHeight="1">
      <c r="A554" s="38"/>
      <c r="B554" s="107"/>
      <c r="C554" s="143"/>
      <c r="D554" s="107"/>
      <c r="E554" s="195" t="s">
        <v>330</v>
      </c>
      <c r="F554" s="243"/>
      <c r="G554" s="311" t="s">
        <v>327</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47</v>
      </c>
      <c r="AC554" s="345"/>
      <c r="AD554" s="413"/>
      <c r="AE554" s="678" t="s">
        <v>57</v>
      </c>
      <c r="AF554" s="697"/>
      <c r="AG554" s="697"/>
      <c r="AH554" s="713"/>
      <c r="AI554" s="726" t="s">
        <v>545</v>
      </c>
      <c r="AJ554" s="726"/>
      <c r="AK554" s="726"/>
      <c r="AL554" s="435"/>
      <c r="AM554" s="726" t="s">
        <v>55</v>
      </c>
      <c r="AN554" s="726"/>
      <c r="AO554" s="726"/>
      <c r="AP554" s="435"/>
      <c r="AQ554" s="435" t="s">
        <v>320</v>
      </c>
      <c r="AR554" s="345"/>
      <c r="AS554" s="345"/>
      <c r="AT554" s="413"/>
      <c r="AU554" s="695" t="s">
        <v>245</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9"/>
      <c r="AF555" s="679"/>
      <c r="AG555" s="346" t="s">
        <v>321</v>
      </c>
      <c r="AH555" s="414"/>
      <c r="AI555" s="727"/>
      <c r="AJ555" s="727"/>
      <c r="AK555" s="727"/>
      <c r="AL555" s="436"/>
      <c r="AM555" s="727"/>
      <c r="AN555" s="727"/>
      <c r="AO555" s="727"/>
      <c r="AP555" s="436"/>
      <c r="AQ555" s="753"/>
      <c r="AR555" s="679"/>
      <c r="AS555" s="346" t="s">
        <v>321</v>
      </c>
      <c r="AT555" s="414"/>
      <c r="AU555" s="679"/>
      <c r="AV555" s="679"/>
      <c r="AW555" s="346" t="s">
        <v>299</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54</v>
      </c>
      <c r="Z556" s="509"/>
      <c r="AA556" s="557"/>
      <c r="AB556" s="589"/>
      <c r="AC556" s="589"/>
      <c r="AD556" s="589"/>
      <c r="AE556" s="668"/>
      <c r="AF556" s="691"/>
      <c r="AG556" s="691"/>
      <c r="AH556" s="691"/>
      <c r="AI556" s="668"/>
      <c r="AJ556" s="691"/>
      <c r="AK556" s="691"/>
      <c r="AL556" s="691"/>
      <c r="AM556" s="668"/>
      <c r="AN556" s="691"/>
      <c r="AO556" s="691"/>
      <c r="AP556" s="714"/>
      <c r="AQ556" s="668"/>
      <c r="AR556" s="691"/>
      <c r="AS556" s="691"/>
      <c r="AT556" s="714"/>
      <c r="AU556" s="691"/>
      <c r="AV556" s="691"/>
      <c r="AW556" s="691"/>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98</v>
      </c>
      <c r="Z557" s="131"/>
      <c r="AA557" s="187"/>
      <c r="AB557" s="590"/>
      <c r="AC557" s="590"/>
      <c r="AD557" s="590"/>
      <c r="AE557" s="668"/>
      <c r="AF557" s="691"/>
      <c r="AG557" s="691"/>
      <c r="AH557" s="714"/>
      <c r="AI557" s="668"/>
      <c r="AJ557" s="691"/>
      <c r="AK557" s="691"/>
      <c r="AL557" s="691"/>
      <c r="AM557" s="668"/>
      <c r="AN557" s="691"/>
      <c r="AO557" s="691"/>
      <c r="AP557" s="714"/>
      <c r="AQ557" s="668"/>
      <c r="AR557" s="691"/>
      <c r="AS557" s="691"/>
      <c r="AT557" s="714"/>
      <c r="AU557" s="691"/>
      <c r="AV557" s="691"/>
      <c r="AW557" s="691"/>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1" t="s">
        <v>51</v>
      </c>
      <c r="AC558" s="591"/>
      <c r="AD558" s="591"/>
      <c r="AE558" s="668"/>
      <c r="AF558" s="691"/>
      <c r="AG558" s="691"/>
      <c r="AH558" s="714"/>
      <c r="AI558" s="668"/>
      <c r="AJ558" s="691"/>
      <c r="AK558" s="691"/>
      <c r="AL558" s="691"/>
      <c r="AM558" s="668"/>
      <c r="AN558" s="691"/>
      <c r="AO558" s="691"/>
      <c r="AP558" s="714"/>
      <c r="AQ558" s="668"/>
      <c r="AR558" s="691"/>
      <c r="AS558" s="691"/>
      <c r="AT558" s="714"/>
      <c r="AU558" s="691"/>
      <c r="AV558" s="691"/>
      <c r="AW558" s="691"/>
      <c r="AX558" s="827"/>
      <c r="AY558">
        <f>$AY$554</f>
        <v>0</v>
      </c>
    </row>
    <row r="559" spans="1:51" ht="18.75" hidden="1" customHeight="1">
      <c r="A559" s="38"/>
      <c r="B559" s="107"/>
      <c r="C559" s="143"/>
      <c r="D559" s="107"/>
      <c r="E559" s="195" t="s">
        <v>330</v>
      </c>
      <c r="F559" s="243"/>
      <c r="G559" s="311" t="s">
        <v>327</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47</v>
      </c>
      <c r="AC559" s="345"/>
      <c r="AD559" s="413"/>
      <c r="AE559" s="678" t="s">
        <v>57</v>
      </c>
      <c r="AF559" s="697"/>
      <c r="AG559" s="697"/>
      <c r="AH559" s="713"/>
      <c r="AI559" s="726" t="s">
        <v>545</v>
      </c>
      <c r="AJ559" s="726"/>
      <c r="AK559" s="726"/>
      <c r="AL559" s="435"/>
      <c r="AM559" s="726" t="s">
        <v>55</v>
      </c>
      <c r="AN559" s="726"/>
      <c r="AO559" s="726"/>
      <c r="AP559" s="435"/>
      <c r="AQ559" s="435" t="s">
        <v>320</v>
      </c>
      <c r="AR559" s="345"/>
      <c r="AS559" s="345"/>
      <c r="AT559" s="413"/>
      <c r="AU559" s="695" t="s">
        <v>245</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9"/>
      <c r="AF560" s="679"/>
      <c r="AG560" s="346" t="s">
        <v>321</v>
      </c>
      <c r="AH560" s="414"/>
      <c r="AI560" s="727"/>
      <c r="AJ560" s="727"/>
      <c r="AK560" s="727"/>
      <c r="AL560" s="436"/>
      <c r="AM560" s="727"/>
      <c r="AN560" s="727"/>
      <c r="AO560" s="727"/>
      <c r="AP560" s="436"/>
      <c r="AQ560" s="753"/>
      <c r="AR560" s="679"/>
      <c r="AS560" s="346" t="s">
        <v>321</v>
      </c>
      <c r="AT560" s="414"/>
      <c r="AU560" s="679"/>
      <c r="AV560" s="679"/>
      <c r="AW560" s="346" t="s">
        <v>299</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54</v>
      </c>
      <c r="Z561" s="509"/>
      <c r="AA561" s="557"/>
      <c r="AB561" s="589"/>
      <c r="AC561" s="589"/>
      <c r="AD561" s="589"/>
      <c r="AE561" s="668"/>
      <c r="AF561" s="691"/>
      <c r="AG561" s="691"/>
      <c r="AH561" s="691"/>
      <c r="AI561" s="668"/>
      <c r="AJ561" s="691"/>
      <c r="AK561" s="691"/>
      <c r="AL561" s="691"/>
      <c r="AM561" s="668"/>
      <c r="AN561" s="691"/>
      <c r="AO561" s="691"/>
      <c r="AP561" s="714"/>
      <c r="AQ561" s="668"/>
      <c r="AR561" s="691"/>
      <c r="AS561" s="691"/>
      <c r="AT561" s="714"/>
      <c r="AU561" s="691"/>
      <c r="AV561" s="691"/>
      <c r="AW561" s="691"/>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98</v>
      </c>
      <c r="Z562" s="131"/>
      <c r="AA562" s="187"/>
      <c r="AB562" s="590"/>
      <c r="AC562" s="590"/>
      <c r="AD562" s="590"/>
      <c r="AE562" s="668"/>
      <c r="AF562" s="691"/>
      <c r="AG562" s="691"/>
      <c r="AH562" s="714"/>
      <c r="AI562" s="668"/>
      <c r="AJ562" s="691"/>
      <c r="AK562" s="691"/>
      <c r="AL562" s="691"/>
      <c r="AM562" s="668"/>
      <c r="AN562" s="691"/>
      <c r="AO562" s="691"/>
      <c r="AP562" s="714"/>
      <c r="AQ562" s="668"/>
      <c r="AR562" s="691"/>
      <c r="AS562" s="691"/>
      <c r="AT562" s="714"/>
      <c r="AU562" s="691"/>
      <c r="AV562" s="691"/>
      <c r="AW562" s="691"/>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1" t="s">
        <v>51</v>
      </c>
      <c r="AC563" s="591"/>
      <c r="AD563" s="591"/>
      <c r="AE563" s="668"/>
      <c r="AF563" s="691"/>
      <c r="AG563" s="691"/>
      <c r="AH563" s="714"/>
      <c r="AI563" s="668"/>
      <c r="AJ563" s="691"/>
      <c r="AK563" s="691"/>
      <c r="AL563" s="691"/>
      <c r="AM563" s="668"/>
      <c r="AN563" s="691"/>
      <c r="AO563" s="691"/>
      <c r="AP563" s="714"/>
      <c r="AQ563" s="668"/>
      <c r="AR563" s="691"/>
      <c r="AS563" s="691"/>
      <c r="AT563" s="714"/>
      <c r="AU563" s="691"/>
      <c r="AV563" s="691"/>
      <c r="AW563" s="691"/>
      <c r="AX563" s="827"/>
      <c r="AY563">
        <f>$AY$559</f>
        <v>0</v>
      </c>
    </row>
    <row r="564" spans="1:51" ht="18.75" hidden="1" customHeight="1">
      <c r="A564" s="38"/>
      <c r="B564" s="107"/>
      <c r="C564" s="143"/>
      <c r="D564" s="107"/>
      <c r="E564" s="195" t="s">
        <v>332</v>
      </c>
      <c r="F564" s="243"/>
      <c r="G564" s="311" t="s">
        <v>329</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47</v>
      </c>
      <c r="AC564" s="345"/>
      <c r="AD564" s="413"/>
      <c r="AE564" s="678" t="s">
        <v>57</v>
      </c>
      <c r="AF564" s="697"/>
      <c r="AG564" s="697"/>
      <c r="AH564" s="713"/>
      <c r="AI564" s="726" t="s">
        <v>545</v>
      </c>
      <c r="AJ564" s="726"/>
      <c r="AK564" s="726"/>
      <c r="AL564" s="435"/>
      <c r="AM564" s="726" t="s">
        <v>55</v>
      </c>
      <c r="AN564" s="726"/>
      <c r="AO564" s="726"/>
      <c r="AP564" s="435"/>
      <c r="AQ564" s="435" t="s">
        <v>320</v>
      </c>
      <c r="AR564" s="345"/>
      <c r="AS564" s="345"/>
      <c r="AT564" s="413"/>
      <c r="AU564" s="695" t="s">
        <v>245</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9"/>
      <c r="AF565" s="679"/>
      <c r="AG565" s="346" t="s">
        <v>321</v>
      </c>
      <c r="AH565" s="414"/>
      <c r="AI565" s="727"/>
      <c r="AJ565" s="727"/>
      <c r="AK565" s="727"/>
      <c r="AL565" s="436"/>
      <c r="AM565" s="727"/>
      <c r="AN565" s="727"/>
      <c r="AO565" s="727"/>
      <c r="AP565" s="436"/>
      <c r="AQ565" s="753"/>
      <c r="AR565" s="679"/>
      <c r="AS565" s="346" t="s">
        <v>321</v>
      </c>
      <c r="AT565" s="414"/>
      <c r="AU565" s="679"/>
      <c r="AV565" s="679"/>
      <c r="AW565" s="346" t="s">
        <v>299</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54</v>
      </c>
      <c r="Z566" s="509"/>
      <c r="AA566" s="557"/>
      <c r="AB566" s="589"/>
      <c r="AC566" s="589"/>
      <c r="AD566" s="589"/>
      <c r="AE566" s="668"/>
      <c r="AF566" s="691"/>
      <c r="AG566" s="691"/>
      <c r="AH566" s="691"/>
      <c r="AI566" s="668"/>
      <c r="AJ566" s="691"/>
      <c r="AK566" s="691"/>
      <c r="AL566" s="691"/>
      <c r="AM566" s="668"/>
      <c r="AN566" s="691"/>
      <c r="AO566" s="691"/>
      <c r="AP566" s="714"/>
      <c r="AQ566" s="668"/>
      <c r="AR566" s="691"/>
      <c r="AS566" s="691"/>
      <c r="AT566" s="714"/>
      <c r="AU566" s="691"/>
      <c r="AV566" s="691"/>
      <c r="AW566" s="691"/>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98</v>
      </c>
      <c r="Z567" s="131"/>
      <c r="AA567" s="187"/>
      <c r="AB567" s="590"/>
      <c r="AC567" s="590"/>
      <c r="AD567" s="590"/>
      <c r="AE567" s="668"/>
      <c r="AF567" s="691"/>
      <c r="AG567" s="691"/>
      <c r="AH567" s="714"/>
      <c r="AI567" s="668"/>
      <c r="AJ567" s="691"/>
      <c r="AK567" s="691"/>
      <c r="AL567" s="691"/>
      <c r="AM567" s="668"/>
      <c r="AN567" s="691"/>
      <c r="AO567" s="691"/>
      <c r="AP567" s="714"/>
      <c r="AQ567" s="668"/>
      <c r="AR567" s="691"/>
      <c r="AS567" s="691"/>
      <c r="AT567" s="714"/>
      <c r="AU567" s="691"/>
      <c r="AV567" s="691"/>
      <c r="AW567" s="691"/>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1" t="s">
        <v>51</v>
      </c>
      <c r="AC568" s="591"/>
      <c r="AD568" s="591"/>
      <c r="AE568" s="668"/>
      <c r="AF568" s="691"/>
      <c r="AG568" s="691"/>
      <c r="AH568" s="714"/>
      <c r="AI568" s="668"/>
      <c r="AJ568" s="691"/>
      <c r="AK568" s="691"/>
      <c r="AL568" s="691"/>
      <c r="AM568" s="668"/>
      <c r="AN568" s="691"/>
      <c r="AO568" s="691"/>
      <c r="AP568" s="714"/>
      <c r="AQ568" s="668"/>
      <c r="AR568" s="691"/>
      <c r="AS568" s="691"/>
      <c r="AT568" s="714"/>
      <c r="AU568" s="691"/>
      <c r="AV568" s="691"/>
      <c r="AW568" s="691"/>
      <c r="AX568" s="827"/>
      <c r="AY568">
        <f>$AY$564</f>
        <v>0</v>
      </c>
    </row>
    <row r="569" spans="1:51" ht="18.75" hidden="1" customHeight="1">
      <c r="A569" s="38"/>
      <c r="B569" s="107"/>
      <c r="C569" s="143"/>
      <c r="D569" s="107"/>
      <c r="E569" s="195" t="s">
        <v>332</v>
      </c>
      <c r="F569" s="243"/>
      <c r="G569" s="311" t="s">
        <v>329</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47</v>
      </c>
      <c r="AC569" s="345"/>
      <c r="AD569" s="413"/>
      <c r="AE569" s="678" t="s">
        <v>57</v>
      </c>
      <c r="AF569" s="697"/>
      <c r="AG569" s="697"/>
      <c r="AH569" s="713"/>
      <c r="AI569" s="726" t="s">
        <v>545</v>
      </c>
      <c r="AJ569" s="726"/>
      <c r="AK569" s="726"/>
      <c r="AL569" s="435"/>
      <c r="AM569" s="726" t="s">
        <v>55</v>
      </c>
      <c r="AN569" s="726"/>
      <c r="AO569" s="726"/>
      <c r="AP569" s="435"/>
      <c r="AQ569" s="435" t="s">
        <v>320</v>
      </c>
      <c r="AR569" s="345"/>
      <c r="AS569" s="345"/>
      <c r="AT569" s="413"/>
      <c r="AU569" s="695" t="s">
        <v>245</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9"/>
      <c r="AF570" s="679"/>
      <c r="AG570" s="346" t="s">
        <v>321</v>
      </c>
      <c r="AH570" s="414"/>
      <c r="AI570" s="727"/>
      <c r="AJ570" s="727"/>
      <c r="AK570" s="727"/>
      <c r="AL570" s="436"/>
      <c r="AM570" s="727"/>
      <c r="AN570" s="727"/>
      <c r="AO570" s="727"/>
      <c r="AP570" s="436"/>
      <c r="AQ570" s="753"/>
      <c r="AR570" s="679"/>
      <c r="AS570" s="346" t="s">
        <v>321</v>
      </c>
      <c r="AT570" s="414"/>
      <c r="AU570" s="679"/>
      <c r="AV570" s="679"/>
      <c r="AW570" s="346" t="s">
        <v>299</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54</v>
      </c>
      <c r="Z571" s="509"/>
      <c r="AA571" s="557"/>
      <c r="AB571" s="589"/>
      <c r="AC571" s="589"/>
      <c r="AD571" s="589"/>
      <c r="AE571" s="668"/>
      <c r="AF571" s="691"/>
      <c r="AG571" s="691"/>
      <c r="AH571" s="691"/>
      <c r="AI571" s="668"/>
      <c r="AJ571" s="691"/>
      <c r="AK571" s="691"/>
      <c r="AL571" s="691"/>
      <c r="AM571" s="668"/>
      <c r="AN571" s="691"/>
      <c r="AO571" s="691"/>
      <c r="AP571" s="714"/>
      <c r="AQ571" s="668"/>
      <c r="AR571" s="691"/>
      <c r="AS571" s="691"/>
      <c r="AT571" s="714"/>
      <c r="AU571" s="691"/>
      <c r="AV571" s="691"/>
      <c r="AW571" s="691"/>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98</v>
      </c>
      <c r="Z572" s="131"/>
      <c r="AA572" s="187"/>
      <c r="AB572" s="590"/>
      <c r="AC572" s="590"/>
      <c r="AD572" s="590"/>
      <c r="AE572" s="668"/>
      <c r="AF572" s="691"/>
      <c r="AG572" s="691"/>
      <c r="AH572" s="714"/>
      <c r="AI572" s="668"/>
      <c r="AJ572" s="691"/>
      <c r="AK572" s="691"/>
      <c r="AL572" s="691"/>
      <c r="AM572" s="668"/>
      <c r="AN572" s="691"/>
      <c r="AO572" s="691"/>
      <c r="AP572" s="714"/>
      <c r="AQ572" s="668"/>
      <c r="AR572" s="691"/>
      <c r="AS572" s="691"/>
      <c r="AT572" s="714"/>
      <c r="AU572" s="691"/>
      <c r="AV572" s="691"/>
      <c r="AW572" s="691"/>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1" t="s">
        <v>51</v>
      </c>
      <c r="AC573" s="591"/>
      <c r="AD573" s="591"/>
      <c r="AE573" s="668"/>
      <c r="AF573" s="691"/>
      <c r="AG573" s="691"/>
      <c r="AH573" s="714"/>
      <c r="AI573" s="668"/>
      <c r="AJ573" s="691"/>
      <c r="AK573" s="691"/>
      <c r="AL573" s="691"/>
      <c r="AM573" s="668"/>
      <c r="AN573" s="691"/>
      <c r="AO573" s="691"/>
      <c r="AP573" s="714"/>
      <c r="AQ573" s="668"/>
      <c r="AR573" s="691"/>
      <c r="AS573" s="691"/>
      <c r="AT573" s="714"/>
      <c r="AU573" s="691"/>
      <c r="AV573" s="691"/>
      <c r="AW573" s="691"/>
      <c r="AX573" s="827"/>
      <c r="AY573">
        <f>$AY$569</f>
        <v>0</v>
      </c>
    </row>
    <row r="574" spans="1:51" ht="18.75" hidden="1" customHeight="1">
      <c r="A574" s="38"/>
      <c r="B574" s="107"/>
      <c r="C574" s="143"/>
      <c r="D574" s="107"/>
      <c r="E574" s="195" t="s">
        <v>332</v>
      </c>
      <c r="F574" s="243"/>
      <c r="G574" s="311" t="s">
        <v>329</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47</v>
      </c>
      <c r="AC574" s="345"/>
      <c r="AD574" s="413"/>
      <c r="AE574" s="678" t="s">
        <v>57</v>
      </c>
      <c r="AF574" s="697"/>
      <c r="AG574" s="697"/>
      <c r="AH574" s="713"/>
      <c r="AI574" s="726" t="s">
        <v>545</v>
      </c>
      <c r="AJ574" s="726"/>
      <c r="AK574" s="726"/>
      <c r="AL574" s="435"/>
      <c r="AM574" s="726" t="s">
        <v>55</v>
      </c>
      <c r="AN574" s="726"/>
      <c r="AO574" s="726"/>
      <c r="AP574" s="435"/>
      <c r="AQ574" s="435" t="s">
        <v>320</v>
      </c>
      <c r="AR574" s="345"/>
      <c r="AS574" s="345"/>
      <c r="AT574" s="413"/>
      <c r="AU574" s="695" t="s">
        <v>245</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9"/>
      <c r="AF575" s="679"/>
      <c r="AG575" s="346" t="s">
        <v>321</v>
      </c>
      <c r="AH575" s="414"/>
      <c r="AI575" s="727"/>
      <c r="AJ575" s="727"/>
      <c r="AK575" s="727"/>
      <c r="AL575" s="436"/>
      <c r="AM575" s="727"/>
      <c r="AN575" s="727"/>
      <c r="AO575" s="727"/>
      <c r="AP575" s="436"/>
      <c r="AQ575" s="753"/>
      <c r="AR575" s="679"/>
      <c r="AS575" s="346" t="s">
        <v>321</v>
      </c>
      <c r="AT575" s="414"/>
      <c r="AU575" s="679"/>
      <c r="AV575" s="679"/>
      <c r="AW575" s="346" t="s">
        <v>299</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54</v>
      </c>
      <c r="Z576" s="509"/>
      <c r="AA576" s="557"/>
      <c r="AB576" s="589"/>
      <c r="AC576" s="589"/>
      <c r="AD576" s="589"/>
      <c r="AE576" s="668"/>
      <c r="AF576" s="691"/>
      <c r="AG576" s="691"/>
      <c r="AH576" s="691"/>
      <c r="AI576" s="668"/>
      <c r="AJ576" s="691"/>
      <c r="AK576" s="691"/>
      <c r="AL576" s="691"/>
      <c r="AM576" s="668"/>
      <c r="AN576" s="691"/>
      <c r="AO576" s="691"/>
      <c r="AP576" s="714"/>
      <c r="AQ576" s="668"/>
      <c r="AR576" s="691"/>
      <c r="AS576" s="691"/>
      <c r="AT576" s="714"/>
      <c r="AU576" s="691"/>
      <c r="AV576" s="691"/>
      <c r="AW576" s="691"/>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98</v>
      </c>
      <c r="Z577" s="131"/>
      <c r="AA577" s="187"/>
      <c r="AB577" s="590"/>
      <c r="AC577" s="590"/>
      <c r="AD577" s="590"/>
      <c r="AE577" s="668"/>
      <c r="AF577" s="691"/>
      <c r="AG577" s="691"/>
      <c r="AH577" s="714"/>
      <c r="AI577" s="668"/>
      <c r="AJ577" s="691"/>
      <c r="AK577" s="691"/>
      <c r="AL577" s="691"/>
      <c r="AM577" s="668"/>
      <c r="AN577" s="691"/>
      <c r="AO577" s="691"/>
      <c r="AP577" s="714"/>
      <c r="AQ577" s="668"/>
      <c r="AR577" s="691"/>
      <c r="AS577" s="691"/>
      <c r="AT577" s="714"/>
      <c r="AU577" s="691"/>
      <c r="AV577" s="691"/>
      <c r="AW577" s="691"/>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1" t="s">
        <v>51</v>
      </c>
      <c r="AC578" s="591"/>
      <c r="AD578" s="591"/>
      <c r="AE578" s="668"/>
      <c r="AF578" s="691"/>
      <c r="AG578" s="691"/>
      <c r="AH578" s="714"/>
      <c r="AI578" s="668"/>
      <c r="AJ578" s="691"/>
      <c r="AK578" s="691"/>
      <c r="AL578" s="691"/>
      <c r="AM578" s="668"/>
      <c r="AN578" s="691"/>
      <c r="AO578" s="691"/>
      <c r="AP578" s="714"/>
      <c r="AQ578" s="668"/>
      <c r="AR578" s="691"/>
      <c r="AS578" s="691"/>
      <c r="AT578" s="714"/>
      <c r="AU578" s="691"/>
      <c r="AV578" s="691"/>
      <c r="AW578" s="691"/>
      <c r="AX578" s="827"/>
      <c r="AY578">
        <f>$AY$574</f>
        <v>0</v>
      </c>
    </row>
    <row r="579" spans="1:51" ht="18.75" hidden="1" customHeight="1">
      <c r="A579" s="38"/>
      <c r="B579" s="107"/>
      <c r="C579" s="143"/>
      <c r="D579" s="107"/>
      <c r="E579" s="195" t="s">
        <v>332</v>
      </c>
      <c r="F579" s="243"/>
      <c r="G579" s="311" t="s">
        <v>329</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47</v>
      </c>
      <c r="AC579" s="345"/>
      <c r="AD579" s="413"/>
      <c r="AE579" s="678" t="s">
        <v>57</v>
      </c>
      <c r="AF579" s="697"/>
      <c r="AG579" s="697"/>
      <c r="AH579" s="713"/>
      <c r="AI579" s="726" t="s">
        <v>545</v>
      </c>
      <c r="AJ579" s="726"/>
      <c r="AK579" s="726"/>
      <c r="AL579" s="435"/>
      <c r="AM579" s="726" t="s">
        <v>55</v>
      </c>
      <c r="AN579" s="726"/>
      <c r="AO579" s="726"/>
      <c r="AP579" s="435"/>
      <c r="AQ579" s="435" t="s">
        <v>320</v>
      </c>
      <c r="AR579" s="345"/>
      <c r="AS579" s="345"/>
      <c r="AT579" s="413"/>
      <c r="AU579" s="695" t="s">
        <v>245</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9"/>
      <c r="AF580" s="679"/>
      <c r="AG580" s="346" t="s">
        <v>321</v>
      </c>
      <c r="AH580" s="414"/>
      <c r="AI580" s="727"/>
      <c r="AJ580" s="727"/>
      <c r="AK580" s="727"/>
      <c r="AL580" s="436"/>
      <c r="AM580" s="727"/>
      <c r="AN580" s="727"/>
      <c r="AO580" s="727"/>
      <c r="AP580" s="436"/>
      <c r="AQ580" s="753"/>
      <c r="AR580" s="679"/>
      <c r="AS580" s="346" t="s">
        <v>321</v>
      </c>
      <c r="AT580" s="414"/>
      <c r="AU580" s="679"/>
      <c r="AV580" s="679"/>
      <c r="AW580" s="346" t="s">
        <v>299</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54</v>
      </c>
      <c r="Z581" s="509"/>
      <c r="AA581" s="557"/>
      <c r="AB581" s="589"/>
      <c r="AC581" s="589"/>
      <c r="AD581" s="589"/>
      <c r="AE581" s="668"/>
      <c r="AF581" s="691"/>
      <c r="AG581" s="691"/>
      <c r="AH581" s="691"/>
      <c r="AI581" s="668"/>
      <c r="AJ581" s="691"/>
      <c r="AK581" s="691"/>
      <c r="AL581" s="691"/>
      <c r="AM581" s="668"/>
      <c r="AN581" s="691"/>
      <c r="AO581" s="691"/>
      <c r="AP581" s="714"/>
      <c r="AQ581" s="668"/>
      <c r="AR581" s="691"/>
      <c r="AS581" s="691"/>
      <c r="AT581" s="714"/>
      <c r="AU581" s="691"/>
      <c r="AV581" s="691"/>
      <c r="AW581" s="691"/>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98</v>
      </c>
      <c r="Z582" s="131"/>
      <c r="AA582" s="187"/>
      <c r="AB582" s="590"/>
      <c r="AC582" s="590"/>
      <c r="AD582" s="590"/>
      <c r="AE582" s="668"/>
      <c r="AF582" s="691"/>
      <c r="AG582" s="691"/>
      <c r="AH582" s="714"/>
      <c r="AI582" s="668"/>
      <c r="AJ582" s="691"/>
      <c r="AK582" s="691"/>
      <c r="AL582" s="691"/>
      <c r="AM582" s="668"/>
      <c r="AN582" s="691"/>
      <c r="AO582" s="691"/>
      <c r="AP582" s="714"/>
      <c r="AQ582" s="668"/>
      <c r="AR582" s="691"/>
      <c r="AS582" s="691"/>
      <c r="AT582" s="714"/>
      <c r="AU582" s="691"/>
      <c r="AV582" s="691"/>
      <c r="AW582" s="691"/>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1" t="s">
        <v>51</v>
      </c>
      <c r="AC583" s="591"/>
      <c r="AD583" s="591"/>
      <c r="AE583" s="668"/>
      <c r="AF583" s="691"/>
      <c r="AG583" s="691"/>
      <c r="AH583" s="714"/>
      <c r="AI583" s="668"/>
      <c r="AJ583" s="691"/>
      <c r="AK583" s="691"/>
      <c r="AL583" s="691"/>
      <c r="AM583" s="668"/>
      <c r="AN583" s="691"/>
      <c r="AO583" s="691"/>
      <c r="AP583" s="714"/>
      <c r="AQ583" s="668"/>
      <c r="AR583" s="691"/>
      <c r="AS583" s="691"/>
      <c r="AT583" s="714"/>
      <c r="AU583" s="691"/>
      <c r="AV583" s="691"/>
      <c r="AW583" s="691"/>
      <c r="AX583" s="827"/>
      <c r="AY583">
        <f>$AY$579</f>
        <v>0</v>
      </c>
    </row>
    <row r="584" spans="1:51" ht="18.75" hidden="1" customHeight="1">
      <c r="A584" s="38"/>
      <c r="B584" s="107"/>
      <c r="C584" s="143"/>
      <c r="D584" s="107"/>
      <c r="E584" s="195" t="s">
        <v>332</v>
      </c>
      <c r="F584" s="243"/>
      <c r="G584" s="311" t="s">
        <v>329</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47</v>
      </c>
      <c r="AC584" s="345"/>
      <c r="AD584" s="413"/>
      <c r="AE584" s="678" t="s">
        <v>57</v>
      </c>
      <c r="AF584" s="697"/>
      <c r="AG584" s="697"/>
      <c r="AH584" s="713"/>
      <c r="AI584" s="726" t="s">
        <v>545</v>
      </c>
      <c r="AJ584" s="726"/>
      <c r="AK584" s="726"/>
      <c r="AL584" s="435"/>
      <c r="AM584" s="726" t="s">
        <v>55</v>
      </c>
      <c r="AN584" s="726"/>
      <c r="AO584" s="726"/>
      <c r="AP584" s="435"/>
      <c r="AQ584" s="435" t="s">
        <v>320</v>
      </c>
      <c r="AR584" s="345"/>
      <c r="AS584" s="345"/>
      <c r="AT584" s="413"/>
      <c r="AU584" s="695" t="s">
        <v>245</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9"/>
      <c r="AF585" s="679"/>
      <c r="AG585" s="346" t="s">
        <v>321</v>
      </c>
      <c r="AH585" s="414"/>
      <c r="AI585" s="727"/>
      <c r="AJ585" s="727"/>
      <c r="AK585" s="727"/>
      <c r="AL585" s="436"/>
      <c r="AM585" s="727"/>
      <c r="AN585" s="727"/>
      <c r="AO585" s="727"/>
      <c r="AP585" s="436"/>
      <c r="AQ585" s="753"/>
      <c r="AR585" s="679"/>
      <c r="AS585" s="346" t="s">
        <v>321</v>
      </c>
      <c r="AT585" s="414"/>
      <c r="AU585" s="679"/>
      <c r="AV585" s="679"/>
      <c r="AW585" s="346" t="s">
        <v>299</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54</v>
      </c>
      <c r="Z586" s="509"/>
      <c r="AA586" s="557"/>
      <c r="AB586" s="589"/>
      <c r="AC586" s="589"/>
      <c r="AD586" s="589"/>
      <c r="AE586" s="668"/>
      <c r="AF586" s="691"/>
      <c r="AG586" s="691"/>
      <c r="AH586" s="691"/>
      <c r="AI586" s="668"/>
      <c r="AJ586" s="691"/>
      <c r="AK586" s="691"/>
      <c r="AL586" s="691"/>
      <c r="AM586" s="668"/>
      <c r="AN586" s="691"/>
      <c r="AO586" s="691"/>
      <c r="AP586" s="714"/>
      <c r="AQ586" s="668"/>
      <c r="AR586" s="691"/>
      <c r="AS586" s="691"/>
      <c r="AT586" s="714"/>
      <c r="AU586" s="691"/>
      <c r="AV586" s="691"/>
      <c r="AW586" s="691"/>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98</v>
      </c>
      <c r="Z587" s="131"/>
      <c r="AA587" s="187"/>
      <c r="AB587" s="590"/>
      <c r="AC587" s="590"/>
      <c r="AD587" s="590"/>
      <c r="AE587" s="668"/>
      <c r="AF587" s="691"/>
      <c r="AG587" s="691"/>
      <c r="AH587" s="714"/>
      <c r="AI587" s="668"/>
      <c r="AJ587" s="691"/>
      <c r="AK587" s="691"/>
      <c r="AL587" s="691"/>
      <c r="AM587" s="668"/>
      <c r="AN587" s="691"/>
      <c r="AO587" s="691"/>
      <c r="AP587" s="714"/>
      <c r="AQ587" s="668"/>
      <c r="AR587" s="691"/>
      <c r="AS587" s="691"/>
      <c r="AT587" s="714"/>
      <c r="AU587" s="691"/>
      <c r="AV587" s="691"/>
      <c r="AW587" s="691"/>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1" t="s">
        <v>51</v>
      </c>
      <c r="AC588" s="591"/>
      <c r="AD588" s="591"/>
      <c r="AE588" s="668"/>
      <c r="AF588" s="691"/>
      <c r="AG588" s="691"/>
      <c r="AH588" s="714"/>
      <c r="AI588" s="668"/>
      <c r="AJ588" s="691"/>
      <c r="AK588" s="691"/>
      <c r="AL588" s="691"/>
      <c r="AM588" s="668"/>
      <c r="AN588" s="691"/>
      <c r="AO588" s="691"/>
      <c r="AP588" s="714"/>
      <c r="AQ588" s="668"/>
      <c r="AR588" s="691"/>
      <c r="AS588" s="691"/>
      <c r="AT588" s="714"/>
      <c r="AU588" s="691"/>
      <c r="AV588" s="691"/>
      <c r="AW588" s="691"/>
      <c r="AX588" s="827"/>
      <c r="AY588">
        <f>$AY$584</f>
        <v>0</v>
      </c>
    </row>
    <row r="589" spans="1:51" ht="23.85" hidden="1" customHeight="1">
      <c r="A589" s="38"/>
      <c r="B589" s="107"/>
      <c r="C589" s="143"/>
      <c r="D589" s="107"/>
      <c r="E589" s="190" t="s">
        <v>149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457</v>
      </c>
      <c r="F592" s="233"/>
      <c r="G592" s="310" t="s">
        <v>347</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330</v>
      </c>
      <c r="F593" s="243"/>
      <c r="G593" s="311" t="s">
        <v>327</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47</v>
      </c>
      <c r="AC593" s="345"/>
      <c r="AD593" s="413"/>
      <c r="AE593" s="678" t="s">
        <v>57</v>
      </c>
      <c r="AF593" s="697"/>
      <c r="AG593" s="697"/>
      <c r="AH593" s="713"/>
      <c r="AI593" s="726" t="s">
        <v>545</v>
      </c>
      <c r="AJ593" s="726"/>
      <c r="AK593" s="726"/>
      <c r="AL593" s="435"/>
      <c r="AM593" s="726" t="s">
        <v>55</v>
      </c>
      <c r="AN593" s="726"/>
      <c r="AO593" s="726"/>
      <c r="AP593" s="435"/>
      <c r="AQ593" s="435" t="s">
        <v>320</v>
      </c>
      <c r="AR593" s="345"/>
      <c r="AS593" s="345"/>
      <c r="AT593" s="413"/>
      <c r="AU593" s="695" t="s">
        <v>245</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9"/>
      <c r="AF594" s="679"/>
      <c r="AG594" s="346" t="s">
        <v>321</v>
      </c>
      <c r="AH594" s="414"/>
      <c r="AI594" s="727"/>
      <c r="AJ594" s="727"/>
      <c r="AK594" s="727"/>
      <c r="AL594" s="436"/>
      <c r="AM594" s="727"/>
      <c r="AN594" s="727"/>
      <c r="AO594" s="727"/>
      <c r="AP594" s="436"/>
      <c r="AQ594" s="753"/>
      <c r="AR594" s="679"/>
      <c r="AS594" s="346" t="s">
        <v>321</v>
      </c>
      <c r="AT594" s="414"/>
      <c r="AU594" s="679"/>
      <c r="AV594" s="679"/>
      <c r="AW594" s="346" t="s">
        <v>299</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54</v>
      </c>
      <c r="Z595" s="509"/>
      <c r="AA595" s="557"/>
      <c r="AB595" s="589"/>
      <c r="AC595" s="589"/>
      <c r="AD595" s="589"/>
      <c r="AE595" s="668"/>
      <c r="AF595" s="691"/>
      <c r="AG595" s="691"/>
      <c r="AH595" s="691"/>
      <c r="AI595" s="668"/>
      <c r="AJ595" s="691"/>
      <c r="AK595" s="691"/>
      <c r="AL595" s="691"/>
      <c r="AM595" s="668"/>
      <c r="AN595" s="691"/>
      <c r="AO595" s="691"/>
      <c r="AP595" s="714"/>
      <c r="AQ595" s="668"/>
      <c r="AR595" s="691"/>
      <c r="AS595" s="691"/>
      <c r="AT595" s="714"/>
      <c r="AU595" s="691"/>
      <c r="AV595" s="691"/>
      <c r="AW595" s="691"/>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98</v>
      </c>
      <c r="Z596" s="131"/>
      <c r="AA596" s="187"/>
      <c r="AB596" s="590"/>
      <c r="AC596" s="590"/>
      <c r="AD596" s="590"/>
      <c r="AE596" s="668"/>
      <c r="AF596" s="691"/>
      <c r="AG596" s="691"/>
      <c r="AH596" s="714"/>
      <c r="AI596" s="668"/>
      <c r="AJ596" s="691"/>
      <c r="AK596" s="691"/>
      <c r="AL596" s="691"/>
      <c r="AM596" s="668"/>
      <c r="AN596" s="691"/>
      <c r="AO596" s="691"/>
      <c r="AP596" s="714"/>
      <c r="AQ596" s="668"/>
      <c r="AR596" s="691"/>
      <c r="AS596" s="691"/>
      <c r="AT596" s="714"/>
      <c r="AU596" s="691"/>
      <c r="AV596" s="691"/>
      <c r="AW596" s="691"/>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1" t="s">
        <v>51</v>
      </c>
      <c r="AC597" s="591"/>
      <c r="AD597" s="591"/>
      <c r="AE597" s="668"/>
      <c r="AF597" s="691"/>
      <c r="AG597" s="691"/>
      <c r="AH597" s="714"/>
      <c r="AI597" s="668"/>
      <c r="AJ597" s="691"/>
      <c r="AK597" s="691"/>
      <c r="AL597" s="691"/>
      <c r="AM597" s="668"/>
      <c r="AN597" s="691"/>
      <c r="AO597" s="691"/>
      <c r="AP597" s="714"/>
      <c r="AQ597" s="668"/>
      <c r="AR597" s="691"/>
      <c r="AS597" s="691"/>
      <c r="AT597" s="714"/>
      <c r="AU597" s="691"/>
      <c r="AV597" s="691"/>
      <c r="AW597" s="691"/>
      <c r="AX597" s="827"/>
      <c r="AY597">
        <f>$AY$593</f>
        <v>0</v>
      </c>
    </row>
    <row r="598" spans="1:51" ht="18.75" hidden="1" customHeight="1">
      <c r="A598" s="38"/>
      <c r="B598" s="107"/>
      <c r="C598" s="143"/>
      <c r="D598" s="107"/>
      <c r="E598" s="195" t="s">
        <v>330</v>
      </c>
      <c r="F598" s="243"/>
      <c r="G598" s="311" t="s">
        <v>327</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47</v>
      </c>
      <c r="AC598" s="345"/>
      <c r="AD598" s="413"/>
      <c r="AE598" s="678" t="s">
        <v>57</v>
      </c>
      <c r="AF598" s="697"/>
      <c r="AG598" s="697"/>
      <c r="AH598" s="713"/>
      <c r="AI598" s="726" t="s">
        <v>545</v>
      </c>
      <c r="AJ598" s="726"/>
      <c r="AK598" s="726"/>
      <c r="AL598" s="435"/>
      <c r="AM598" s="726" t="s">
        <v>55</v>
      </c>
      <c r="AN598" s="726"/>
      <c r="AO598" s="726"/>
      <c r="AP598" s="435"/>
      <c r="AQ598" s="435" t="s">
        <v>320</v>
      </c>
      <c r="AR598" s="345"/>
      <c r="AS598" s="345"/>
      <c r="AT598" s="413"/>
      <c r="AU598" s="695" t="s">
        <v>245</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9"/>
      <c r="AF599" s="679"/>
      <c r="AG599" s="346" t="s">
        <v>321</v>
      </c>
      <c r="AH599" s="414"/>
      <c r="AI599" s="727"/>
      <c r="AJ599" s="727"/>
      <c r="AK599" s="727"/>
      <c r="AL599" s="436"/>
      <c r="AM599" s="727"/>
      <c r="AN599" s="727"/>
      <c r="AO599" s="727"/>
      <c r="AP599" s="436"/>
      <c r="AQ599" s="753"/>
      <c r="AR599" s="679"/>
      <c r="AS599" s="346" t="s">
        <v>321</v>
      </c>
      <c r="AT599" s="414"/>
      <c r="AU599" s="679"/>
      <c r="AV599" s="679"/>
      <c r="AW599" s="346" t="s">
        <v>299</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54</v>
      </c>
      <c r="Z600" s="509"/>
      <c r="AA600" s="557"/>
      <c r="AB600" s="589"/>
      <c r="AC600" s="589"/>
      <c r="AD600" s="589"/>
      <c r="AE600" s="668"/>
      <c r="AF600" s="691"/>
      <c r="AG600" s="691"/>
      <c r="AH600" s="691"/>
      <c r="AI600" s="668"/>
      <c r="AJ600" s="691"/>
      <c r="AK600" s="691"/>
      <c r="AL600" s="691"/>
      <c r="AM600" s="668"/>
      <c r="AN600" s="691"/>
      <c r="AO600" s="691"/>
      <c r="AP600" s="714"/>
      <c r="AQ600" s="668"/>
      <c r="AR600" s="691"/>
      <c r="AS600" s="691"/>
      <c r="AT600" s="714"/>
      <c r="AU600" s="691"/>
      <c r="AV600" s="691"/>
      <c r="AW600" s="691"/>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98</v>
      </c>
      <c r="Z601" s="131"/>
      <c r="AA601" s="187"/>
      <c r="AB601" s="590"/>
      <c r="AC601" s="590"/>
      <c r="AD601" s="590"/>
      <c r="AE601" s="668"/>
      <c r="AF601" s="691"/>
      <c r="AG601" s="691"/>
      <c r="AH601" s="714"/>
      <c r="AI601" s="668"/>
      <c r="AJ601" s="691"/>
      <c r="AK601" s="691"/>
      <c r="AL601" s="691"/>
      <c r="AM601" s="668"/>
      <c r="AN601" s="691"/>
      <c r="AO601" s="691"/>
      <c r="AP601" s="714"/>
      <c r="AQ601" s="668"/>
      <c r="AR601" s="691"/>
      <c r="AS601" s="691"/>
      <c r="AT601" s="714"/>
      <c r="AU601" s="691"/>
      <c r="AV601" s="691"/>
      <c r="AW601" s="691"/>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1" t="s">
        <v>51</v>
      </c>
      <c r="AC602" s="591"/>
      <c r="AD602" s="591"/>
      <c r="AE602" s="668"/>
      <c r="AF602" s="691"/>
      <c r="AG602" s="691"/>
      <c r="AH602" s="714"/>
      <c r="AI602" s="668"/>
      <c r="AJ602" s="691"/>
      <c r="AK602" s="691"/>
      <c r="AL602" s="691"/>
      <c r="AM602" s="668"/>
      <c r="AN602" s="691"/>
      <c r="AO602" s="691"/>
      <c r="AP602" s="714"/>
      <c r="AQ602" s="668"/>
      <c r="AR602" s="691"/>
      <c r="AS602" s="691"/>
      <c r="AT602" s="714"/>
      <c r="AU602" s="691"/>
      <c r="AV602" s="691"/>
      <c r="AW602" s="691"/>
      <c r="AX602" s="827"/>
      <c r="AY602">
        <f>$AY$598</f>
        <v>0</v>
      </c>
    </row>
    <row r="603" spans="1:51" ht="18.75" hidden="1" customHeight="1">
      <c r="A603" s="38"/>
      <c r="B603" s="107"/>
      <c r="C603" s="143"/>
      <c r="D603" s="107"/>
      <c r="E603" s="195" t="s">
        <v>330</v>
      </c>
      <c r="F603" s="243"/>
      <c r="G603" s="311" t="s">
        <v>327</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47</v>
      </c>
      <c r="AC603" s="345"/>
      <c r="AD603" s="413"/>
      <c r="AE603" s="678" t="s">
        <v>57</v>
      </c>
      <c r="AF603" s="697"/>
      <c r="AG603" s="697"/>
      <c r="AH603" s="713"/>
      <c r="AI603" s="726" t="s">
        <v>545</v>
      </c>
      <c r="AJ603" s="726"/>
      <c r="AK603" s="726"/>
      <c r="AL603" s="435"/>
      <c r="AM603" s="726" t="s">
        <v>55</v>
      </c>
      <c r="AN603" s="726"/>
      <c r="AO603" s="726"/>
      <c r="AP603" s="435"/>
      <c r="AQ603" s="435" t="s">
        <v>320</v>
      </c>
      <c r="AR603" s="345"/>
      <c r="AS603" s="345"/>
      <c r="AT603" s="413"/>
      <c r="AU603" s="695" t="s">
        <v>245</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9"/>
      <c r="AF604" s="679"/>
      <c r="AG604" s="346" t="s">
        <v>321</v>
      </c>
      <c r="AH604" s="414"/>
      <c r="AI604" s="727"/>
      <c r="AJ604" s="727"/>
      <c r="AK604" s="727"/>
      <c r="AL604" s="436"/>
      <c r="AM604" s="727"/>
      <c r="AN604" s="727"/>
      <c r="AO604" s="727"/>
      <c r="AP604" s="436"/>
      <c r="AQ604" s="753"/>
      <c r="AR604" s="679"/>
      <c r="AS604" s="346" t="s">
        <v>321</v>
      </c>
      <c r="AT604" s="414"/>
      <c r="AU604" s="679"/>
      <c r="AV604" s="679"/>
      <c r="AW604" s="346" t="s">
        <v>299</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54</v>
      </c>
      <c r="Z605" s="509"/>
      <c r="AA605" s="557"/>
      <c r="AB605" s="589"/>
      <c r="AC605" s="589"/>
      <c r="AD605" s="589"/>
      <c r="AE605" s="668"/>
      <c r="AF605" s="691"/>
      <c r="AG605" s="691"/>
      <c r="AH605" s="691"/>
      <c r="AI605" s="668"/>
      <c r="AJ605" s="691"/>
      <c r="AK605" s="691"/>
      <c r="AL605" s="691"/>
      <c r="AM605" s="668"/>
      <c r="AN605" s="691"/>
      <c r="AO605" s="691"/>
      <c r="AP605" s="714"/>
      <c r="AQ605" s="668"/>
      <c r="AR605" s="691"/>
      <c r="AS605" s="691"/>
      <c r="AT605" s="714"/>
      <c r="AU605" s="691"/>
      <c r="AV605" s="691"/>
      <c r="AW605" s="691"/>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98</v>
      </c>
      <c r="Z606" s="131"/>
      <c r="AA606" s="187"/>
      <c r="AB606" s="590"/>
      <c r="AC606" s="590"/>
      <c r="AD606" s="590"/>
      <c r="AE606" s="668"/>
      <c r="AF606" s="691"/>
      <c r="AG606" s="691"/>
      <c r="AH606" s="714"/>
      <c r="AI606" s="668"/>
      <c r="AJ606" s="691"/>
      <c r="AK606" s="691"/>
      <c r="AL606" s="691"/>
      <c r="AM606" s="668"/>
      <c r="AN606" s="691"/>
      <c r="AO606" s="691"/>
      <c r="AP606" s="714"/>
      <c r="AQ606" s="668"/>
      <c r="AR606" s="691"/>
      <c r="AS606" s="691"/>
      <c r="AT606" s="714"/>
      <c r="AU606" s="691"/>
      <c r="AV606" s="691"/>
      <c r="AW606" s="691"/>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1" t="s">
        <v>51</v>
      </c>
      <c r="AC607" s="591"/>
      <c r="AD607" s="591"/>
      <c r="AE607" s="668"/>
      <c r="AF607" s="691"/>
      <c r="AG607" s="691"/>
      <c r="AH607" s="714"/>
      <c r="AI607" s="668"/>
      <c r="AJ607" s="691"/>
      <c r="AK607" s="691"/>
      <c r="AL607" s="691"/>
      <c r="AM607" s="668"/>
      <c r="AN607" s="691"/>
      <c r="AO607" s="691"/>
      <c r="AP607" s="714"/>
      <c r="AQ607" s="668"/>
      <c r="AR607" s="691"/>
      <c r="AS607" s="691"/>
      <c r="AT607" s="714"/>
      <c r="AU607" s="691"/>
      <c r="AV607" s="691"/>
      <c r="AW607" s="691"/>
      <c r="AX607" s="827"/>
      <c r="AY607">
        <f>$AY$603</f>
        <v>0</v>
      </c>
    </row>
    <row r="608" spans="1:51" ht="18.75" hidden="1" customHeight="1">
      <c r="A608" s="38"/>
      <c r="B608" s="107"/>
      <c r="C608" s="143"/>
      <c r="D608" s="107"/>
      <c r="E608" s="195" t="s">
        <v>330</v>
      </c>
      <c r="F608" s="243"/>
      <c r="G608" s="311" t="s">
        <v>327</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47</v>
      </c>
      <c r="AC608" s="345"/>
      <c r="AD608" s="413"/>
      <c r="AE608" s="678" t="s">
        <v>57</v>
      </c>
      <c r="AF608" s="697"/>
      <c r="AG608" s="697"/>
      <c r="AH608" s="713"/>
      <c r="AI608" s="726" t="s">
        <v>545</v>
      </c>
      <c r="AJ608" s="726"/>
      <c r="AK608" s="726"/>
      <c r="AL608" s="435"/>
      <c r="AM608" s="726" t="s">
        <v>55</v>
      </c>
      <c r="AN608" s="726"/>
      <c r="AO608" s="726"/>
      <c r="AP608" s="435"/>
      <c r="AQ608" s="435" t="s">
        <v>320</v>
      </c>
      <c r="AR608" s="345"/>
      <c r="AS608" s="345"/>
      <c r="AT608" s="413"/>
      <c r="AU608" s="695" t="s">
        <v>245</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9"/>
      <c r="AF609" s="679"/>
      <c r="AG609" s="346" t="s">
        <v>321</v>
      </c>
      <c r="AH609" s="414"/>
      <c r="AI609" s="727"/>
      <c r="AJ609" s="727"/>
      <c r="AK609" s="727"/>
      <c r="AL609" s="436"/>
      <c r="AM609" s="727"/>
      <c r="AN609" s="727"/>
      <c r="AO609" s="727"/>
      <c r="AP609" s="436"/>
      <c r="AQ609" s="753"/>
      <c r="AR609" s="679"/>
      <c r="AS609" s="346" t="s">
        <v>321</v>
      </c>
      <c r="AT609" s="414"/>
      <c r="AU609" s="679"/>
      <c r="AV609" s="679"/>
      <c r="AW609" s="346" t="s">
        <v>299</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54</v>
      </c>
      <c r="Z610" s="509"/>
      <c r="AA610" s="557"/>
      <c r="AB610" s="589"/>
      <c r="AC610" s="589"/>
      <c r="AD610" s="589"/>
      <c r="AE610" s="668"/>
      <c r="AF610" s="691"/>
      <c r="AG610" s="691"/>
      <c r="AH610" s="691"/>
      <c r="AI610" s="668"/>
      <c r="AJ610" s="691"/>
      <c r="AK610" s="691"/>
      <c r="AL610" s="691"/>
      <c r="AM610" s="668"/>
      <c r="AN610" s="691"/>
      <c r="AO610" s="691"/>
      <c r="AP610" s="714"/>
      <c r="AQ610" s="668"/>
      <c r="AR610" s="691"/>
      <c r="AS610" s="691"/>
      <c r="AT610" s="714"/>
      <c r="AU610" s="691"/>
      <c r="AV610" s="691"/>
      <c r="AW610" s="691"/>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98</v>
      </c>
      <c r="Z611" s="131"/>
      <c r="AA611" s="187"/>
      <c r="AB611" s="590"/>
      <c r="AC611" s="590"/>
      <c r="AD611" s="590"/>
      <c r="AE611" s="668"/>
      <c r="AF611" s="691"/>
      <c r="AG611" s="691"/>
      <c r="AH611" s="714"/>
      <c r="AI611" s="668"/>
      <c r="AJ611" s="691"/>
      <c r="AK611" s="691"/>
      <c r="AL611" s="691"/>
      <c r="AM611" s="668"/>
      <c r="AN611" s="691"/>
      <c r="AO611" s="691"/>
      <c r="AP611" s="714"/>
      <c r="AQ611" s="668"/>
      <c r="AR611" s="691"/>
      <c r="AS611" s="691"/>
      <c r="AT611" s="714"/>
      <c r="AU611" s="691"/>
      <c r="AV611" s="691"/>
      <c r="AW611" s="691"/>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1" t="s">
        <v>51</v>
      </c>
      <c r="AC612" s="591"/>
      <c r="AD612" s="591"/>
      <c r="AE612" s="668"/>
      <c r="AF612" s="691"/>
      <c r="AG612" s="691"/>
      <c r="AH612" s="714"/>
      <c r="AI612" s="668"/>
      <c r="AJ612" s="691"/>
      <c r="AK612" s="691"/>
      <c r="AL612" s="691"/>
      <c r="AM612" s="668"/>
      <c r="AN612" s="691"/>
      <c r="AO612" s="691"/>
      <c r="AP612" s="714"/>
      <c r="AQ612" s="668"/>
      <c r="AR612" s="691"/>
      <c r="AS612" s="691"/>
      <c r="AT612" s="714"/>
      <c r="AU612" s="691"/>
      <c r="AV612" s="691"/>
      <c r="AW612" s="691"/>
      <c r="AX612" s="827"/>
      <c r="AY612">
        <f>$AY$608</f>
        <v>0</v>
      </c>
    </row>
    <row r="613" spans="1:51" ht="18.75" hidden="1" customHeight="1">
      <c r="A613" s="38"/>
      <c r="B613" s="107"/>
      <c r="C613" s="143"/>
      <c r="D613" s="107"/>
      <c r="E613" s="195" t="s">
        <v>330</v>
      </c>
      <c r="F613" s="243"/>
      <c r="G613" s="311" t="s">
        <v>327</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47</v>
      </c>
      <c r="AC613" s="345"/>
      <c r="AD613" s="413"/>
      <c r="AE613" s="678" t="s">
        <v>57</v>
      </c>
      <c r="AF613" s="697"/>
      <c r="AG613" s="697"/>
      <c r="AH613" s="713"/>
      <c r="AI613" s="726" t="s">
        <v>545</v>
      </c>
      <c r="AJ613" s="726"/>
      <c r="AK613" s="726"/>
      <c r="AL613" s="435"/>
      <c r="AM613" s="726" t="s">
        <v>55</v>
      </c>
      <c r="AN613" s="726"/>
      <c r="AO613" s="726"/>
      <c r="AP613" s="435"/>
      <c r="AQ613" s="435" t="s">
        <v>320</v>
      </c>
      <c r="AR613" s="345"/>
      <c r="AS613" s="345"/>
      <c r="AT613" s="413"/>
      <c r="AU613" s="695" t="s">
        <v>245</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9"/>
      <c r="AF614" s="679"/>
      <c r="AG614" s="346" t="s">
        <v>321</v>
      </c>
      <c r="AH614" s="414"/>
      <c r="AI614" s="727"/>
      <c r="AJ614" s="727"/>
      <c r="AK614" s="727"/>
      <c r="AL614" s="436"/>
      <c r="AM614" s="727"/>
      <c r="AN614" s="727"/>
      <c r="AO614" s="727"/>
      <c r="AP614" s="436"/>
      <c r="AQ614" s="753"/>
      <c r="AR614" s="679"/>
      <c r="AS614" s="346" t="s">
        <v>321</v>
      </c>
      <c r="AT614" s="414"/>
      <c r="AU614" s="679"/>
      <c r="AV614" s="679"/>
      <c r="AW614" s="346" t="s">
        <v>299</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54</v>
      </c>
      <c r="Z615" s="509"/>
      <c r="AA615" s="557"/>
      <c r="AB615" s="589"/>
      <c r="AC615" s="589"/>
      <c r="AD615" s="589"/>
      <c r="AE615" s="668"/>
      <c r="AF615" s="691"/>
      <c r="AG615" s="691"/>
      <c r="AH615" s="691"/>
      <c r="AI615" s="668"/>
      <c r="AJ615" s="691"/>
      <c r="AK615" s="691"/>
      <c r="AL615" s="691"/>
      <c r="AM615" s="668"/>
      <c r="AN615" s="691"/>
      <c r="AO615" s="691"/>
      <c r="AP615" s="714"/>
      <c r="AQ615" s="668"/>
      <c r="AR615" s="691"/>
      <c r="AS615" s="691"/>
      <c r="AT615" s="714"/>
      <c r="AU615" s="691"/>
      <c r="AV615" s="691"/>
      <c r="AW615" s="691"/>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98</v>
      </c>
      <c r="Z616" s="131"/>
      <c r="AA616" s="187"/>
      <c r="AB616" s="590"/>
      <c r="AC616" s="590"/>
      <c r="AD616" s="590"/>
      <c r="AE616" s="668"/>
      <c r="AF616" s="691"/>
      <c r="AG616" s="691"/>
      <c r="AH616" s="714"/>
      <c r="AI616" s="668"/>
      <c r="AJ616" s="691"/>
      <c r="AK616" s="691"/>
      <c r="AL616" s="691"/>
      <c r="AM616" s="668"/>
      <c r="AN616" s="691"/>
      <c r="AO616" s="691"/>
      <c r="AP616" s="714"/>
      <c r="AQ616" s="668"/>
      <c r="AR616" s="691"/>
      <c r="AS616" s="691"/>
      <c r="AT616" s="714"/>
      <c r="AU616" s="691"/>
      <c r="AV616" s="691"/>
      <c r="AW616" s="691"/>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1" t="s">
        <v>51</v>
      </c>
      <c r="AC617" s="591"/>
      <c r="AD617" s="591"/>
      <c r="AE617" s="668"/>
      <c r="AF617" s="691"/>
      <c r="AG617" s="691"/>
      <c r="AH617" s="714"/>
      <c r="AI617" s="668"/>
      <c r="AJ617" s="691"/>
      <c r="AK617" s="691"/>
      <c r="AL617" s="691"/>
      <c r="AM617" s="668"/>
      <c r="AN617" s="691"/>
      <c r="AO617" s="691"/>
      <c r="AP617" s="714"/>
      <c r="AQ617" s="668"/>
      <c r="AR617" s="691"/>
      <c r="AS617" s="691"/>
      <c r="AT617" s="714"/>
      <c r="AU617" s="691"/>
      <c r="AV617" s="691"/>
      <c r="AW617" s="691"/>
      <c r="AX617" s="827"/>
      <c r="AY617">
        <f>$AY$613</f>
        <v>0</v>
      </c>
    </row>
    <row r="618" spans="1:51" ht="18.75" hidden="1" customHeight="1">
      <c r="A618" s="38"/>
      <c r="B618" s="107"/>
      <c r="C618" s="143"/>
      <c r="D618" s="107"/>
      <c r="E618" s="195" t="s">
        <v>332</v>
      </c>
      <c r="F618" s="243"/>
      <c r="G618" s="311" t="s">
        <v>329</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47</v>
      </c>
      <c r="AC618" s="345"/>
      <c r="AD618" s="413"/>
      <c r="AE618" s="678" t="s">
        <v>57</v>
      </c>
      <c r="AF618" s="697"/>
      <c r="AG618" s="697"/>
      <c r="AH618" s="713"/>
      <c r="AI618" s="726" t="s">
        <v>545</v>
      </c>
      <c r="AJ618" s="726"/>
      <c r="AK618" s="726"/>
      <c r="AL618" s="435"/>
      <c r="AM618" s="726" t="s">
        <v>55</v>
      </c>
      <c r="AN618" s="726"/>
      <c r="AO618" s="726"/>
      <c r="AP618" s="435"/>
      <c r="AQ618" s="435" t="s">
        <v>320</v>
      </c>
      <c r="AR618" s="345"/>
      <c r="AS618" s="345"/>
      <c r="AT618" s="413"/>
      <c r="AU618" s="695" t="s">
        <v>245</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9"/>
      <c r="AF619" s="679"/>
      <c r="AG619" s="346" t="s">
        <v>321</v>
      </c>
      <c r="AH619" s="414"/>
      <c r="AI619" s="727"/>
      <c r="AJ619" s="727"/>
      <c r="AK619" s="727"/>
      <c r="AL619" s="436"/>
      <c r="AM619" s="727"/>
      <c r="AN619" s="727"/>
      <c r="AO619" s="727"/>
      <c r="AP619" s="436"/>
      <c r="AQ619" s="753"/>
      <c r="AR619" s="679"/>
      <c r="AS619" s="346" t="s">
        <v>321</v>
      </c>
      <c r="AT619" s="414"/>
      <c r="AU619" s="679"/>
      <c r="AV619" s="679"/>
      <c r="AW619" s="346" t="s">
        <v>299</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54</v>
      </c>
      <c r="Z620" s="509"/>
      <c r="AA620" s="557"/>
      <c r="AB620" s="589"/>
      <c r="AC620" s="589"/>
      <c r="AD620" s="589"/>
      <c r="AE620" s="668"/>
      <c r="AF620" s="691"/>
      <c r="AG620" s="691"/>
      <c r="AH620" s="691"/>
      <c r="AI620" s="668"/>
      <c r="AJ620" s="691"/>
      <c r="AK620" s="691"/>
      <c r="AL620" s="691"/>
      <c r="AM620" s="668"/>
      <c r="AN620" s="691"/>
      <c r="AO620" s="691"/>
      <c r="AP620" s="714"/>
      <c r="AQ620" s="668"/>
      <c r="AR620" s="691"/>
      <c r="AS620" s="691"/>
      <c r="AT620" s="714"/>
      <c r="AU620" s="691"/>
      <c r="AV620" s="691"/>
      <c r="AW620" s="691"/>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98</v>
      </c>
      <c r="Z621" s="131"/>
      <c r="AA621" s="187"/>
      <c r="AB621" s="590"/>
      <c r="AC621" s="590"/>
      <c r="AD621" s="590"/>
      <c r="AE621" s="668"/>
      <c r="AF621" s="691"/>
      <c r="AG621" s="691"/>
      <c r="AH621" s="714"/>
      <c r="AI621" s="668"/>
      <c r="AJ621" s="691"/>
      <c r="AK621" s="691"/>
      <c r="AL621" s="691"/>
      <c r="AM621" s="668"/>
      <c r="AN621" s="691"/>
      <c r="AO621" s="691"/>
      <c r="AP621" s="714"/>
      <c r="AQ621" s="668"/>
      <c r="AR621" s="691"/>
      <c r="AS621" s="691"/>
      <c r="AT621" s="714"/>
      <c r="AU621" s="691"/>
      <c r="AV621" s="691"/>
      <c r="AW621" s="691"/>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1" t="s">
        <v>51</v>
      </c>
      <c r="AC622" s="591"/>
      <c r="AD622" s="591"/>
      <c r="AE622" s="668"/>
      <c r="AF622" s="691"/>
      <c r="AG622" s="691"/>
      <c r="AH622" s="714"/>
      <c r="AI622" s="668"/>
      <c r="AJ622" s="691"/>
      <c r="AK622" s="691"/>
      <c r="AL622" s="691"/>
      <c r="AM622" s="668"/>
      <c r="AN622" s="691"/>
      <c r="AO622" s="691"/>
      <c r="AP622" s="714"/>
      <c r="AQ622" s="668"/>
      <c r="AR622" s="691"/>
      <c r="AS622" s="691"/>
      <c r="AT622" s="714"/>
      <c r="AU622" s="691"/>
      <c r="AV622" s="691"/>
      <c r="AW622" s="691"/>
      <c r="AX622" s="827"/>
      <c r="AY622">
        <f>$AY$618</f>
        <v>0</v>
      </c>
    </row>
    <row r="623" spans="1:51" ht="18.75" hidden="1" customHeight="1">
      <c r="A623" s="38"/>
      <c r="B623" s="107"/>
      <c r="C623" s="143"/>
      <c r="D623" s="107"/>
      <c r="E623" s="195" t="s">
        <v>332</v>
      </c>
      <c r="F623" s="243"/>
      <c r="G623" s="311" t="s">
        <v>329</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47</v>
      </c>
      <c r="AC623" s="345"/>
      <c r="AD623" s="413"/>
      <c r="AE623" s="678" t="s">
        <v>57</v>
      </c>
      <c r="AF623" s="697"/>
      <c r="AG623" s="697"/>
      <c r="AH623" s="713"/>
      <c r="AI623" s="726" t="s">
        <v>545</v>
      </c>
      <c r="AJ623" s="726"/>
      <c r="AK623" s="726"/>
      <c r="AL623" s="435"/>
      <c r="AM623" s="726" t="s">
        <v>55</v>
      </c>
      <c r="AN623" s="726"/>
      <c r="AO623" s="726"/>
      <c r="AP623" s="435"/>
      <c r="AQ623" s="435" t="s">
        <v>320</v>
      </c>
      <c r="AR623" s="345"/>
      <c r="AS623" s="345"/>
      <c r="AT623" s="413"/>
      <c r="AU623" s="695" t="s">
        <v>245</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9"/>
      <c r="AF624" s="679"/>
      <c r="AG624" s="346" t="s">
        <v>321</v>
      </c>
      <c r="AH624" s="414"/>
      <c r="AI624" s="727"/>
      <c r="AJ624" s="727"/>
      <c r="AK624" s="727"/>
      <c r="AL624" s="436"/>
      <c r="AM624" s="727"/>
      <c r="AN624" s="727"/>
      <c r="AO624" s="727"/>
      <c r="AP624" s="436"/>
      <c r="AQ624" s="753"/>
      <c r="AR624" s="679"/>
      <c r="AS624" s="346" t="s">
        <v>321</v>
      </c>
      <c r="AT624" s="414"/>
      <c r="AU624" s="679"/>
      <c r="AV624" s="679"/>
      <c r="AW624" s="346" t="s">
        <v>299</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54</v>
      </c>
      <c r="Z625" s="509"/>
      <c r="AA625" s="557"/>
      <c r="AB625" s="589"/>
      <c r="AC625" s="589"/>
      <c r="AD625" s="589"/>
      <c r="AE625" s="668"/>
      <c r="AF625" s="691"/>
      <c r="AG625" s="691"/>
      <c r="AH625" s="691"/>
      <c r="AI625" s="668"/>
      <c r="AJ625" s="691"/>
      <c r="AK625" s="691"/>
      <c r="AL625" s="691"/>
      <c r="AM625" s="668"/>
      <c r="AN625" s="691"/>
      <c r="AO625" s="691"/>
      <c r="AP625" s="714"/>
      <c r="AQ625" s="668"/>
      <c r="AR625" s="691"/>
      <c r="AS625" s="691"/>
      <c r="AT625" s="714"/>
      <c r="AU625" s="691"/>
      <c r="AV625" s="691"/>
      <c r="AW625" s="691"/>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98</v>
      </c>
      <c r="Z626" s="131"/>
      <c r="AA626" s="187"/>
      <c r="AB626" s="590"/>
      <c r="AC626" s="590"/>
      <c r="AD626" s="590"/>
      <c r="AE626" s="668"/>
      <c r="AF626" s="691"/>
      <c r="AG626" s="691"/>
      <c r="AH626" s="714"/>
      <c r="AI626" s="668"/>
      <c r="AJ626" s="691"/>
      <c r="AK626" s="691"/>
      <c r="AL626" s="691"/>
      <c r="AM626" s="668"/>
      <c r="AN626" s="691"/>
      <c r="AO626" s="691"/>
      <c r="AP626" s="714"/>
      <c r="AQ626" s="668"/>
      <c r="AR626" s="691"/>
      <c r="AS626" s="691"/>
      <c r="AT626" s="714"/>
      <c r="AU626" s="691"/>
      <c r="AV626" s="691"/>
      <c r="AW626" s="691"/>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1" t="s">
        <v>51</v>
      </c>
      <c r="AC627" s="591"/>
      <c r="AD627" s="591"/>
      <c r="AE627" s="668"/>
      <c r="AF627" s="691"/>
      <c r="AG627" s="691"/>
      <c r="AH627" s="714"/>
      <c r="AI627" s="668"/>
      <c r="AJ627" s="691"/>
      <c r="AK627" s="691"/>
      <c r="AL627" s="691"/>
      <c r="AM627" s="668"/>
      <c r="AN627" s="691"/>
      <c r="AO627" s="691"/>
      <c r="AP627" s="714"/>
      <c r="AQ627" s="668"/>
      <c r="AR627" s="691"/>
      <c r="AS627" s="691"/>
      <c r="AT627" s="714"/>
      <c r="AU627" s="691"/>
      <c r="AV627" s="691"/>
      <c r="AW627" s="691"/>
      <c r="AX627" s="827"/>
      <c r="AY627">
        <f>$AY$623</f>
        <v>0</v>
      </c>
    </row>
    <row r="628" spans="1:51" ht="18.75" hidden="1" customHeight="1">
      <c r="A628" s="38"/>
      <c r="B628" s="107"/>
      <c r="C628" s="143"/>
      <c r="D628" s="107"/>
      <c r="E628" s="195" t="s">
        <v>332</v>
      </c>
      <c r="F628" s="243"/>
      <c r="G628" s="311" t="s">
        <v>329</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47</v>
      </c>
      <c r="AC628" s="345"/>
      <c r="AD628" s="413"/>
      <c r="AE628" s="678" t="s">
        <v>57</v>
      </c>
      <c r="AF628" s="697"/>
      <c r="AG628" s="697"/>
      <c r="AH628" s="713"/>
      <c r="AI628" s="726" t="s">
        <v>545</v>
      </c>
      <c r="AJ628" s="726"/>
      <c r="AK628" s="726"/>
      <c r="AL628" s="435"/>
      <c r="AM628" s="726" t="s">
        <v>55</v>
      </c>
      <c r="AN628" s="726"/>
      <c r="AO628" s="726"/>
      <c r="AP628" s="435"/>
      <c r="AQ628" s="435" t="s">
        <v>320</v>
      </c>
      <c r="AR628" s="345"/>
      <c r="AS628" s="345"/>
      <c r="AT628" s="413"/>
      <c r="AU628" s="695" t="s">
        <v>245</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9"/>
      <c r="AF629" s="679"/>
      <c r="AG629" s="346" t="s">
        <v>321</v>
      </c>
      <c r="AH629" s="414"/>
      <c r="AI629" s="727"/>
      <c r="AJ629" s="727"/>
      <c r="AK629" s="727"/>
      <c r="AL629" s="436"/>
      <c r="AM629" s="727"/>
      <c r="AN629" s="727"/>
      <c r="AO629" s="727"/>
      <c r="AP629" s="436"/>
      <c r="AQ629" s="753"/>
      <c r="AR629" s="679"/>
      <c r="AS629" s="346" t="s">
        <v>321</v>
      </c>
      <c r="AT629" s="414"/>
      <c r="AU629" s="679"/>
      <c r="AV629" s="679"/>
      <c r="AW629" s="346" t="s">
        <v>299</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54</v>
      </c>
      <c r="Z630" s="509"/>
      <c r="AA630" s="557"/>
      <c r="AB630" s="589"/>
      <c r="AC630" s="589"/>
      <c r="AD630" s="589"/>
      <c r="AE630" s="668"/>
      <c r="AF630" s="691"/>
      <c r="AG630" s="691"/>
      <c r="AH630" s="691"/>
      <c r="AI630" s="668"/>
      <c r="AJ630" s="691"/>
      <c r="AK630" s="691"/>
      <c r="AL630" s="691"/>
      <c r="AM630" s="668"/>
      <c r="AN630" s="691"/>
      <c r="AO630" s="691"/>
      <c r="AP630" s="714"/>
      <c r="AQ630" s="668"/>
      <c r="AR630" s="691"/>
      <c r="AS630" s="691"/>
      <c r="AT630" s="714"/>
      <c r="AU630" s="691"/>
      <c r="AV630" s="691"/>
      <c r="AW630" s="691"/>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98</v>
      </c>
      <c r="Z631" s="131"/>
      <c r="AA631" s="187"/>
      <c r="AB631" s="590"/>
      <c r="AC631" s="590"/>
      <c r="AD631" s="590"/>
      <c r="AE631" s="668"/>
      <c r="AF631" s="691"/>
      <c r="AG631" s="691"/>
      <c r="AH631" s="714"/>
      <c r="AI631" s="668"/>
      <c r="AJ631" s="691"/>
      <c r="AK631" s="691"/>
      <c r="AL631" s="691"/>
      <c r="AM631" s="668"/>
      <c r="AN631" s="691"/>
      <c r="AO631" s="691"/>
      <c r="AP631" s="714"/>
      <c r="AQ631" s="668"/>
      <c r="AR631" s="691"/>
      <c r="AS631" s="691"/>
      <c r="AT631" s="714"/>
      <c r="AU631" s="691"/>
      <c r="AV631" s="691"/>
      <c r="AW631" s="691"/>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1" t="s">
        <v>51</v>
      </c>
      <c r="AC632" s="591"/>
      <c r="AD632" s="591"/>
      <c r="AE632" s="668"/>
      <c r="AF632" s="691"/>
      <c r="AG632" s="691"/>
      <c r="AH632" s="714"/>
      <c r="AI632" s="668"/>
      <c r="AJ632" s="691"/>
      <c r="AK632" s="691"/>
      <c r="AL632" s="691"/>
      <c r="AM632" s="668"/>
      <c r="AN632" s="691"/>
      <c r="AO632" s="691"/>
      <c r="AP632" s="714"/>
      <c r="AQ632" s="668"/>
      <c r="AR632" s="691"/>
      <c r="AS632" s="691"/>
      <c r="AT632" s="714"/>
      <c r="AU632" s="691"/>
      <c r="AV632" s="691"/>
      <c r="AW632" s="691"/>
      <c r="AX632" s="827"/>
      <c r="AY632">
        <f>$AY$628</f>
        <v>0</v>
      </c>
    </row>
    <row r="633" spans="1:51" ht="18.75" hidden="1" customHeight="1">
      <c r="A633" s="38"/>
      <c r="B633" s="107"/>
      <c r="C633" s="143"/>
      <c r="D633" s="107"/>
      <c r="E633" s="195" t="s">
        <v>332</v>
      </c>
      <c r="F633" s="243"/>
      <c r="G633" s="311" t="s">
        <v>329</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47</v>
      </c>
      <c r="AC633" s="345"/>
      <c r="AD633" s="413"/>
      <c r="AE633" s="678" t="s">
        <v>57</v>
      </c>
      <c r="AF633" s="697"/>
      <c r="AG633" s="697"/>
      <c r="AH633" s="713"/>
      <c r="AI633" s="726" t="s">
        <v>545</v>
      </c>
      <c r="AJ633" s="726"/>
      <c r="AK633" s="726"/>
      <c r="AL633" s="435"/>
      <c r="AM633" s="726" t="s">
        <v>55</v>
      </c>
      <c r="AN633" s="726"/>
      <c r="AO633" s="726"/>
      <c r="AP633" s="435"/>
      <c r="AQ633" s="435" t="s">
        <v>320</v>
      </c>
      <c r="AR633" s="345"/>
      <c r="AS633" s="345"/>
      <c r="AT633" s="413"/>
      <c r="AU633" s="695" t="s">
        <v>245</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9"/>
      <c r="AF634" s="679"/>
      <c r="AG634" s="346" t="s">
        <v>321</v>
      </c>
      <c r="AH634" s="414"/>
      <c r="AI634" s="727"/>
      <c r="AJ634" s="727"/>
      <c r="AK634" s="727"/>
      <c r="AL634" s="436"/>
      <c r="AM634" s="727"/>
      <c r="AN634" s="727"/>
      <c r="AO634" s="727"/>
      <c r="AP634" s="436"/>
      <c r="AQ634" s="753"/>
      <c r="AR634" s="679"/>
      <c r="AS634" s="346" t="s">
        <v>321</v>
      </c>
      <c r="AT634" s="414"/>
      <c r="AU634" s="679"/>
      <c r="AV634" s="679"/>
      <c r="AW634" s="346" t="s">
        <v>299</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54</v>
      </c>
      <c r="Z635" s="509"/>
      <c r="AA635" s="557"/>
      <c r="AB635" s="589"/>
      <c r="AC635" s="589"/>
      <c r="AD635" s="589"/>
      <c r="AE635" s="668"/>
      <c r="AF635" s="691"/>
      <c r="AG635" s="691"/>
      <c r="AH635" s="691"/>
      <c r="AI635" s="668"/>
      <c r="AJ635" s="691"/>
      <c r="AK635" s="691"/>
      <c r="AL635" s="691"/>
      <c r="AM635" s="668"/>
      <c r="AN635" s="691"/>
      <c r="AO635" s="691"/>
      <c r="AP635" s="714"/>
      <c r="AQ635" s="668"/>
      <c r="AR635" s="691"/>
      <c r="AS635" s="691"/>
      <c r="AT635" s="714"/>
      <c r="AU635" s="691"/>
      <c r="AV635" s="691"/>
      <c r="AW635" s="691"/>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98</v>
      </c>
      <c r="Z636" s="131"/>
      <c r="AA636" s="187"/>
      <c r="AB636" s="590"/>
      <c r="AC636" s="590"/>
      <c r="AD636" s="590"/>
      <c r="AE636" s="668"/>
      <c r="AF636" s="691"/>
      <c r="AG636" s="691"/>
      <c r="AH636" s="714"/>
      <c r="AI636" s="668"/>
      <c r="AJ636" s="691"/>
      <c r="AK636" s="691"/>
      <c r="AL636" s="691"/>
      <c r="AM636" s="668"/>
      <c r="AN636" s="691"/>
      <c r="AO636" s="691"/>
      <c r="AP636" s="714"/>
      <c r="AQ636" s="668"/>
      <c r="AR636" s="691"/>
      <c r="AS636" s="691"/>
      <c r="AT636" s="714"/>
      <c r="AU636" s="691"/>
      <c r="AV636" s="691"/>
      <c r="AW636" s="691"/>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1" t="s">
        <v>51</v>
      </c>
      <c r="AC637" s="591"/>
      <c r="AD637" s="591"/>
      <c r="AE637" s="668"/>
      <c r="AF637" s="691"/>
      <c r="AG637" s="691"/>
      <c r="AH637" s="714"/>
      <c r="AI637" s="668"/>
      <c r="AJ637" s="691"/>
      <c r="AK637" s="691"/>
      <c r="AL637" s="691"/>
      <c r="AM637" s="668"/>
      <c r="AN637" s="691"/>
      <c r="AO637" s="691"/>
      <c r="AP637" s="714"/>
      <c r="AQ637" s="668"/>
      <c r="AR637" s="691"/>
      <c r="AS637" s="691"/>
      <c r="AT637" s="714"/>
      <c r="AU637" s="691"/>
      <c r="AV637" s="691"/>
      <c r="AW637" s="691"/>
      <c r="AX637" s="827"/>
      <c r="AY637">
        <f>$AY$633</f>
        <v>0</v>
      </c>
    </row>
    <row r="638" spans="1:51" ht="18.75" hidden="1" customHeight="1">
      <c r="A638" s="38"/>
      <c r="B638" s="107"/>
      <c r="C638" s="143"/>
      <c r="D638" s="107"/>
      <c r="E638" s="195" t="s">
        <v>332</v>
      </c>
      <c r="F638" s="243"/>
      <c r="G638" s="311" t="s">
        <v>329</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47</v>
      </c>
      <c r="AC638" s="345"/>
      <c r="AD638" s="413"/>
      <c r="AE638" s="678" t="s">
        <v>57</v>
      </c>
      <c r="AF638" s="697"/>
      <c r="AG638" s="697"/>
      <c r="AH638" s="713"/>
      <c r="AI638" s="726" t="s">
        <v>545</v>
      </c>
      <c r="AJ638" s="726"/>
      <c r="AK638" s="726"/>
      <c r="AL638" s="435"/>
      <c r="AM638" s="726" t="s">
        <v>55</v>
      </c>
      <c r="AN638" s="726"/>
      <c r="AO638" s="726"/>
      <c r="AP638" s="435"/>
      <c r="AQ638" s="435" t="s">
        <v>320</v>
      </c>
      <c r="AR638" s="345"/>
      <c r="AS638" s="345"/>
      <c r="AT638" s="413"/>
      <c r="AU638" s="695" t="s">
        <v>245</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9"/>
      <c r="AF639" s="679"/>
      <c r="AG639" s="346" t="s">
        <v>321</v>
      </c>
      <c r="AH639" s="414"/>
      <c r="AI639" s="727"/>
      <c r="AJ639" s="727"/>
      <c r="AK639" s="727"/>
      <c r="AL639" s="436"/>
      <c r="AM639" s="727"/>
      <c r="AN639" s="727"/>
      <c r="AO639" s="727"/>
      <c r="AP639" s="436"/>
      <c r="AQ639" s="753"/>
      <c r="AR639" s="679"/>
      <c r="AS639" s="346" t="s">
        <v>321</v>
      </c>
      <c r="AT639" s="414"/>
      <c r="AU639" s="679"/>
      <c r="AV639" s="679"/>
      <c r="AW639" s="346" t="s">
        <v>299</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54</v>
      </c>
      <c r="Z640" s="509"/>
      <c r="AA640" s="557"/>
      <c r="AB640" s="589"/>
      <c r="AC640" s="589"/>
      <c r="AD640" s="589"/>
      <c r="AE640" s="668"/>
      <c r="AF640" s="691"/>
      <c r="AG640" s="691"/>
      <c r="AH640" s="691"/>
      <c r="AI640" s="668"/>
      <c r="AJ640" s="691"/>
      <c r="AK640" s="691"/>
      <c r="AL640" s="691"/>
      <c r="AM640" s="668"/>
      <c r="AN640" s="691"/>
      <c r="AO640" s="691"/>
      <c r="AP640" s="714"/>
      <c r="AQ640" s="668"/>
      <c r="AR640" s="691"/>
      <c r="AS640" s="691"/>
      <c r="AT640" s="714"/>
      <c r="AU640" s="691"/>
      <c r="AV640" s="691"/>
      <c r="AW640" s="691"/>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98</v>
      </c>
      <c r="Z641" s="131"/>
      <c r="AA641" s="187"/>
      <c r="AB641" s="590"/>
      <c r="AC641" s="590"/>
      <c r="AD641" s="590"/>
      <c r="AE641" s="668"/>
      <c r="AF641" s="691"/>
      <c r="AG641" s="691"/>
      <c r="AH641" s="714"/>
      <c r="AI641" s="668"/>
      <c r="AJ641" s="691"/>
      <c r="AK641" s="691"/>
      <c r="AL641" s="691"/>
      <c r="AM641" s="668"/>
      <c r="AN641" s="691"/>
      <c r="AO641" s="691"/>
      <c r="AP641" s="714"/>
      <c r="AQ641" s="668"/>
      <c r="AR641" s="691"/>
      <c r="AS641" s="691"/>
      <c r="AT641" s="714"/>
      <c r="AU641" s="691"/>
      <c r="AV641" s="691"/>
      <c r="AW641" s="691"/>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1" t="s">
        <v>51</v>
      </c>
      <c r="AC642" s="591"/>
      <c r="AD642" s="591"/>
      <c r="AE642" s="668"/>
      <c r="AF642" s="691"/>
      <c r="AG642" s="691"/>
      <c r="AH642" s="714"/>
      <c r="AI642" s="668"/>
      <c r="AJ642" s="691"/>
      <c r="AK642" s="691"/>
      <c r="AL642" s="691"/>
      <c r="AM642" s="668"/>
      <c r="AN642" s="691"/>
      <c r="AO642" s="691"/>
      <c r="AP642" s="714"/>
      <c r="AQ642" s="668"/>
      <c r="AR642" s="691"/>
      <c r="AS642" s="691"/>
      <c r="AT642" s="714"/>
      <c r="AU642" s="691"/>
      <c r="AV642" s="691"/>
      <c r="AW642" s="691"/>
      <c r="AX642" s="827"/>
      <c r="AY642">
        <f>$AY$638</f>
        <v>0</v>
      </c>
    </row>
    <row r="643" spans="1:51" ht="23.85" hidden="1" customHeight="1">
      <c r="A643" s="38"/>
      <c r="B643" s="107"/>
      <c r="C643" s="143"/>
      <c r="D643" s="107"/>
      <c r="E643" s="190" t="s">
        <v>149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457</v>
      </c>
      <c r="F646" s="233"/>
      <c r="G646" s="310" t="s">
        <v>347</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330</v>
      </c>
      <c r="F647" s="243"/>
      <c r="G647" s="311" t="s">
        <v>327</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47</v>
      </c>
      <c r="AC647" s="345"/>
      <c r="AD647" s="413"/>
      <c r="AE647" s="678" t="s">
        <v>57</v>
      </c>
      <c r="AF647" s="697"/>
      <c r="AG647" s="697"/>
      <c r="AH647" s="713"/>
      <c r="AI647" s="726" t="s">
        <v>545</v>
      </c>
      <c r="AJ647" s="726"/>
      <c r="AK647" s="726"/>
      <c r="AL647" s="435"/>
      <c r="AM647" s="726" t="s">
        <v>55</v>
      </c>
      <c r="AN647" s="726"/>
      <c r="AO647" s="726"/>
      <c r="AP647" s="435"/>
      <c r="AQ647" s="435" t="s">
        <v>320</v>
      </c>
      <c r="AR647" s="345"/>
      <c r="AS647" s="345"/>
      <c r="AT647" s="413"/>
      <c r="AU647" s="695" t="s">
        <v>245</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9"/>
      <c r="AF648" s="679"/>
      <c r="AG648" s="346" t="s">
        <v>321</v>
      </c>
      <c r="AH648" s="414"/>
      <c r="AI648" s="727"/>
      <c r="AJ648" s="727"/>
      <c r="AK648" s="727"/>
      <c r="AL648" s="436"/>
      <c r="AM648" s="727"/>
      <c r="AN648" s="727"/>
      <c r="AO648" s="727"/>
      <c r="AP648" s="436"/>
      <c r="AQ648" s="753"/>
      <c r="AR648" s="679"/>
      <c r="AS648" s="346" t="s">
        <v>321</v>
      </c>
      <c r="AT648" s="414"/>
      <c r="AU648" s="679"/>
      <c r="AV648" s="679"/>
      <c r="AW648" s="346" t="s">
        <v>299</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54</v>
      </c>
      <c r="Z649" s="509"/>
      <c r="AA649" s="557"/>
      <c r="AB649" s="589"/>
      <c r="AC649" s="589"/>
      <c r="AD649" s="589"/>
      <c r="AE649" s="668"/>
      <c r="AF649" s="691"/>
      <c r="AG649" s="691"/>
      <c r="AH649" s="691"/>
      <c r="AI649" s="668"/>
      <c r="AJ649" s="691"/>
      <c r="AK649" s="691"/>
      <c r="AL649" s="691"/>
      <c r="AM649" s="668"/>
      <c r="AN649" s="691"/>
      <c r="AO649" s="691"/>
      <c r="AP649" s="714"/>
      <c r="AQ649" s="668"/>
      <c r="AR649" s="691"/>
      <c r="AS649" s="691"/>
      <c r="AT649" s="714"/>
      <c r="AU649" s="691"/>
      <c r="AV649" s="691"/>
      <c r="AW649" s="691"/>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98</v>
      </c>
      <c r="Z650" s="131"/>
      <c r="AA650" s="187"/>
      <c r="AB650" s="590"/>
      <c r="AC650" s="590"/>
      <c r="AD650" s="590"/>
      <c r="AE650" s="668"/>
      <c r="AF650" s="691"/>
      <c r="AG650" s="691"/>
      <c r="AH650" s="714"/>
      <c r="AI650" s="668"/>
      <c r="AJ650" s="691"/>
      <c r="AK650" s="691"/>
      <c r="AL650" s="691"/>
      <c r="AM650" s="668"/>
      <c r="AN650" s="691"/>
      <c r="AO650" s="691"/>
      <c r="AP650" s="714"/>
      <c r="AQ650" s="668"/>
      <c r="AR650" s="691"/>
      <c r="AS650" s="691"/>
      <c r="AT650" s="714"/>
      <c r="AU650" s="691"/>
      <c r="AV650" s="691"/>
      <c r="AW650" s="691"/>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1" t="s">
        <v>51</v>
      </c>
      <c r="AC651" s="591"/>
      <c r="AD651" s="591"/>
      <c r="AE651" s="668"/>
      <c r="AF651" s="691"/>
      <c r="AG651" s="691"/>
      <c r="AH651" s="714"/>
      <c r="AI651" s="668"/>
      <c r="AJ651" s="691"/>
      <c r="AK651" s="691"/>
      <c r="AL651" s="691"/>
      <c r="AM651" s="668"/>
      <c r="AN651" s="691"/>
      <c r="AO651" s="691"/>
      <c r="AP651" s="714"/>
      <c r="AQ651" s="668"/>
      <c r="AR651" s="691"/>
      <c r="AS651" s="691"/>
      <c r="AT651" s="714"/>
      <c r="AU651" s="691"/>
      <c r="AV651" s="691"/>
      <c r="AW651" s="691"/>
      <c r="AX651" s="827"/>
      <c r="AY651">
        <f>$AY$647</f>
        <v>0</v>
      </c>
    </row>
    <row r="652" spans="1:51" ht="18.75" hidden="1" customHeight="1">
      <c r="A652" s="38"/>
      <c r="B652" s="107"/>
      <c r="C652" s="143"/>
      <c r="D652" s="107"/>
      <c r="E652" s="195" t="s">
        <v>330</v>
      </c>
      <c r="F652" s="243"/>
      <c r="G652" s="311" t="s">
        <v>327</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47</v>
      </c>
      <c r="AC652" s="345"/>
      <c r="AD652" s="413"/>
      <c r="AE652" s="678" t="s">
        <v>57</v>
      </c>
      <c r="AF652" s="697"/>
      <c r="AG652" s="697"/>
      <c r="AH652" s="713"/>
      <c r="AI652" s="726" t="s">
        <v>545</v>
      </c>
      <c r="AJ652" s="726"/>
      <c r="AK652" s="726"/>
      <c r="AL652" s="435"/>
      <c r="AM652" s="726" t="s">
        <v>55</v>
      </c>
      <c r="AN652" s="726"/>
      <c r="AO652" s="726"/>
      <c r="AP652" s="435"/>
      <c r="AQ652" s="435" t="s">
        <v>320</v>
      </c>
      <c r="AR652" s="345"/>
      <c r="AS652" s="345"/>
      <c r="AT652" s="413"/>
      <c r="AU652" s="695" t="s">
        <v>245</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9"/>
      <c r="AF653" s="679"/>
      <c r="AG653" s="346" t="s">
        <v>321</v>
      </c>
      <c r="AH653" s="414"/>
      <c r="AI653" s="727"/>
      <c r="AJ653" s="727"/>
      <c r="AK653" s="727"/>
      <c r="AL653" s="436"/>
      <c r="AM653" s="727"/>
      <c r="AN653" s="727"/>
      <c r="AO653" s="727"/>
      <c r="AP653" s="436"/>
      <c r="AQ653" s="753"/>
      <c r="AR653" s="679"/>
      <c r="AS653" s="346" t="s">
        <v>321</v>
      </c>
      <c r="AT653" s="414"/>
      <c r="AU653" s="679"/>
      <c r="AV653" s="679"/>
      <c r="AW653" s="346" t="s">
        <v>299</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54</v>
      </c>
      <c r="Z654" s="509"/>
      <c r="AA654" s="557"/>
      <c r="AB654" s="589"/>
      <c r="AC654" s="589"/>
      <c r="AD654" s="589"/>
      <c r="AE654" s="668"/>
      <c r="AF654" s="691"/>
      <c r="AG654" s="691"/>
      <c r="AH654" s="691"/>
      <c r="AI654" s="668"/>
      <c r="AJ654" s="691"/>
      <c r="AK654" s="691"/>
      <c r="AL654" s="691"/>
      <c r="AM654" s="668"/>
      <c r="AN654" s="691"/>
      <c r="AO654" s="691"/>
      <c r="AP654" s="714"/>
      <c r="AQ654" s="668"/>
      <c r="AR654" s="691"/>
      <c r="AS654" s="691"/>
      <c r="AT654" s="714"/>
      <c r="AU654" s="691"/>
      <c r="AV654" s="691"/>
      <c r="AW654" s="691"/>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98</v>
      </c>
      <c r="Z655" s="131"/>
      <c r="AA655" s="187"/>
      <c r="AB655" s="590"/>
      <c r="AC655" s="590"/>
      <c r="AD655" s="590"/>
      <c r="AE655" s="668"/>
      <c r="AF655" s="691"/>
      <c r="AG655" s="691"/>
      <c r="AH655" s="714"/>
      <c r="AI655" s="668"/>
      <c r="AJ655" s="691"/>
      <c r="AK655" s="691"/>
      <c r="AL655" s="691"/>
      <c r="AM655" s="668"/>
      <c r="AN655" s="691"/>
      <c r="AO655" s="691"/>
      <c r="AP655" s="714"/>
      <c r="AQ655" s="668"/>
      <c r="AR655" s="691"/>
      <c r="AS655" s="691"/>
      <c r="AT655" s="714"/>
      <c r="AU655" s="691"/>
      <c r="AV655" s="691"/>
      <c r="AW655" s="691"/>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1" t="s">
        <v>51</v>
      </c>
      <c r="AC656" s="591"/>
      <c r="AD656" s="591"/>
      <c r="AE656" s="668"/>
      <c r="AF656" s="691"/>
      <c r="AG656" s="691"/>
      <c r="AH656" s="714"/>
      <c r="AI656" s="668"/>
      <c r="AJ656" s="691"/>
      <c r="AK656" s="691"/>
      <c r="AL656" s="691"/>
      <c r="AM656" s="668"/>
      <c r="AN656" s="691"/>
      <c r="AO656" s="691"/>
      <c r="AP656" s="714"/>
      <c r="AQ656" s="668"/>
      <c r="AR656" s="691"/>
      <c r="AS656" s="691"/>
      <c r="AT656" s="714"/>
      <c r="AU656" s="691"/>
      <c r="AV656" s="691"/>
      <c r="AW656" s="691"/>
      <c r="AX656" s="827"/>
      <c r="AY656">
        <f>$AY$652</f>
        <v>0</v>
      </c>
    </row>
    <row r="657" spans="1:51" ht="18.75" hidden="1" customHeight="1">
      <c r="A657" s="38"/>
      <c r="B657" s="107"/>
      <c r="C657" s="143"/>
      <c r="D657" s="107"/>
      <c r="E657" s="195" t="s">
        <v>330</v>
      </c>
      <c r="F657" s="243"/>
      <c r="G657" s="311" t="s">
        <v>327</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47</v>
      </c>
      <c r="AC657" s="345"/>
      <c r="AD657" s="413"/>
      <c r="AE657" s="678" t="s">
        <v>57</v>
      </c>
      <c r="AF657" s="697"/>
      <c r="AG657" s="697"/>
      <c r="AH657" s="713"/>
      <c r="AI657" s="726" t="s">
        <v>545</v>
      </c>
      <c r="AJ657" s="726"/>
      <c r="AK657" s="726"/>
      <c r="AL657" s="435"/>
      <c r="AM657" s="726" t="s">
        <v>55</v>
      </c>
      <c r="AN657" s="726"/>
      <c r="AO657" s="726"/>
      <c r="AP657" s="435"/>
      <c r="AQ657" s="435" t="s">
        <v>320</v>
      </c>
      <c r="AR657" s="345"/>
      <c r="AS657" s="345"/>
      <c r="AT657" s="413"/>
      <c r="AU657" s="695" t="s">
        <v>245</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9"/>
      <c r="AF658" s="679"/>
      <c r="AG658" s="346" t="s">
        <v>321</v>
      </c>
      <c r="AH658" s="414"/>
      <c r="AI658" s="727"/>
      <c r="AJ658" s="727"/>
      <c r="AK658" s="727"/>
      <c r="AL658" s="436"/>
      <c r="AM658" s="727"/>
      <c r="AN658" s="727"/>
      <c r="AO658" s="727"/>
      <c r="AP658" s="436"/>
      <c r="AQ658" s="753"/>
      <c r="AR658" s="679"/>
      <c r="AS658" s="346" t="s">
        <v>321</v>
      </c>
      <c r="AT658" s="414"/>
      <c r="AU658" s="679"/>
      <c r="AV658" s="679"/>
      <c r="AW658" s="346" t="s">
        <v>299</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54</v>
      </c>
      <c r="Z659" s="509"/>
      <c r="AA659" s="557"/>
      <c r="AB659" s="589"/>
      <c r="AC659" s="589"/>
      <c r="AD659" s="589"/>
      <c r="AE659" s="668"/>
      <c r="AF659" s="691"/>
      <c r="AG659" s="691"/>
      <c r="AH659" s="691"/>
      <c r="AI659" s="668"/>
      <c r="AJ659" s="691"/>
      <c r="AK659" s="691"/>
      <c r="AL659" s="691"/>
      <c r="AM659" s="668"/>
      <c r="AN659" s="691"/>
      <c r="AO659" s="691"/>
      <c r="AP659" s="714"/>
      <c r="AQ659" s="668"/>
      <c r="AR659" s="691"/>
      <c r="AS659" s="691"/>
      <c r="AT659" s="714"/>
      <c r="AU659" s="691"/>
      <c r="AV659" s="691"/>
      <c r="AW659" s="691"/>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98</v>
      </c>
      <c r="Z660" s="131"/>
      <c r="AA660" s="187"/>
      <c r="AB660" s="590"/>
      <c r="AC660" s="590"/>
      <c r="AD660" s="590"/>
      <c r="AE660" s="668"/>
      <c r="AF660" s="691"/>
      <c r="AG660" s="691"/>
      <c r="AH660" s="714"/>
      <c r="AI660" s="668"/>
      <c r="AJ660" s="691"/>
      <c r="AK660" s="691"/>
      <c r="AL660" s="691"/>
      <c r="AM660" s="668"/>
      <c r="AN660" s="691"/>
      <c r="AO660" s="691"/>
      <c r="AP660" s="714"/>
      <c r="AQ660" s="668"/>
      <c r="AR660" s="691"/>
      <c r="AS660" s="691"/>
      <c r="AT660" s="714"/>
      <c r="AU660" s="691"/>
      <c r="AV660" s="691"/>
      <c r="AW660" s="691"/>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1" t="s">
        <v>51</v>
      </c>
      <c r="AC661" s="591"/>
      <c r="AD661" s="591"/>
      <c r="AE661" s="668"/>
      <c r="AF661" s="691"/>
      <c r="AG661" s="691"/>
      <c r="AH661" s="714"/>
      <c r="AI661" s="668"/>
      <c r="AJ661" s="691"/>
      <c r="AK661" s="691"/>
      <c r="AL661" s="691"/>
      <c r="AM661" s="668"/>
      <c r="AN661" s="691"/>
      <c r="AO661" s="691"/>
      <c r="AP661" s="714"/>
      <c r="AQ661" s="668"/>
      <c r="AR661" s="691"/>
      <c r="AS661" s="691"/>
      <c r="AT661" s="714"/>
      <c r="AU661" s="691"/>
      <c r="AV661" s="691"/>
      <c r="AW661" s="691"/>
      <c r="AX661" s="827"/>
      <c r="AY661">
        <f>$AY$657</f>
        <v>0</v>
      </c>
    </row>
    <row r="662" spans="1:51" ht="18.75" hidden="1" customHeight="1">
      <c r="A662" s="38"/>
      <c r="B662" s="107"/>
      <c r="C662" s="143"/>
      <c r="D662" s="107"/>
      <c r="E662" s="195" t="s">
        <v>330</v>
      </c>
      <c r="F662" s="243"/>
      <c r="G662" s="311" t="s">
        <v>327</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47</v>
      </c>
      <c r="AC662" s="345"/>
      <c r="AD662" s="413"/>
      <c r="AE662" s="678" t="s">
        <v>57</v>
      </c>
      <c r="AF662" s="697"/>
      <c r="AG662" s="697"/>
      <c r="AH662" s="713"/>
      <c r="AI662" s="726" t="s">
        <v>545</v>
      </c>
      <c r="AJ662" s="726"/>
      <c r="AK662" s="726"/>
      <c r="AL662" s="435"/>
      <c r="AM662" s="726" t="s">
        <v>55</v>
      </c>
      <c r="AN662" s="726"/>
      <c r="AO662" s="726"/>
      <c r="AP662" s="435"/>
      <c r="AQ662" s="435" t="s">
        <v>320</v>
      </c>
      <c r="AR662" s="345"/>
      <c r="AS662" s="345"/>
      <c r="AT662" s="413"/>
      <c r="AU662" s="695" t="s">
        <v>245</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9"/>
      <c r="AF663" s="679"/>
      <c r="AG663" s="346" t="s">
        <v>321</v>
      </c>
      <c r="AH663" s="414"/>
      <c r="AI663" s="727"/>
      <c r="AJ663" s="727"/>
      <c r="AK663" s="727"/>
      <c r="AL663" s="436"/>
      <c r="AM663" s="727"/>
      <c r="AN663" s="727"/>
      <c r="AO663" s="727"/>
      <c r="AP663" s="436"/>
      <c r="AQ663" s="753"/>
      <c r="AR663" s="679"/>
      <c r="AS663" s="346" t="s">
        <v>321</v>
      </c>
      <c r="AT663" s="414"/>
      <c r="AU663" s="679"/>
      <c r="AV663" s="679"/>
      <c r="AW663" s="346" t="s">
        <v>299</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54</v>
      </c>
      <c r="Z664" s="509"/>
      <c r="AA664" s="557"/>
      <c r="AB664" s="589"/>
      <c r="AC664" s="589"/>
      <c r="AD664" s="589"/>
      <c r="AE664" s="668"/>
      <c r="AF664" s="691"/>
      <c r="AG664" s="691"/>
      <c r="AH664" s="691"/>
      <c r="AI664" s="668"/>
      <c r="AJ664" s="691"/>
      <c r="AK664" s="691"/>
      <c r="AL664" s="691"/>
      <c r="AM664" s="668"/>
      <c r="AN664" s="691"/>
      <c r="AO664" s="691"/>
      <c r="AP664" s="714"/>
      <c r="AQ664" s="668"/>
      <c r="AR664" s="691"/>
      <c r="AS664" s="691"/>
      <c r="AT664" s="714"/>
      <c r="AU664" s="691"/>
      <c r="AV664" s="691"/>
      <c r="AW664" s="691"/>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98</v>
      </c>
      <c r="Z665" s="131"/>
      <c r="AA665" s="187"/>
      <c r="AB665" s="590"/>
      <c r="AC665" s="590"/>
      <c r="AD665" s="590"/>
      <c r="AE665" s="668"/>
      <c r="AF665" s="691"/>
      <c r="AG665" s="691"/>
      <c r="AH665" s="714"/>
      <c r="AI665" s="668"/>
      <c r="AJ665" s="691"/>
      <c r="AK665" s="691"/>
      <c r="AL665" s="691"/>
      <c r="AM665" s="668"/>
      <c r="AN665" s="691"/>
      <c r="AO665" s="691"/>
      <c r="AP665" s="714"/>
      <c r="AQ665" s="668"/>
      <c r="AR665" s="691"/>
      <c r="AS665" s="691"/>
      <c r="AT665" s="714"/>
      <c r="AU665" s="691"/>
      <c r="AV665" s="691"/>
      <c r="AW665" s="691"/>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1" t="s">
        <v>51</v>
      </c>
      <c r="AC666" s="591"/>
      <c r="AD666" s="591"/>
      <c r="AE666" s="668"/>
      <c r="AF666" s="691"/>
      <c r="AG666" s="691"/>
      <c r="AH666" s="714"/>
      <c r="AI666" s="668"/>
      <c r="AJ666" s="691"/>
      <c r="AK666" s="691"/>
      <c r="AL666" s="691"/>
      <c r="AM666" s="668"/>
      <c r="AN666" s="691"/>
      <c r="AO666" s="691"/>
      <c r="AP666" s="714"/>
      <c r="AQ666" s="668"/>
      <c r="AR666" s="691"/>
      <c r="AS666" s="691"/>
      <c r="AT666" s="714"/>
      <c r="AU666" s="691"/>
      <c r="AV666" s="691"/>
      <c r="AW666" s="691"/>
      <c r="AX666" s="827"/>
      <c r="AY666">
        <f>$AY$662</f>
        <v>0</v>
      </c>
    </row>
    <row r="667" spans="1:51" ht="18.75" hidden="1" customHeight="1">
      <c r="A667" s="38"/>
      <c r="B667" s="107"/>
      <c r="C667" s="143"/>
      <c r="D667" s="107"/>
      <c r="E667" s="195" t="s">
        <v>330</v>
      </c>
      <c r="F667" s="243"/>
      <c r="G667" s="311" t="s">
        <v>327</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47</v>
      </c>
      <c r="AC667" s="345"/>
      <c r="AD667" s="413"/>
      <c r="AE667" s="678" t="s">
        <v>57</v>
      </c>
      <c r="AF667" s="697"/>
      <c r="AG667" s="697"/>
      <c r="AH667" s="713"/>
      <c r="AI667" s="726" t="s">
        <v>545</v>
      </c>
      <c r="AJ667" s="726"/>
      <c r="AK667" s="726"/>
      <c r="AL667" s="435"/>
      <c r="AM667" s="726" t="s">
        <v>55</v>
      </c>
      <c r="AN667" s="726"/>
      <c r="AO667" s="726"/>
      <c r="AP667" s="435"/>
      <c r="AQ667" s="435" t="s">
        <v>320</v>
      </c>
      <c r="AR667" s="345"/>
      <c r="AS667" s="345"/>
      <c r="AT667" s="413"/>
      <c r="AU667" s="695" t="s">
        <v>245</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9"/>
      <c r="AF668" s="679"/>
      <c r="AG668" s="346" t="s">
        <v>321</v>
      </c>
      <c r="AH668" s="414"/>
      <c r="AI668" s="727"/>
      <c r="AJ668" s="727"/>
      <c r="AK668" s="727"/>
      <c r="AL668" s="436"/>
      <c r="AM668" s="727"/>
      <c r="AN668" s="727"/>
      <c r="AO668" s="727"/>
      <c r="AP668" s="436"/>
      <c r="AQ668" s="753"/>
      <c r="AR668" s="679"/>
      <c r="AS668" s="346" t="s">
        <v>321</v>
      </c>
      <c r="AT668" s="414"/>
      <c r="AU668" s="679"/>
      <c r="AV668" s="679"/>
      <c r="AW668" s="346" t="s">
        <v>299</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54</v>
      </c>
      <c r="Z669" s="509"/>
      <c r="AA669" s="557"/>
      <c r="AB669" s="589"/>
      <c r="AC669" s="589"/>
      <c r="AD669" s="589"/>
      <c r="AE669" s="668"/>
      <c r="AF669" s="691"/>
      <c r="AG669" s="691"/>
      <c r="AH669" s="691"/>
      <c r="AI669" s="668"/>
      <c r="AJ669" s="691"/>
      <c r="AK669" s="691"/>
      <c r="AL669" s="691"/>
      <c r="AM669" s="668"/>
      <c r="AN669" s="691"/>
      <c r="AO669" s="691"/>
      <c r="AP669" s="714"/>
      <c r="AQ669" s="668"/>
      <c r="AR669" s="691"/>
      <c r="AS669" s="691"/>
      <c r="AT669" s="714"/>
      <c r="AU669" s="691"/>
      <c r="AV669" s="691"/>
      <c r="AW669" s="691"/>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98</v>
      </c>
      <c r="Z670" s="131"/>
      <c r="AA670" s="187"/>
      <c r="AB670" s="590"/>
      <c r="AC670" s="590"/>
      <c r="AD670" s="590"/>
      <c r="AE670" s="668"/>
      <c r="AF670" s="691"/>
      <c r="AG670" s="691"/>
      <c r="AH670" s="714"/>
      <c r="AI670" s="668"/>
      <c r="AJ670" s="691"/>
      <c r="AK670" s="691"/>
      <c r="AL670" s="691"/>
      <c r="AM670" s="668"/>
      <c r="AN670" s="691"/>
      <c r="AO670" s="691"/>
      <c r="AP670" s="714"/>
      <c r="AQ670" s="668"/>
      <c r="AR670" s="691"/>
      <c r="AS670" s="691"/>
      <c r="AT670" s="714"/>
      <c r="AU670" s="691"/>
      <c r="AV670" s="691"/>
      <c r="AW670" s="691"/>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1" t="s">
        <v>51</v>
      </c>
      <c r="AC671" s="591"/>
      <c r="AD671" s="591"/>
      <c r="AE671" s="668"/>
      <c r="AF671" s="691"/>
      <c r="AG671" s="691"/>
      <c r="AH671" s="714"/>
      <c r="AI671" s="668"/>
      <c r="AJ671" s="691"/>
      <c r="AK671" s="691"/>
      <c r="AL671" s="691"/>
      <c r="AM671" s="668"/>
      <c r="AN671" s="691"/>
      <c r="AO671" s="691"/>
      <c r="AP671" s="714"/>
      <c r="AQ671" s="668"/>
      <c r="AR671" s="691"/>
      <c r="AS671" s="691"/>
      <c r="AT671" s="714"/>
      <c r="AU671" s="691"/>
      <c r="AV671" s="691"/>
      <c r="AW671" s="691"/>
      <c r="AX671" s="827"/>
      <c r="AY671">
        <f>$AY$667</f>
        <v>0</v>
      </c>
    </row>
    <row r="672" spans="1:51" ht="18.75" hidden="1" customHeight="1">
      <c r="A672" s="38"/>
      <c r="B672" s="107"/>
      <c r="C672" s="143"/>
      <c r="D672" s="107"/>
      <c r="E672" s="195" t="s">
        <v>332</v>
      </c>
      <c r="F672" s="243"/>
      <c r="G672" s="311" t="s">
        <v>329</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47</v>
      </c>
      <c r="AC672" s="345"/>
      <c r="AD672" s="413"/>
      <c r="AE672" s="678" t="s">
        <v>57</v>
      </c>
      <c r="AF672" s="697"/>
      <c r="AG672" s="697"/>
      <c r="AH672" s="713"/>
      <c r="AI672" s="726" t="s">
        <v>545</v>
      </c>
      <c r="AJ672" s="726"/>
      <c r="AK672" s="726"/>
      <c r="AL672" s="435"/>
      <c r="AM672" s="726" t="s">
        <v>55</v>
      </c>
      <c r="AN672" s="726"/>
      <c r="AO672" s="726"/>
      <c r="AP672" s="435"/>
      <c r="AQ672" s="435" t="s">
        <v>320</v>
      </c>
      <c r="AR672" s="345"/>
      <c r="AS672" s="345"/>
      <c r="AT672" s="413"/>
      <c r="AU672" s="695" t="s">
        <v>245</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9"/>
      <c r="AF673" s="679"/>
      <c r="AG673" s="346" t="s">
        <v>321</v>
      </c>
      <c r="AH673" s="414"/>
      <c r="AI673" s="727"/>
      <c r="AJ673" s="727"/>
      <c r="AK673" s="727"/>
      <c r="AL673" s="436"/>
      <c r="AM673" s="727"/>
      <c r="AN673" s="727"/>
      <c r="AO673" s="727"/>
      <c r="AP673" s="436"/>
      <c r="AQ673" s="753"/>
      <c r="AR673" s="679"/>
      <c r="AS673" s="346" t="s">
        <v>321</v>
      </c>
      <c r="AT673" s="414"/>
      <c r="AU673" s="679"/>
      <c r="AV673" s="679"/>
      <c r="AW673" s="346" t="s">
        <v>299</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54</v>
      </c>
      <c r="Z674" s="509"/>
      <c r="AA674" s="557"/>
      <c r="AB674" s="589"/>
      <c r="AC674" s="589"/>
      <c r="AD674" s="589"/>
      <c r="AE674" s="668"/>
      <c r="AF674" s="691"/>
      <c r="AG674" s="691"/>
      <c r="AH674" s="691"/>
      <c r="AI674" s="668"/>
      <c r="AJ674" s="691"/>
      <c r="AK674" s="691"/>
      <c r="AL674" s="691"/>
      <c r="AM674" s="668"/>
      <c r="AN674" s="691"/>
      <c r="AO674" s="691"/>
      <c r="AP674" s="714"/>
      <c r="AQ674" s="668"/>
      <c r="AR674" s="691"/>
      <c r="AS674" s="691"/>
      <c r="AT674" s="714"/>
      <c r="AU674" s="691"/>
      <c r="AV674" s="691"/>
      <c r="AW674" s="691"/>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98</v>
      </c>
      <c r="Z675" s="131"/>
      <c r="AA675" s="187"/>
      <c r="AB675" s="590"/>
      <c r="AC675" s="590"/>
      <c r="AD675" s="590"/>
      <c r="AE675" s="668"/>
      <c r="AF675" s="691"/>
      <c r="AG675" s="691"/>
      <c r="AH675" s="714"/>
      <c r="AI675" s="668"/>
      <c r="AJ675" s="691"/>
      <c r="AK675" s="691"/>
      <c r="AL675" s="691"/>
      <c r="AM675" s="668"/>
      <c r="AN675" s="691"/>
      <c r="AO675" s="691"/>
      <c r="AP675" s="714"/>
      <c r="AQ675" s="668"/>
      <c r="AR675" s="691"/>
      <c r="AS675" s="691"/>
      <c r="AT675" s="714"/>
      <c r="AU675" s="691"/>
      <c r="AV675" s="691"/>
      <c r="AW675" s="691"/>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1" t="s">
        <v>51</v>
      </c>
      <c r="AC676" s="591"/>
      <c r="AD676" s="591"/>
      <c r="AE676" s="668"/>
      <c r="AF676" s="691"/>
      <c r="AG676" s="691"/>
      <c r="AH676" s="714"/>
      <c r="AI676" s="668"/>
      <c r="AJ676" s="691"/>
      <c r="AK676" s="691"/>
      <c r="AL676" s="691"/>
      <c r="AM676" s="668"/>
      <c r="AN676" s="691"/>
      <c r="AO676" s="691"/>
      <c r="AP676" s="714"/>
      <c r="AQ676" s="668"/>
      <c r="AR676" s="691"/>
      <c r="AS676" s="691"/>
      <c r="AT676" s="714"/>
      <c r="AU676" s="691"/>
      <c r="AV676" s="691"/>
      <c r="AW676" s="691"/>
      <c r="AX676" s="827"/>
      <c r="AY676">
        <f>$AY$672</f>
        <v>0</v>
      </c>
    </row>
    <row r="677" spans="1:51" ht="18.75" hidden="1" customHeight="1">
      <c r="A677" s="38"/>
      <c r="B677" s="107"/>
      <c r="C677" s="143"/>
      <c r="D677" s="107"/>
      <c r="E677" s="195" t="s">
        <v>332</v>
      </c>
      <c r="F677" s="243"/>
      <c r="G677" s="311" t="s">
        <v>329</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47</v>
      </c>
      <c r="AC677" s="345"/>
      <c r="AD677" s="413"/>
      <c r="AE677" s="678" t="s">
        <v>57</v>
      </c>
      <c r="AF677" s="697"/>
      <c r="AG677" s="697"/>
      <c r="AH677" s="713"/>
      <c r="AI677" s="726" t="s">
        <v>545</v>
      </c>
      <c r="AJ677" s="726"/>
      <c r="AK677" s="726"/>
      <c r="AL677" s="435"/>
      <c r="AM677" s="726" t="s">
        <v>55</v>
      </c>
      <c r="AN677" s="726"/>
      <c r="AO677" s="726"/>
      <c r="AP677" s="435"/>
      <c r="AQ677" s="435" t="s">
        <v>320</v>
      </c>
      <c r="AR677" s="345"/>
      <c r="AS677" s="345"/>
      <c r="AT677" s="413"/>
      <c r="AU677" s="695" t="s">
        <v>245</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9"/>
      <c r="AF678" s="679"/>
      <c r="AG678" s="346" t="s">
        <v>321</v>
      </c>
      <c r="AH678" s="414"/>
      <c r="AI678" s="727"/>
      <c r="AJ678" s="727"/>
      <c r="AK678" s="727"/>
      <c r="AL678" s="436"/>
      <c r="AM678" s="727"/>
      <c r="AN678" s="727"/>
      <c r="AO678" s="727"/>
      <c r="AP678" s="436"/>
      <c r="AQ678" s="753"/>
      <c r="AR678" s="679"/>
      <c r="AS678" s="346" t="s">
        <v>321</v>
      </c>
      <c r="AT678" s="414"/>
      <c r="AU678" s="679"/>
      <c r="AV678" s="679"/>
      <c r="AW678" s="346" t="s">
        <v>299</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54</v>
      </c>
      <c r="Z679" s="509"/>
      <c r="AA679" s="557"/>
      <c r="AB679" s="589"/>
      <c r="AC679" s="589"/>
      <c r="AD679" s="589"/>
      <c r="AE679" s="668"/>
      <c r="AF679" s="691"/>
      <c r="AG679" s="691"/>
      <c r="AH679" s="691"/>
      <c r="AI679" s="668"/>
      <c r="AJ679" s="691"/>
      <c r="AK679" s="691"/>
      <c r="AL679" s="691"/>
      <c r="AM679" s="668"/>
      <c r="AN679" s="691"/>
      <c r="AO679" s="691"/>
      <c r="AP679" s="714"/>
      <c r="AQ679" s="668"/>
      <c r="AR679" s="691"/>
      <c r="AS679" s="691"/>
      <c r="AT679" s="714"/>
      <c r="AU679" s="691"/>
      <c r="AV679" s="691"/>
      <c r="AW679" s="691"/>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98</v>
      </c>
      <c r="Z680" s="131"/>
      <c r="AA680" s="187"/>
      <c r="AB680" s="590"/>
      <c r="AC680" s="590"/>
      <c r="AD680" s="590"/>
      <c r="AE680" s="668"/>
      <c r="AF680" s="691"/>
      <c r="AG680" s="691"/>
      <c r="AH680" s="714"/>
      <c r="AI680" s="668"/>
      <c r="AJ680" s="691"/>
      <c r="AK680" s="691"/>
      <c r="AL680" s="691"/>
      <c r="AM680" s="668"/>
      <c r="AN680" s="691"/>
      <c r="AO680" s="691"/>
      <c r="AP680" s="714"/>
      <c r="AQ680" s="668"/>
      <c r="AR680" s="691"/>
      <c r="AS680" s="691"/>
      <c r="AT680" s="714"/>
      <c r="AU680" s="691"/>
      <c r="AV680" s="691"/>
      <c r="AW680" s="691"/>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1" t="s">
        <v>51</v>
      </c>
      <c r="AC681" s="591"/>
      <c r="AD681" s="591"/>
      <c r="AE681" s="668"/>
      <c r="AF681" s="691"/>
      <c r="AG681" s="691"/>
      <c r="AH681" s="714"/>
      <c r="AI681" s="668"/>
      <c r="AJ681" s="691"/>
      <c r="AK681" s="691"/>
      <c r="AL681" s="691"/>
      <c r="AM681" s="668"/>
      <c r="AN681" s="691"/>
      <c r="AO681" s="691"/>
      <c r="AP681" s="714"/>
      <c r="AQ681" s="668"/>
      <c r="AR681" s="691"/>
      <c r="AS681" s="691"/>
      <c r="AT681" s="714"/>
      <c r="AU681" s="691"/>
      <c r="AV681" s="691"/>
      <c r="AW681" s="691"/>
      <c r="AX681" s="827"/>
      <c r="AY681">
        <f>$AY$677</f>
        <v>0</v>
      </c>
    </row>
    <row r="682" spans="1:51" ht="18.75" hidden="1" customHeight="1">
      <c r="A682" s="38"/>
      <c r="B682" s="107"/>
      <c r="C682" s="143"/>
      <c r="D682" s="107"/>
      <c r="E682" s="195" t="s">
        <v>332</v>
      </c>
      <c r="F682" s="243"/>
      <c r="G682" s="311" t="s">
        <v>329</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47</v>
      </c>
      <c r="AC682" s="345"/>
      <c r="AD682" s="413"/>
      <c r="AE682" s="678" t="s">
        <v>57</v>
      </c>
      <c r="AF682" s="697"/>
      <c r="AG682" s="697"/>
      <c r="AH682" s="713"/>
      <c r="AI682" s="726" t="s">
        <v>545</v>
      </c>
      <c r="AJ682" s="726"/>
      <c r="AK682" s="726"/>
      <c r="AL682" s="435"/>
      <c r="AM682" s="726" t="s">
        <v>55</v>
      </c>
      <c r="AN682" s="726"/>
      <c r="AO682" s="726"/>
      <c r="AP682" s="435"/>
      <c r="AQ682" s="435" t="s">
        <v>320</v>
      </c>
      <c r="AR682" s="345"/>
      <c r="AS682" s="345"/>
      <c r="AT682" s="413"/>
      <c r="AU682" s="695" t="s">
        <v>245</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9"/>
      <c r="AF683" s="679"/>
      <c r="AG683" s="346" t="s">
        <v>321</v>
      </c>
      <c r="AH683" s="414"/>
      <c r="AI683" s="727"/>
      <c r="AJ683" s="727"/>
      <c r="AK683" s="727"/>
      <c r="AL683" s="436"/>
      <c r="AM683" s="727"/>
      <c r="AN683" s="727"/>
      <c r="AO683" s="727"/>
      <c r="AP683" s="436"/>
      <c r="AQ683" s="753"/>
      <c r="AR683" s="679"/>
      <c r="AS683" s="346" t="s">
        <v>321</v>
      </c>
      <c r="AT683" s="414"/>
      <c r="AU683" s="679"/>
      <c r="AV683" s="679"/>
      <c r="AW683" s="346" t="s">
        <v>299</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54</v>
      </c>
      <c r="Z684" s="509"/>
      <c r="AA684" s="557"/>
      <c r="AB684" s="589"/>
      <c r="AC684" s="589"/>
      <c r="AD684" s="589"/>
      <c r="AE684" s="668"/>
      <c r="AF684" s="691"/>
      <c r="AG684" s="691"/>
      <c r="AH684" s="691"/>
      <c r="AI684" s="668"/>
      <c r="AJ684" s="691"/>
      <c r="AK684" s="691"/>
      <c r="AL684" s="691"/>
      <c r="AM684" s="668"/>
      <c r="AN684" s="691"/>
      <c r="AO684" s="691"/>
      <c r="AP684" s="714"/>
      <c r="AQ684" s="668"/>
      <c r="AR684" s="691"/>
      <c r="AS684" s="691"/>
      <c r="AT684" s="714"/>
      <c r="AU684" s="691"/>
      <c r="AV684" s="691"/>
      <c r="AW684" s="691"/>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98</v>
      </c>
      <c r="Z685" s="131"/>
      <c r="AA685" s="187"/>
      <c r="AB685" s="590"/>
      <c r="AC685" s="590"/>
      <c r="AD685" s="590"/>
      <c r="AE685" s="668"/>
      <c r="AF685" s="691"/>
      <c r="AG685" s="691"/>
      <c r="AH685" s="714"/>
      <c r="AI685" s="668"/>
      <c r="AJ685" s="691"/>
      <c r="AK685" s="691"/>
      <c r="AL685" s="691"/>
      <c r="AM685" s="668"/>
      <c r="AN685" s="691"/>
      <c r="AO685" s="691"/>
      <c r="AP685" s="714"/>
      <c r="AQ685" s="668"/>
      <c r="AR685" s="691"/>
      <c r="AS685" s="691"/>
      <c r="AT685" s="714"/>
      <c r="AU685" s="691"/>
      <c r="AV685" s="691"/>
      <c r="AW685" s="691"/>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1" t="s">
        <v>51</v>
      </c>
      <c r="AC686" s="591"/>
      <c r="AD686" s="591"/>
      <c r="AE686" s="668"/>
      <c r="AF686" s="691"/>
      <c r="AG686" s="691"/>
      <c r="AH686" s="714"/>
      <c r="AI686" s="668"/>
      <c r="AJ686" s="691"/>
      <c r="AK686" s="691"/>
      <c r="AL686" s="691"/>
      <c r="AM686" s="668"/>
      <c r="AN686" s="691"/>
      <c r="AO686" s="691"/>
      <c r="AP686" s="714"/>
      <c r="AQ686" s="668"/>
      <c r="AR686" s="691"/>
      <c r="AS686" s="691"/>
      <c r="AT686" s="714"/>
      <c r="AU686" s="691"/>
      <c r="AV686" s="691"/>
      <c r="AW686" s="691"/>
      <c r="AX686" s="827"/>
      <c r="AY686">
        <f>$AY$682</f>
        <v>0</v>
      </c>
    </row>
    <row r="687" spans="1:51" ht="18.75" hidden="1" customHeight="1">
      <c r="A687" s="38"/>
      <c r="B687" s="107"/>
      <c r="C687" s="143"/>
      <c r="D687" s="107"/>
      <c r="E687" s="195" t="s">
        <v>332</v>
      </c>
      <c r="F687" s="243"/>
      <c r="G687" s="311" t="s">
        <v>329</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47</v>
      </c>
      <c r="AC687" s="345"/>
      <c r="AD687" s="413"/>
      <c r="AE687" s="678" t="s">
        <v>57</v>
      </c>
      <c r="AF687" s="697"/>
      <c r="AG687" s="697"/>
      <c r="AH687" s="713"/>
      <c r="AI687" s="726" t="s">
        <v>545</v>
      </c>
      <c r="AJ687" s="726"/>
      <c r="AK687" s="726"/>
      <c r="AL687" s="435"/>
      <c r="AM687" s="726" t="s">
        <v>55</v>
      </c>
      <c r="AN687" s="726"/>
      <c r="AO687" s="726"/>
      <c r="AP687" s="435"/>
      <c r="AQ687" s="435" t="s">
        <v>320</v>
      </c>
      <c r="AR687" s="345"/>
      <c r="AS687" s="345"/>
      <c r="AT687" s="413"/>
      <c r="AU687" s="695" t="s">
        <v>245</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9"/>
      <c r="AF688" s="679"/>
      <c r="AG688" s="346" t="s">
        <v>321</v>
      </c>
      <c r="AH688" s="414"/>
      <c r="AI688" s="727"/>
      <c r="AJ688" s="727"/>
      <c r="AK688" s="727"/>
      <c r="AL688" s="436"/>
      <c r="AM688" s="727"/>
      <c r="AN688" s="727"/>
      <c r="AO688" s="727"/>
      <c r="AP688" s="436"/>
      <c r="AQ688" s="753"/>
      <c r="AR688" s="679"/>
      <c r="AS688" s="346" t="s">
        <v>321</v>
      </c>
      <c r="AT688" s="414"/>
      <c r="AU688" s="679"/>
      <c r="AV688" s="679"/>
      <c r="AW688" s="346" t="s">
        <v>299</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54</v>
      </c>
      <c r="Z689" s="509"/>
      <c r="AA689" s="557"/>
      <c r="AB689" s="589"/>
      <c r="AC689" s="589"/>
      <c r="AD689" s="589"/>
      <c r="AE689" s="668"/>
      <c r="AF689" s="691"/>
      <c r="AG689" s="691"/>
      <c r="AH689" s="691"/>
      <c r="AI689" s="668"/>
      <c r="AJ689" s="691"/>
      <c r="AK689" s="691"/>
      <c r="AL689" s="691"/>
      <c r="AM689" s="668"/>
      <c r="AN689" s="691"/>
      <c r="AO689" s="691"/>
      <c r="AP689" s="714"/>
      <c r="AQ689" s="668"/>
      <c r="AR689" s="691"/>
      <c r="AS689" s="691"/>
      <c r="AT689" s="714"/>
      <c r="AU689" s="691"/>
      <c r="AV689" s="691"/>
      <c r="AW689" s="691"/>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98</v>
      </c>
      <c r="Z690" s="131"/>
      <c r="AA690" s="187"/>
      <c r="AB690" s="590"/>
      <c r="AC690" s="590"/>
      <c r="AD690" s="590"/>
      <c r="AE690" s="668"/>
      <c r="AF690" s="691"/>
      <c r="AG690" s="691"/>
      <c r="AH690" s="714"/>
      <c r="AI690" s="668"/>
      <c r="AJ690" s="691"/>
      <c r="AK690" s="691"/>
      <c r="AL690" s="691"/>
      <c r="AM690" s="668"/>
      <c r="AN690" s="691"/>
      <c r="AO690" s="691"/>
      <c r="AP690" s="714"/>
      <c r="AQ690" s="668"/>
      <c r="AR690" s="691"/>
      <c r="AS690" s="691"/>
      <c r="AT690" s="714"/>
      <c r="AU690" s="691"/>
      <c r="AV690" s="691"/>
      <c r="AW690" s="691"/>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1" t="s">
        <v>51</v>
      </c>
      <c r="AC691" s="591"/>
      <c r="AD691" s="591"/>
      <c r="AE691" s="668"/>
      <c r="AF691" s="691"/>
      <c r="AG691" s="691"/>
      <c r="AH691" s="714"/>
      <c r="AI691" s="668"/>
      <c r="AJ691" s="691"/>
      <c r="AK691" s="691"/>
      <c r="AL691" s="691"/>
      <c r="AM691" s="668"/>
      <c r="AN691" s="691"/>
      <c r="AO691" s="691"/>
      <c r="AP691" s="714"/>
      <c r="AQ691" s="668"/>
      <c r="AR691" s="691"/>
      <c r="AS691" s="691"/>
      <c r="AT691" s="714"/>
      <c r="AU691" s="691"/>
      <c r="AV691" s="691"/>
      <c r="AW691" s="691"/>
      <c r="AX691" s="827"/>
      <c r="AY691">
        <f>$AY$687</f>
        <v>0</v>
      </c>
    </row>
    <row r="692" spans="1:51" ht="18.75" hidden="1" customHeight="1">
      <c r="A692" s="38"/>
      <c r="B692" s="107"/>
      <c r="C692" s="143"/>
      <c r="D692" s="107"/>
      <c r="E692" s="195" t="s">
        <v>332</v>
      </c>
      <c r="F692" s="243"/>
      <c r="G692" s="311" t="s">
        <v>329</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47</v>
      </c>
      <c r="AC692" s="345"/>
      <c r="AD692" s="413"/>
      <c r="AE692" s="678" t="s">
        <v>57</v>
      </c>
      <c r="AF692" s="697"/>
      <c r="AG692" s="697"/>
      <c r="AH692" s="713"/>
      <c r="AI692" s="726" t="s">
        <v>545</v>
      </c>
      <c r="AJ692" s="726"/>
      <c r="AK692" s="726"/>
      <c r="AL692" s="435"/>
      <c r="AM692" s="726" t="s">
        <v>55</v>
      </c>
      <c r="AN692" s="726"/>
      <c r="AO692" s="726"/>
      <c r="AP692" s="435"/>
      <c r="AQ692" s="435" t="s">
        <v>320</v>
      </c>
      <c r="AR692" s="345"/>
      <c r="AS692" s="345"/>
      <c r="AT692" s="413"/>
      <c r="AU692" s="695" t="s">
        <v>245</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9"/>
      <c r="AF693" s="679"/>
      <c r="AG693" s="346" t="s">
        <v>321</v>
      </c>
      <c r="AH693" s="414"/>
      <c r="AI693" s="727"/>
      <c r="AJ693" s="727"/>
      <c r="AK693" s="727"/>
      <c r="AL693" s="436"/>
      <c r="AM693" s="727"/>
      <c r="AN693" s="727"/>
      <c r="AO693" s="727"/>
      <c r="AP693" s="436"/>
      <c r="AQ693" s="753"/>
      <c r="AR693" s="679"/>
      <c r="AS693" s="346" t="s">
        <v>321</v>
      </c>
      <c r="AT693" s="414"/>
      <c r="AU693" s="679"/>
      <c r="AV693" s="679"/>
      <c r="AW693" s="346" t="s">
        <v>299</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54</v>
      </c>
      <c r="Z694" s="509"/>
      <c r="AA694" s="557"/>
      <c r="AB694" s="589"/>
      <c r="AC694" s="589"/>
      <c r="AD694" s="589"/>
      <c r="AE694" s="668"/>
      <c r="AF694" s="691"/>
      <c r="AG694" s="691"/>
      <c r="AH694" s="691"/>
      <c r="AI694" s="668"/>
      <c r="AJ694" s="691"/>
      <c r="AK694" s="691"/>
      <c r="AL694" s="691"/>
      <c r="AM694" s="668"/>
      <c r="AN694" s="691"/>
      <c r="AO694" s="691"/>
      <c r="AP694" s="714"/>
      <c r="AQ694" s="668"/>
      <c r="AR694" s="691"/>
      <c r="AS694" s="691"/>
      <c r="AT694" s="714"/>
      <c r="AU694" s="691"/>
      <c r="AV694" s="691"/>
      <c r="AW694" s="691"/>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98</v>
      </c>
      <c r="Z695" s="131"/>
      <c r="AA695" s="187"/>
      <c r="AB695" s="590"/>
      <c r="AC695" s="590"/>
      <c r="AD695" s="590"/>
      <c r="AE695" s="668"/>
      <c r="AF695" s="691"/>
      <c r="AG695" s="691"/>
      <c r="AH695" s="714"/>
      <c r="AI695" s="668"/>
      <c r="AJ695" s="691"/>
      <c r="AK695" s="691"/>
      <c r="AL695" s="691"/>
      <c r="AM695" s="668"/>
      <c r="AN695" s="691"/>
      <c r="AO695" s="691"/>
      <c r="AP695" s="714"/>
      <c r="AQ695" s="668"/>
      <c r="AR695" s="691"/>
      <c r="AS695" s="691"/>
      <c r="AT695" s="714"/>
      <c r="AU695" s="691"/>
      <c r="AV695" s="691"/>
      <c r="AW695" s="691"/>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1" t="s">
        <v>51</v>
      </c>
      <c r="AC696" s="591"/>
      <c r="AD696" s="591"/>
      <c r="AE696" s="668"/>
      <c r="AF696" s="691"/>
      <c r="AG696" s="691"/>
      <c r="AH696" s="714"/>
      <c r="AI696" s="668"/>
      <c r="AJ696" s="691"/>
      <c r="AK696" s="691"/>
      <c r="AL696" s="691"/>
      <c r="AM696" s="668"/>
      <c r="AN696" s="691"/>
      <c r="AO696" s="691"/>
      <c r="AP696" s="714"/>
      <c r="AQ696" s="668"/>
      <c r="AR696" s="691"/>
      <c r="AS696" s="691"/>
      <c r="AT696" s="714"/>
      <c r="AU696" s="691"/>
      <c r="AV696" s="691"/>
      <c r="AW696" s="691"/>
      <c r="AX696" s="827"/>
      <c r="AY696">
        <f>$AY$692</f>
        <v>0</v>
      </c>
    </row>
    <row r="697" spans="1:51" ht="23.85" hidden="1" customHeight="1">
      <c r="A697" s="38"/>
      <c r="B697" s="107"/>
      <c r="C697" s="143"/>
      <c r="D697" s="107"/>
      <c r="E697" s="190" t="s">
        <v>149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87</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72</v>
      </c>
      <c r="AE701" s="170"/>
      <c r="AF701" s="170"/>
      <c r="AG701" s="704" t="s">
        <v>64</v>
      </c>
      <c r="AH701" s="170"/>
      <c r="AI701" s="170"/>
      <c r="AJ701" s="170"/>
      <c r="AK701" s="170"/>
      <c r="AL701" s="170"/>
      <c r="AM701" s="170"/>
      <c r="AN701" s="170"/>
      <c r="AO701" s="170"/>
      <c r="AP701" s="170"/>
      <c r="AQ701" s="170"/>
      <c r="AR701" s="170"/>
      <c r="AS701" s="170"/>
      <c r="AT701" s="170"/>
      <c r="AU701" s="170"/>
      <c r="AV701" s="170"/>
      <c r="AW701" s="170"/>
      <c r="AX701" s="840"/>
    </row>
    <row r="702" spans="1:51" ht="41.25" customHeight="1">
      <c r="A702" s="42" t="s">
        <v>251</v>
      </c>
      <c r="B702" s="111"/>
      <c r="C702" s="148" t="s">
        <v>253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663</v>
      </c>
      <c r="AE702" s="680"/>
      <c r="AF702" s="680"/>
      <c r="AG702" s="705" t="s">
        <v>671</v>
      </c>
      <c r="AH702" s="715"/>
      <c r="AI702" s="715"/>
      <c r="AJ702" s="715"/>
      <c r="AK702" s="715"/>
      <c r="AL702" s="715"/>
      <c r="AM702" s="715"/>
      <c r="AN702" s="715"/>
      <c r="AO702" s="715"/>
      <c r="AP702" s="715"/>
      <c r="AQ702" s="715"/>
      <c r="AR702" s="715"/>
      <c r="AS702" s="715"/>
      <c r="AT702" s="715"/>
      <c r="AU702" s="715"/>
      <c r="AV702" s="715"/>
      <c r="AW702" s="715"/>
      <c r="AX702" s="841"/>
    </row>
    <row r="703" spans="1:51" ht="43.5" customHeight="1">
      <c r="A703" s="43"/>
      <c r="B703" s="112"/>
      <c r="C703" s="149" t="s">
        <v>106</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663</v>
      </c>
      <c r="AE703" s="681"/>
      <c r="AF703" s="681"/>
      <c r="AG703" s="706" t="s">
        <v>672</v>
      </c>
      <c r="AH703" s="716"/>
      <c r="AI703" s="716"/>
      <c r="AJ703" s="716"/>
      <c r="AK703" s="716"/>
      <c r="AL703" s="716"/>
      <c r="AM703" s="716"/>
      <c r="AN703" s="716"/>
      <c r="AO703" s="716"/>
      <c r="AP703" s="716"/>
      <c r="AQ703" s="716"/>
      <c r="AR703" s="716"/>
      <c r="AS703" s="716"/>
      <c r="AT703" s="716"/>
      <c r="AU703" s="716"/>
      <c r="AV703" s="716"/>
      <c r="AW703" s="716"/>
      <c r="AX703" s="842"/>
    </row>
    <row r="704" spans="1:51" ht="27" customHeight="1">
      <c r="A704" s="44"/>
      <c r="B704" s="113"/>
      <c r="C704" s="150" t="s">
        <v>258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663</v>
      </c>
      <c r="AE704" s="682"/>
      <c r="AF704" s="682"/>
      <c r="AG704" s="192" t="s">
        <v>673</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110</v>
      </c>
      <c r="B705" s="114"/>
      <c r="C705" s="151" t="s">
        <v>114</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663</v>
      </c>
      <c r="AE705" s="683"/>
      <c r="AF705" s="683"/>
      <c r="AG705" s="191" t="s">
        <v>208</v>
      </c>
      <c r="AH705" s="238"/>
      <c r="AI705" s="238"/>
      <c r="AJ705" s="238"/>
      <c r="AK705" s="238"/>
      <c r="AL705" s="238"/>
      <c r="AM705" s="238"/>
      <c r="AN705" s="238"/>
      <c r="AO705" s="238"/>
      <c r="AP705" s="238"/>
      <c r="AQ705" s="238"/>
      <c r="AR705" s="238"/>
      <c r="AS705" s="238"/>
      <c r="AT705" s="238"/>
      <c r="AU705" s="238"/>
      <c r="AV705" s="238"/>
      <c r="AW705" s="238"/>
      <c r="AX705" s="831"/>
    </row>
    <row r="706" spans="1:50" ht="39.950000000000003" customHeight="1">
      <c r="A706" s="46"/>
      <c r="B706" s="115"/>
      <c r="C706" s="152"/>
      <c r="D706" s="175"/>
      <c r="E706" s="197" t="s">
        <v>137</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664</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6"/>
    </row>
    <row r="707" spans="1:50" ht="39.950000000000003" customHeight="1">
      <c r="A707" s="46"/>
      <c r="B707" s="115"/>
      <c r="C707" s="153"/>
      <c r="D707" s="176"/>
      <c r="E707" s="198" t="s">
        <v>401</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664</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6"/>
    </row>
    <row r="708" spans="1:50" ht="43.5" customHeight="1">
      <c r="A708" s="46"/>
      <c r="B708" s="116"/>
      <c r="C708" s="154" t="s">
        <v>18</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513</v>
      </c>
      <c r="AE708" s="685"/>
      <c r="AF708" s="685"/>
      <c r="AG708" s="707"/>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219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663</v>
      </c>
      <c r="AE709" s="681"/>
      <c r="AF709" s="681"/>
      <c r="AG709" s="706" t="s">
        <v>538</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663</v>
      </c>
      <c r="AE710" s="681"/>
      <c r="AF710" s="681"/>
      <c r="AG710" s="706" t="s">
        <v>359</v>
      </c>
      <c r="AH710" s="716"/>
      <c r="AI710" s="716"/>
      <c r="AJ710" s="716"/>
      <c r="AK710" s="716"/>
      <c r="AL710" s="716"/>
      <c r="AM710" s="716"/>
      <c r="AN710" s="716"/>
      <c r="AO710" s="716"/>
      <c r="AP710" s="716"/>
      <c r="AQ710" s="716"/>
      <c r="AR710" s="716"/>
      <c r="AS710" s="716"/>
      <c r="AT710" s="716"/>
      <c r="AU710" s="716"/>
      <c r="AV710" s="716"/>
      <c r="AW710" s="716"/>
      <c r="AX710" s="842"/>
    </row>
    <row r="711" spans="1:50" ht="43.5" customHeight="1">
      <c r="A711" s="46"/>
      <c r="B711" s="116"/>
      <c r="C711" s="155" t="s">
        <v>101</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663</v>
      </c>
      <c r="AE711" s="681"/>
      <c r="AF711" s="681"/>
      <c r="AG711" s="706" t="s">
        <v>674</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352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513</v>
      </c>
      <c r="AE712" s="682"/>
      <c r="AF712" s="682"/>
      <c r="AG712" s="708"/>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364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663</v>
      </c>
      <c r="AE713" s="681"/>
      <c r="AF713" s="698"/>
      <c r="AG713" s="706" t="s">
        <v>540</v>
      </c>
      <c r="AH713" s="716"/>
      <c r="AI713" s="716"/>
      <c r="AJ713" s="716"/>
      <c r="AK713" s="716"/>
      <c r="AL713" s="716"/>
      <c r="AM713" s="716"/>
      <c r="AN713" s="716"/>
      <c r="AO713" s="716"/>
      <c r="AP713" s="716"/>
      <c r="AQ713" s="716"/>
      <c r="AR713" s="716"/>
      <c r="AS713" s="716"/>
      <c r="AT713" s="716"/>
      <c r="AU713" s="716"/>
      <c r="AV713" s="716"/>
      <c r="AW713" s="716"/>
      <c r="AX713" s="842"/>
    </row>
    <row r="714" spans="1:50" ht="26.25" customHeight="1">
      <c r="A714" s="47"/>
      <c r="B714" s="117"/>
      <c r="C714" s="157" t="s">
        <v>308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663</v>
      </c>
      <c r="AE714" s="686"/>
      <c r="AF714" s="699"/>
      <c r="AG714" s="709" t="s">
        <v>675</v>
      </c>
      <c r="AH714" s="719"/>
      <c r="AI714" s="719"/>
      <c r="AJ714" s="719"/>
      <c r="AK714" s="719"/>
      <c r="AL714" s="719"/>
      <c r="AM714" s="719"/>
      <c r="AN714" s="719"/>
      <c r="AO714" s="719"/>
      <c r="AP714" s="719"/>
      <c r="AQ714" s="719"/>
      <c r="AR714" s="719"/>
      <c r="AS714" s="719"/>
      <c r="AT714" s="719"/>
      <c r="AU714" s="719"/>
      <c r="AV714" s="719"/>
      <c r="AW714" s="719"/>
      <c r="AX714" s="845"/>
    </row>
    <row r="715" spans="1:50" ht="57" customHeight="1">
      <c r="A715" s="45" t="s">
        <v>111</v>
      </c>
      <c r="B715" s="118"/>
      <c r="C715" s="158" t="s">
        <v>409</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663</v>
      </c>
      <c r="AE715" s="685"/>
      <c r="AF715" s="700"/>
      <c r="AG715" s="707" t="s">
        <v>560</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120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663</v>
      </c>
      <c r="AE716" s="687"/>
      <c r="AF716" s="687"/>
      <c r="AG716" s="706" t="s">
        <v>676</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334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7" t="s">
        <v>663</v>
      </c>
      <c r="AE717" s="687"/>
      <c r="AF717" s="687"/>
      <c r="AG717" s="706" t="s">
        <v>77</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117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663</v>
      </c>
      <c r="AE718" s="681"/>
      <c r="AF718" s="681"/>
      <c r="AG718" s="194" t="s">
        <v>263</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68</v>
      </c>
      <c r="B719" s="119"/>
      <c r="C719" s="160" t="s">
        <v>260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513</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277</v>
      </c>
      <c r="D720" s="184"/>
      <c r="E720" s="184"/>
      <c r="F720" s="246"/>
      <c r="G720" s="312" t="s">
        <v>63</v>
      </c>
      <c r="H720" s="184"/>
      <c r="I720" s="184"/>
      <c r="J720" s="184"/>
      <c r="K720" s="184"/>
      <c r="L720" s="184"/>
      <c r="M720" s="184"/>
      <c r="N720" s="312" t="s">
        <v>289</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2"/>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2"/>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2"/>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2"/>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3"/>
      <c r="AG725" s="194"/>
      <c r="AH725" s="241"/>
      <c r="AI725" s="241"/>
      <c r="AJ725" s="241"/>
      <c r="AK725" s="241"/>
      <c r="AL725" s="241"/>
      <c r="AM725" s="241"/>
      <c r="AN725" s="241"/>
      <c r="AO725" s="241"/>
      <c r="AP725" s="241"/>
      <c r="AQ725" s="241"/>
      <c r="AR725" s="241"/>
      <c r="AS725" s="241"/>
      <c r="AT725" s="241"/>
      <c r="AU725" s="241"/>
      <c r="AV725" s="241"/>
      <c r="AW725" s="241"/>
      <c r="AX725" s="832"/>
    </row>
    <row r="726" spans="1:50" ht="110.25" customHeight="1">
      <c r="A726" s="45" t="s">
        <v>113</v>
      </c>
      <c r="B726" s="122"/>
      <c r="C726" s="163" t="s">
        <v>128</v>
      </c>
      <c r="D726" s="103"/>
      <c r="E726" s="103"/>
      <c r="F726" s="248"/>
      <c r="G726" s="315" t="s">
        <v>201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47.1" customHeight="1">
      <c r="A727" s="51"/>
      <c r="B727" s="123"/>
      <c r="C727" s="164" t="s">
        <v>131</v>
      </c>
      <c r="D727" s="186"/>
      <c r="E727" s="186"/>
      <c r="F727" s="249"/>
      <c r="G727" s="316" t="s">
        <v>677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189.95" customHeight="1">
      <c r="A735" s="57" t="s">
        <v>624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422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638</v>
      </c>
      <c r="B737" s="131"/>
      <c r="C737" s="131"/>
      <c r="D737" s="187"/>
      <c r="E737" s="200" t="s">
        <v>665</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231</v>
      </c>
      <c r="B738" s="60"/>
      <c r="C738" s="60"/>
      <c r="D738" s="60"/>
      <c r="E738" s="200" t="s">
        <v>666</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453</v>
      </c>
      <c r="B739" s="60"/>
      <c r="C739" s="60"/>
      <c r="D739" s="60"/>
      <c r="E739" s="200" t="s">
        <v>667</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452</v>
      </c>
      <c r="B740" s="60"/>
      <c r="C740" s="60"/>
      <c r="D740" s="60"/>
      <c r="E740" s="200" t="s">
        <v>546</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173</v>
      </c>
      <c r="B741" s="60"/>
      <c r="C741" s="60"/>
      <c r="D741" s="60"/>
      <c r="E741" s="200" t="s">
        <v>678</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449</v>
      </c>
      <c r="B742" s="60"/>
      <c r="C742" s="60"/>
      <c r="D742" s="60"/>
      <c r="E742" s="200" t="s">
        <v>4</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196</v>
      </c>
      <c r="B743" s="60"/>
      <c r="C743" s="60"/>
      <c r="D743" s="60"/>
      <c r="E743" s="200" t="s">
        <v>247</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178</v>
      </c>
      <c r="B744" s="60"/>
      <c r="C744" s="60"/>
      <c r="D744" s="60"/>
      <c r="E744" s="200" t="s">
        <v>317</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435</v>
      </c>
      <c r="B745" s="60"/>
      <c r="C745" s="60"/>
      <c r="D745" s="60"/>
      <c r="E745" s="201" t="s">
        <v>317</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232</v>
      </c>
      <c r="B746" s="60"/>
      <c r="C746" s="60"/>
      <c r="D746" s="60"/>
      <c r="E746" s="202"/>
      <c r="F746" s="253"/>
      <c r="G746" s="253"/>
      <c r="H746" s="358" t="str">
        <f>IF(E746="","","-")</f>
        <v/>
      </c>
      <c r="I746" s="253"/>
      <c r="J746" s="253"/>
      <c r="K746" s="358" t="str">
        <f>IF(I746="","","-")</f>
        <v/>
      </c>
      <c r="L746" s="384">
        <v>122</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525</v>
      </c>
      <c r="B747" s="60"/>
      <c r="C747" s="60"/>
      <c r="D747" s="60"/>
      <c r="E747" s="202"/>
      <c r="F747" s="253"/>
      <c r="G747" s="253"/>
      <c r="H747" s="358" t="str">
        <f>IF(E747="","","-")</f>
        <v/>
      </c>
      <c r="I747" s="253"/>
      <c r="J747" s="253"/>
      <c r="K747" s="358" t="str">
        <f>IF(I747="","","-")</f>
        <v/>
      </c>
      <c r="L747" s="384">
        <v>123</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446</v>
      </c>
      <c r="B748" s="79"/>
      <c r="C748" s="79"/>
      <c r="D748" s="79"/>
      <c r="E748" s="79"/>
      <c r="F748" s="208"/>
      <c r="G748" s="317" t="s">
        <v>662</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177</v>
      </c>
      <c r="B787" s="133"/>
      <c r="C787" s="133"/>
      <c r="D787" s="133"/>
      <c r="E787" s="133"/>
      <c r="F787" s="255"/>
      <c r="G787" s="320" t="s">
        <v>681</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683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67</v>
      </c>
      <c r="H788" s="103"/>
      <c r="I788" s="103"/>
      <c r="J788" s="103"/>
      <c r="K788" s="103"/>
      <c r="L788" s="385" t="s">
        <v>69</v>
      </c>
      <c r="M788" s="103"/>
      <c r="N788" s="103"/>
      <c r="O788" s="103"/>
      <c r="P788" s="103"/>
      <c r="Q788" s="103"/>
      <c r="R788" s="103"/>
      <c r="S788" s="103"/>
      <c r="T788" s="103"/>
      <c r="U788" s="103"/>
      <c r="V788" s="103"/>
      <c r="W788" s="103"/>
      <c r="X788" s="248"/>
      <c r="Y788" s="524" t="s">
        <v>75</v>
      </c>
      <c r="Z788" s="548"/>
      <c r="AA788" s="548"/>
      <c r="AB788" s="610"/>
      <c r="AC788" s="163" t="s">
        <v>67</v>
      </c>
      <c r="AD788" s="103"/>
      <c r="AE788" s="103"/>
      <c r="AF788" s="103"/>
      <c r="AG788" s="103"/>
      <c r="AH788" s="385" t="s">
        <v>69</v>
      </c>
      <c r="AI788" s="103"/>
      <c r="AJ788" s="103"/>
      <c r="AK788" s="103"/>
      <c r="AL788" s="103"/>
      <c r="AM788" s="103"/>
      <c r="AN788" s="103"/>
      <c r="AO788" s="103"/>
      <c r="AP788" s="103"/>
      <c r="AQ788" s="103"/>
      <c r="AR788" s="103"/>
      <c r="AS788" s="103"/>
      <c r="AT788" s="248"/>
      <c r="AU788" s="524" t="s">
        <v>75</v>
      </c>
      <c r="AV788" s="548"/>
      <c r="AW788" s="548"/>
      <c r="AX788" s="858"/>
    </row>
    <row r="789" spans="1:51" ht="24.75" customHeight="1">
      <c r="A789" s="36"/>
      <c r="B789" s="134"/>
      <c r="C789" s="134"/>
      <c r="D789" s="134"/>
      <c r="E789" s="134"/>
      <c r="F789" s="256"/>
      <c r="G789" s="321" t="s">
        <v>454</v>
      </c>
      <c r="H789" s="362"/>
      <c r="I789" s="362"/>
      <c r="J789" s="362"/>
      <c r="K789" s="382"/>
      <c r="L789" s="386" t="s">
        <v>140</v>
      </c>
      <c r="M789" s="393"/>
      <c r="N789" s="393"/>
      <c r="O789" s="393"/>
      <c r="P789" s="393"/>
      <c r="Q789" s="393"/>
      <c r="R789" s="393"/>
      <c r="S789" s="393"/>
      <c r="T789" s="393"/>
      <c r="U789" s="393"/>
      <c r="V789" s="393"/>
      <c r="W789" s="393"/>
      <c r="X789" s="496"/>
      <c r="Y789" s="525">
        <v>1727</v>
      </c>
      <c r="Z789" s="549"/>
      <c r="AA789" s="549"/>
      <c r="AB789" s="611"/>
      <c r="AC789" s="321" t="s">
        <v>397</v>
      </c>
      <c r="AD789" s="362"/>
      <c r="AE789" s="362"/>
      <c r="AF789" s="362"/>
      <c r="AG789" s="382"/>
      <c r="AH789" s="386" t="s">
        <v>307</v>
      </c>
      <c r="AI789" s="393"/>
      <c r="AJ789" s="393"/>
      <c r="AK789" s="393"/>
      <c r="AL789" s="393"/>
      <c r="AM789" s="393"/>
      <c r="AN789" s="393"/>
      <c r="AO789" s="393"/>
      <c r="AP789" s="393"/>
      <c r="AQ789" s="393"/>
      <c r="AR789" s="393"/>
      <c r="AS789" s="393"/>
      <c r="AT789" s="496"/>
      <c r="AU789" s="525">
        <v>281.77600000000001</v>
      </c>
      <c r="AV789" s="549"/>
      <c r="AW789" s="549"/>
      <c r="AX789" s="859"/>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2"/>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2"/>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2"/>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2"/>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2"/>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2"/>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2"/>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2"/>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2"/>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80</v>
      </c>
      <c r="H799" s="364"/>
      <c r="I799" s="364"/>
      <c r="J799" s="364"/>
      <c r="K799" s="364"/>
      <c r="L799" s="388"/>
      <c r="M799" s="395"/>
      <c r="N799" s="395"/>
      <c r="O799" s="395"/>
      <c r="P799" s="395"/>
      <c r="Q799" s="395"/>
      <c r="R799" s="395"/>
      <c r="S799" s="395"/>
      <c r="T799" s="395"/>
      <c r="U799" s="395"/>
      <c r="V799" s="395"/>
      <c r="W799" s="395"/>
      <c r="X799" s="498"/>
      <c r="Y799" s="527">
        <f>SUM(Y789:AB798)</f>
        <v>1727</v>
      </c>
      <c r="Z799" s="551"/>
      <c r="AA799" s="551"/>
      <c r="AB799" s="613"/>
      <c r="AC799" s="323" t="s">
        <v>80</v>
      </c>
      <c r="AD799" s="364"/>
      <c r="AE799" s="364"/>
      <c r="AF799" s="364"/>
      <c r="AG799" s="364"/>
      <c r="AH799" s="388"/>
      <c r="AI799" s="395"/>
      <c r="AJ799" s="395"/>
      <c r="AK799" s="395"/>
      <c r="AL799" s="395"/>
      <c r="AM799" s="395"/>
      <c r="AN799" s="395"/>
      <c r="AO799" s="395"/>
      <c r="AP799" s="395"/>
      <c r="AQ799" s="395"/>
      <c r="AR799" s="395"/>
      <c r="AS799" s="395"/>
      <c r="AT799" s="498"/>
      <c r="AU799" s="527">
        <f>SUM(AU789:AX798)</f>
        <v>281.77600000000001</v>
      </c>
      <c r="AV799" s="551"/>
      <c r="AW799" s="551"/>
      <c r="AX799" s="861"/>
    </row>
    <row r="800" spans="1:51" ht="24.75" customHeight="1">
      <c r="A800" s="36"/>
      <c r="B800" s="134"/>
      <c r="C800" s="134"/>
      <c r="D800" s="134"/>
      <c r="E800" s="134"/>
      <c r="F800" s="256"/>
      <c r="G800" s="320" t="s">
        <v>302</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585</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2</v>
      </c>
    </row>
    <row r="801" spans="1:51" ht="24.75" customHeight="1">
      <c r="A801" s="36"/>
      <c r="B801" s="134"/>
      <c r="C801" s="134"/>
      <c r="D801" s="134"/>
      <c r="E801" s="134"/>
      <c r="F801" s="256"/>
      <c r="G801" s="163" t="s">
        <v>67</v>
      </c>
      <c r="H801" s="103"/>
      <c r="I801" s="103"/>
      <c r="J801" s="103"/>
      <c r="K801" s="103"/>
      <c r="L801" s="385" t="s">
        <v>69</v>
      </c>
      <c r="M801" s="103"/>
      <c r="N801" s="103"/>
      <c r="O801" s="103"/>
      <c r="P801" s="103"/>
      <c r="Q801" s="103"/>
      <c r="R801" s="103"/>
      <c r="S801" s="103"/>
      <c r="T801" s="103"/>
      <c r="U801" s="103"/>
      <c r="V801" s="103"/>
      <c r="W801" s="103"/>
      <c r="X801" s="248"/>
      <c r="Y801" s="524" t="s">
        <v>75</v>
      </c>
      <c r="Z801" s="548"/>
      <c r="AA801" s="548"/>
      <c r="AB801" s="610"/>
      <c r="AC801" s="163" t="s">
        <v>67</v>
      </c>
      <c r="AD801" s="103"/>
      <c r="AE801" s="103"/>
      <c r="AF801" s="103"/>
      <c r="AG801" s="103"/>
      <c r="AH801" s="385" t="s">
        <v>69</v>
      </c>
      <c r="AI801" s="103"/>
      <c r="AJ801" s="103"/>
      <c r="AK801" s="103"/>
      <c r="AL801" s="103"/>
      <c r="AM801" s="103"/>
      <c r="AN801" s="103"/>
      <c r="AO801" s="103"/>
      <c r="AP801" s="103"/>
      <c r="AQ801" s="103"/>
      <c r="AR801" s="103"/>
      <c r="AS801" s="103"/>
      <c r="AT801" s="248"/>
      <c r="AU801" s="524" t="s">
        <v>75</v>
      </c>
      <c r="AV801" s="548"/>
      <c r="AW801" s="548"/>
      <c r="AX801" s="858"/>
      <c r="AY801">
        <f t="shared" ref="AY801:AY812" si="31">$AY$800</f>
        <v>2</v>
      </c>
    </row>
    <row r="802" spans="1:51" ht="24.75" customHeight="1">
      <c r="A802" s="36"/>
      <c r="B802" s="134"/>
      <c r="C802" s="134"/>
      <c r="D802" s="134"/>
      <c r="E802" s="134"/>
      <c r="F802" s="256"/>
      <c r="G802" s="321" t="s">
        <v>397</v>
      </c>
      <c r="H802" s="362"/>
      <c r="I802" s="362"/>
      <c r="J802" s="362"/>
      <c r="K802" s="382"/>
      <c r="L802" s="386" t="s">
        <v>685</v>
      </c>
      <c r="M802" s="393"/>
      <c r="N802" s="393"/>
      <c r="O802" s="393"/>
      <c r="P802" s="393"/>
      <c r="Q802" s="393"/>
      <c r="R802" s="393"/>
      <c r="S802" s="393"/>
      <c r="T802" s="393"/>
      <c r="U802" s="393"/>
      <c r="V802" s="393"/>
      <c r="W802" s="393"/>
      <c r="X802" s="496"/>
      <c r="Y802" s="525">
        <v>3.9100000000000003e-003</v>
      </c>
      <c r="Z802" s="549"/>
      <c r="AA802" s="549"/>
      <c r="AB802" s="611"/>
      <c r="AC802" s="321" t="s">
        <v>454</v>
      </c>
      <c r="AD802" s="362"/>
      <c r="AE802" s="362"/>
      <c r="AF802" s="362"/>
      <c r="AG802" s="382"/>
      <c r="AH802" s="386" t="s">
        <v>686</v>
      </c>
      <c r="AI802" s="393"/>
      <c r="AJ802" s="393"/>
      <c r="AK802" s="393"/>
      <c r="AL802" s="393"/>
      <c r="AM802" s="393"/>
      <c r="AN802" s="393"/>
      <c r="AO802" s="393"/>
      <c r="AP802" s="393"/>
      <c r="AQ802" s="393"/>
      <c r="AR802" s="393"/>
      <c r="AS802" s="393"/>
      <c r="AT802" s="496"/>
      <c r="AU802" s="525">
        <v>0.35</v>
      </c>
      <c r="AV802" s="549"/>
      <c r="AW802" s="549"/>
      <c r="AX802" s="859"/>
      <c r="AY802">
        <f t="shared" si="31"/>
        <v>2</v>
      </c>
    </row>
    <row r="803" spans="1:51" ht="24.75"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2"/>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2</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2"/>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2</v>
      </c>
    </row>
    <row r="805" spans="1:51" ht="24.75"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2"/>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2</v>
      </c>
    </row>
    <row r="806" spans="1:51" ht="24.75"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2"/>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2</v>
      </c>
    </row>
    <row r="807" spans="1:51" ht="24.75"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2"/>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2</v>
      </c>
    </row>
    <row r="808" spans="1:51" ht="24.75"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2"/>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2</v>
      </c>
    </row>
    <row r="809" spans="1:51" ht="24.75"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2"/>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2</v>
      </c>
    </row>
    <row r="810" spans="1:51" ht="24.75"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2"/>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2</v>
      </c>
    </row>
    <row r="811" spans="1:51" ht="24.75"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2"/>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2</v>
      </c>
    </row>
    <row r="812" spans="1:51" ht="24.75" customHeight="1">
      <c r="A812" s="36"/>
      <c r="B812" s="134"/>
      <c r="C812" s="134"/>
      <c r="D812" s="134"/>
      <c r="E812" s="134"/>
      <c r="F812" s="256"/>
      <c r="G812" s="323" t="s">
        <v>80</v>
      </c>
      <c r="H812" s="364"/>
      <c r="I812" s="364"/>
      <c r="J812" s="364"/>
      <c r="K812" s="364"/>
      <c r="L812" s="388"/>
      <c r="M812" s="395"/>
      <c r="N812" s="395"/>
      <c r="O812" s="395"/>
      <c r="P812" s="395"/>
      <c r="Q812" s="395"/>
      <c r="R812" s="395"/>
      <c r="S812" s="395"/>
      <c r="T812" s="395"/>
      <c r="U812" s="395"/>
      <c r="V812" s="395"/>
      <c r="W812" s="395"/>
      <c r="X812" s="498"/>
      <c r="Y812" s="527">
        <f>SUM(Y802:AB811)</f>
        <v>3.9100000000000003e-003</v>
      </c>
      <c r="Z812" s="551"/>
      <c r="AA812" s="551"/>
      <c r="AB812" s="613"/>
      <c r="AC812" s="323" t="s">
        <v>80</v>
      </c>
      <c r="AD812" s="364"/>
      <c r="AE812" s="364"/>
      <c r="AF812" s="364"/>
      <c r="AG812" s="364"/>
      <c r="AH812" s="388"/>
      <c r="AI812" s="395"/>
      <c r="AJ812" s="395"/>
      <c r="AK812" s="395"/>
      <c r="AL812" s="395"/>
      <c r="AM812" s="395"/>
      <c r="AN812" s="395"/>
      <c r="AO812" s="395"/>
      <c r="AP812" s="395"/>
      <c r="AQ812" s="395"/>
      <c r="AR812" s="395"/>
      <c r="AS812" s="395"/>
      <c r="AT812" s="498"/>
      <c r="AU812" s="527">
        <f>SUM(AU802:AX811)</f>
        <v>0.35</v>
      </c>
      <c r="AV812" s="551"/>
      <c r="AW812" s="551"/>
      <c r="AX812" s="861"/>
      <c r="AY812">
        <f t="shared" si="31"/>
        <v>2</v>
      </c>
    </row>
    <row r="813" spans="1:51" ht="24.75" customHeight="1">
      <c r="A813" s="36"/>
      <c r="B813" s="134"/>
      <c r="C813" s="134"/>
      <c r="D813" s="134"/>
      <c r="E813" s="134"/>
      <c r="F813" s="256"/>
      <c r="G813" s="320" t="s">
        <v>427</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276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1</v>
      </c>
    </row>
    <row r="814" spans="1:51" ht="24.75" customHeight="1">
      <c r="A814" s="36"/>
      <c r="B814" s="134"/>
      <c r="C814" s="134"/>
      <c r="D814" s="134"/>
      <c r="E814" s="134"/>
      <c r="F814" s="256"/>
      <c r="G814" s="163" t="s">
        <v>67</v>
      </c>
      <c r="H814" s="103"/>
      <c r="I814" s="103"/>
      <c r="J814" s="103"/>
      <c r="K814" s="103"/>
      <c r="L814" s="385" t="s">
        <v>69</v>
      </c>
      <c r="M814" s="103"/>
      <c r="N814" s="103"/>
      <c r="O814" s="103"/>
      <c r="P814" s="103"/>
      <c r="Q814" s="103"/>
      <c r="R814" s="103"/>
      <c r="S814" s="103"/>
      <c r="T814" s="103"/>
      <c r="U814" s="103"/>
      <c r="V814" s="103"/>
      <c r="W814" s="103"/>
      <c r="X814" s="248"/>
      <c r="Y814" s="524" t="s">
        <v>75</v>
      </c>
      <c r="Z814" s="548"/>
      <c r="AA814" s="548"/>
      <c r="AB814" s="610"/>
      <c r="AC814" s="163" t="s">
        <v>67</v>
      </c>
      <c r="AD814" s="103"/>
      <c r="AE814" s="103"/>
      <c r="AF814" s="103"/>
      <c r="AG814" s="103"/>
      <c r="AH814" s="385" t="s">
        <v>69</v>
      </c>
      <c r="AI814" s="103"/>
      <c r="AJ814" s="103"/>
      <c r="AK814" s="103"/>
      <c r="AL814" s="103"/>
      <c r="AM814" s="103"/>
      <c r="AN814" s="103"/>
      <c r="AO814" s="103"/>
      <c r="AP814" s="103"/>
      <c r="AQ814" s="103"/>
      <c r="AR814" s="103"/>
      <c r="AS814" s="103"/>
      <c r="AT814" s="248"/>
      <c r="AU814" s="524" t="s">
        <v>75</v>
      </c>
      <c r="AV814" s="548"/>
      <c r="AW814" s="548"/>
      <c r="AX814" s="858"/>
      <c r="AY814">
        <f t="shared" ref="AY814:AY825" si="32">$AY$813</f>
        <v>1</v>
      </c>
    </row>
    <row r="815" spans="1:51" ht="24.75" customHeight="1">
      <c r="A815" s="36"/>
      <c r="B815" s="134"/>
      <c r="C815" s="134"/>
      <c r="D815" s="134"/>
      <c r="E815" s="134"/>
      <c r="F815" s="256"/>
      <c r="G815" s="321" t="s">
        <v>688</v>
      </c>
      <c r="H815" s="362"/>
      <c r="I815" s="362"/>
      <c r="J815" s="362"/>
      <c r="K815" s="382"/>
      <c r="L815" s="386" t="s">
        <v>294</v>
      </c>
      <c r="M815" s="393"/>
      <c r="N815" s="393"/>
      <c r="O815" s="393"/>
      <c r="P815" s="393"/>
      <c r="Q815" s="393"/>
      <c r="R815" s="393"/>
      <c r="S815" s="393"/>
      <c r="T815" s="393"/>
      <c r="U815" s="393"/>
      <c r="V815" s="393"/>
      <c r="W815" s="393"/>
      <c r="X815" s="496"/>
      <c r="Y815" s="525">
        <v>0.28000000000000003</v>
      </c>
      <c r="Z815" s="549"/>
      <c r="AA815" s="549"/>
      <c r="AB815" s="611"/>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1</v>
      </c>
    </row>
    <row r="816" spans="1:51" ht="24.75"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2"/>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1</v>
      </c>
    </row>
    <row r="817" spans="1:51" ht="24.75"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2"/>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1</v>
      </c>
    </row>
    <row r="818" spans="1:51" ht="24.75"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2"/>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1</v>
      </c>
    </row>
    <row r="819" spans="1:51" ht="24.75"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2"/>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1</v>
      </c>
    </row>
    <row r="820" spans="1:51" ht="24.75"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2"/>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1</v>
      </c>
    </row>
    <row r="821" spans="1:51" ht="24.75"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2"/>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1</v>
      </c>
    </row>
    <row r="822" spans="1:51" ht="24.75"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2"/>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1</v>
      </c>
    </row>
    <row r="823" spans="1:51" ht="24.75"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2"/>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1</v>
      </c>
    </row>
    <row r="824" spans="1:51" ht="24.75"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2"/>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1</v>
      </c>
    </row>
    <row r="825" spans="1:51" ht="24.75" customHeight="1">
      <c r="A825" s="36"/>
      <c r="B825" s="134"/>
      <c r="C825" s="134"/>
      <c r="D825" s="134"/>
      <c r="E825" s="134"/>
      <c r="F825" s="256"/>
      <c r="G825" s="323" t="s">
        <v>80</v>
      </c>
      <c r="H825" s="364"/>
      <c r="I825" s="364"/>
      <c r="J825" s="364"/>
      <c r="K825" s="364"/>
      <c r="L825" s="388"/>
      <c r="M825" s="395"/>
      <c r="N825" s="395"/>
      <c r="O825" s="395"/>
      <c r="P825" s="395"/>
      <c r="Q825" s="395"/>
      <c r="R825" s="395"/>
      <c r="S825" s="395"/>
      <c r="T825" s="395"/>
      <c r="U825" s="395"/>
      <c r="V825" s="395"/>
      <c r="W825" s="395"/>
      <c r="X825" s="498"/>
      <c r="Y825" s="527">
        <f>SUM(Y815:AB824)</f>
        <v>0.28000000000000003</v>
      </c>
      <c r="Z825" s="551"/>
      <c r="AA825" s="551"/>
      <c r="AB825" s="613"/>
      <c r="AC825" s="323" t="s">
        <v>80</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1</v>
      </c>
    </row>
    <row r="826" spans="1:51" ht="24.75" customHeight="1">
      <c r="A826" s="36"/>
      <c r="B826" s="134"/>
      <c r="C826" s="134"/>
      <c r="D826" s="134"/>
      <c r="E826" s="134"/>
      <c r="F826" s="256"/>
      <c r="G826" s="320" t="s">
        <v>366</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300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customHeight="1">
      <c r="A827" s="36"/>
      <c r="B827" s="134"/>
      <c r="C827" s="134"/>
      <c r="D827" s="134"/>
      <c r="E827" s="134"/>
      <c r="F827" s="256"/>
      <c r="G827" s="163" t="s">
        <v>67</v>
      </c>
      <c r="H827" s="103"/>
      <c r="I827" s="103"/>
      <c r="J827" s="103"/>
      <c r="K827" s="103"/>
      <c r="L827" s="385" t="s">
        <v>69</v>
      </c>
      <c r="M827" s="103"/>
      <c r="N827" s="103"/>
      <c r="O827" s="103"/>
      <c r="P827" s="103"/>
      <c r="Q827" s="103"/>
      <c r="R827" s="103"/>
      <c r="S827" s="103"/>
      <c r="T827" s="103"/>
      <c r="U827" s="103"/>
      <c r="V827" s="103"/>
      <c r="W827" s="103"/>
      <c r="X827" s="248"/>
      <c r="Y827" s="524" t="s">
        <v>75</v>
      </c>
      <c r="Z827" s="548"/>
      <c r="AA827" s="548"/>
      <c r="AB827" s="610"/>
      <c r="AC827" s="163" t="s">
        <v>67</v>
      </c>
      <c r="AD827" s="103"/>
      <c r="AE827" s="103"/>
      <c r="AF827" s="103"/>
      <c r="AG827" s="103"/>
      <c r="AH827" s="385" t="s">
        <v>69</v>
      </c>
      <c r="AI827" s="103"/>
      <c r="AJ827" s="103"/>
      <c r="AK827" s="103"/>
      <c r="AL827" s="103"/>
      <c r="AM827" s="103"/>
      <c r="AN827" s="103"/>
      <c r="AO827" s="103"/>
      <c r="AP827" s="103"/>
      <c r="AQ827" s="103"/>
      <c r="AR827" s="103"/>
      <c r="AS827" s="103"/>
      <c r="AT827" s="248"/>
      <c r="AU827" s="524" t="s">
        <v>75</v>
      </c>
      <c r="AV827" s="548"/>
      <c r="AW827" s="548"/>
      <c r="AX827" s="858"/>
      <c r="AY827">
        <f t="shared" ref="AY827:AY838" si="33">$AY$826</f>
        <v>0</v>
      </c>
    </row>
    <row r="828" spans="1:51" s="1" customFormat="1" ht="24.75"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1"/>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2"/>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2"/>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2"/>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2"/>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2"/>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2"/>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2"/>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2"/>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2"/>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customHeight="1">
      <c r="A838" s="36"/>
      <c r="B838" s="134"/>
      <c r="C838" s="134"/>
      <c r="D838" s="134"/>
      <c r="E838" s="134"/>
      <c r="F838" s="256"/>
      <c r="G838" s="323" t="s">
        <v>80</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3"/>
      <c r="AC838" s="323" t="s">
        <v>80</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customHeight="1">
      <c r="A839" s="63" t="s">
        <v>262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419</v>
      </c>
      <c r="AM839" s="736"/>
      <c r="AN839" s="736"/>
      <c r="AO839" s="740" t="s">
        <v>411</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544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89</v>
      </c>
      <c r="D844" s="65"/>
      <c r="E844" s="65"/>
      <c r="F844" s="65"/>
      <c r="G844" s="65"/>
      <c r="H844" s="65"/>
      <c r="I844" s="65"/>
      <c r="J844" s="166" t="s">
        <v>91</v>
      </c>
      <c r="K844" s="60"/>
      <c r="L844" s="60"/>
      <c r="M844" s="60"/>
      <c r="N844" s="60"/>
      <c r="O844" s="60"/>
      <c r="P844" s="65" t="s">
        <v>20</v>
      </c>
      <c r="Q844" s="65"/>
      <c r="R844" s="65"/>
      <c r="S844" s="65"/>
      <c r="T844" s="65"/>
      <c r="U844" s="65"/>
      <c r="V844" s="65"/>
      <c r="W844" s="65"/>
      <c r="X844" s="65"/>
      <c r="Y844" s="446" t="s">
        <v>382</v>
      </c>
      <c r="Z844" s="446"/>
      <c r="AA844" s="446"/>
      <c r="AB844" s="446"/>
      <c r="AC844" s="166" t="s">
        <v>322</v>
      </c>
      <c r="AD844" s="166"/>
      <c r="AE844" s="166"/>
      <c r="AF844" s="166"/>
      <c r="AG844" s="166"/>
      <c r="AH844" s="446" t="s">
        <v>433</v>
      </c>
      <c r="AI844" s="65"/>
      <c r="AJ844" s="65"/>
      <c r="AK844" s="65"/>
      <c r="AL844" s="65" t="s">
        <v>21</v>
      </c>
      <c r="AM844" s="65"/>
      <c r="AN844" s="65"/>
      <c r="AO844" s="581"/>
      <c r="AP844" s="166" t="s">
        <v>386</v>
      </c>
      <c r="AQ844" s="166"/>
      <c r="AR844" s="166"/>
      <c r="AS844" s="166"/>
      <c r="AT844" s="166"/>
      <c r="AU844" s="166"/>
      <c r="AV844" s="166"/>
      <c r="AW844" s="166"/>
      <c r="AX844" s="166"/>
    </row>
    <row r="845" spans="1:51" ht="30" customHeight="1">
      <c r="A845" s="66">
        <v>1</v>
      </c>
      <c r="B845" s="66">
        <v>1</v>
      </c>
      <c r="C845" s="165" t="s">
        <v>148</v>
      </c>
      <c r="D845" s="165"/>
      <c r="E845" s="165"/>
      <c r="F845" s="165"/>
      <c r="G845" s="165"/>
      <c r="H845" s="165"/>
      <c r="I845" s="165"/>
      <c r="J845" s="380">
        <v>2000012100001</v>
      </c>
      <c r="K845" s="380"/>
      <c r="L845" s="380"/>
      <c r="M845" s="380"/>
      <c r="N845" s="380"/>
      <c r="O845" s="380"/>
      <c r="P845" s="443" t="s">
        <v>687</v>
      </c>
      <c r="Q845" s="443"/>
      <c r="R845" s="443"/>
      <c r="S845" s="443"/>
      <c r="T845" s="443"/>
      <c r="U845" s="443"/>
      <c r="V845" s="443"/>
      <c r="W845" s="443"/>
      <c r="X845" s="443"/>
      <c r="Y845" s="529">
        <v>1727</v>
      </c>
      <c r="Z845" s="552"/>
      <c r="AA845" s="552"/>
      <c r="AB845" s="614"/>
      <c r="AC845" s="636" t="s">
        <v>459</v>
      </c>
      <c r="AD845" s="658"/>
      <c r="AE845" s="658"/>
      <c r="AF845" s="658"/>
      <c r="AG845" s="658"/>
      <c r="AH845" s="720" t="s">
        <v>459</v>
      </c>
      <c r="AI845" s="720"/>
      <c r="AJ845" s="720"/>
      <c r="AK845" s="720"/>
      <c r="AL845" s="733" t="s">
        <v>459</v>
      </c>
      <c r="AM845" s="737"/>
      <c r="AN845" s="737"/>
      <c r="AO845" s="741"/>
      <c r="AP845" s="203" t="s">
        <v>459</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4"/>
      <c r="AC846" s="636"/>
      <c r="AD846" s="658"/>
      <c r="AE846" s="658"/>
      <c r="AF846" s="658"/>
      <c r="AG846" s="658"/>
      <c r="AH846" s="720"/>
      <c r="AI846" s="720"/>
      <c r="AJ846" s="720"/>
      <c r="AK846" s="720"/>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4"/>
      <c r="AC847" s="636"/>
      <c r="AD847" s="658"/>
      <c r="AE847" s="658"/>
      <c r="AF847" s="658"/>
      <c r="AG847" s="658"/>
      <c r="AH847" s="721"/>
      <c r="AI847" s="721"/>
      <c r="AJ847" s="721"/>
      <c r="AK847" s="721"/>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4"/>
      <c r="AC848" s="636"/>
      <c r="AD848" s="658"/>
      <c r="AE848" s="658"/>
      <c r="AF848" s="658"/>
      <c r="AG848" s="658"/>
      <c r="AH848" s="721"/>
      <c r="AI848" s="721"/>
      <c r="AJ848" s="721"/>
      <c r="AK848" s="721"/>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4"/>
      <c r="AC849" s="636"/>
      <c r="AD849" s="658"/>
      <c r="AE849" s="658"/>
      <c r="AF849" s="658"/>
      <c r="AG849" s="658"/>
      <c r="AH849" s="721"/>
      <c r="AI849" s="721"/>
      <c r="AJ849" s="721"/>
      <c r="AK849" s="721"/>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4"/>
      <c r="AC850" s="636"/>
      <c r="AD850" s="658"/>
      <c r="AE850" s="658"/>
      <c r="AF850" s="658"/>
      <c r="AG850" s="658"/>
      <c r="AH850" s="721"/>
      <c r="AI850" s="721"/>
      <c r="AJ850" s="721"/>
      <c r="AK850" s="721"/>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4"/>
      <c r="AC851" s="636"/>
      <c r="AD851" s="658"/>
      <c r="AE851" s="658"/>
      <c r="AF851" s="658"/>
      <c r="AG851" s="658"/>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4"/>
      <c r="AC852" s="636"/>
      <c r="AD852" s="658"/>
      <c r="AE852" s="658"/>
      <c r="AF852" s="658"/>
      <c r="AG852" s="658"/>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4"/>
      <c r="AC853" s="636"/>
      <c r="AD853" s="658"/>
      <c r="AE853" s="658"/>
      <c r="AF853" s="658"/>
      <c r="AG853" s="658"/>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4"/>
      <c r="AC854" s="636"/>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4"/>
      <c r="AC855" s="636"/>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4"/>
      <c r="AC856" s="636"/>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4"/>
      <c r="AC857" s="636"/>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4"/>
      <c r="AC858" s="636"/>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4"/>
      <c r="AC859" s="636"/>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4"/>
      <c r="AC860" s="636"/>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4"/>
      <c r="AC861" s="636"/>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4"/>
      <c r="AC862" s="636"/>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4"/>
      <c r="AC863" s="636"/>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4"/>
      <c r="AC864" s="636"/>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4"/>
      <c r="AC865" s="636"/>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4"/>
      <c r="AC866" s="636"/>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4"/>
      <c r="AC867" s="636"/>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4"/>
      <c r="AC868" s="636"/>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4"/>
      <c r="AC869" s="636"/>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4"/>
      <c r="AC870" s="636"/>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4"/>
      <c r="AC871" s="636"/>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4"/>
      <c r="AC872" s="636"/>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4"/>
      <c r="AC873" s="636"/>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4"/>
      <c r="AC874" s="636"/>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255</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89</v>
      </c>
      <c r="D877" s="65"/>
      <c r="E877" s="65"/>
      <c r="F877" s="65"/>
      <c r="G877" s="65"/>
      <c r="H877" s="65"/>
      <c r="I877" s="65"/>
      <c r="J877" s="166" t="s">
        <v>91</v>
      </c>
      <c r="K877" s="60"/>
      <c r="L877" s="60"/>
      <c r="M877" s="60"/>
      <c r="N877" s="60"/>
      <c r="O877" s="60"/>
      <c r="P877" s="65" t="s">
        <v>20</v>
      </c>
      <c r="Q877" s="65"/>
      <c r="R877" s="65"/>
      <c r="S877" s="65"/>
      <c r="T877" s="65"/>
      <c r="U877" s="65"/>
      <c r="V877" s="65"/>
      <c r="W877" s="65"/>
      <c r="X877" s="65"/>
      <c r="Y877" s="446" t="s">
        <v>382</v>
      </c>
      <c r="Z877" s="446"/>
      <c r="AA877" s="446"/>
      <c r="AB877" s="446"/>
      <c r="AC877" s="166" t="s">
        <v>322</v>
      </c>
      <c r="AD877" s="166"/>
      <c r="AE877" s="166"/>
      <c r="AF877" s="166"/>
      <c r="AG877" s="166"/>
      <c r="AH877" s="446" t="s">
        <v>433</v>
      </c>
      <c r="AI877" s="65"/>
      <c r="AJ877" s="65"/>
      <c r="AK877" s="65"/>
      <c r="AL877" s="65" t="s">
        <v>21</v>
      </c>
      <c r="AM877" s="65"/>
      <c r="AN877" s="65"/>
      <c r="AO877" s="581"/>
      <c r="AP877" s="166" t="s">
        <v>386</v>
      </c>
      <c r="AQ877" s="166"/>
      <c r="AR877" s="166"/>
      <c r="AS877" s="166"/>
      <c r="AT877" s="166"/>
      <c r="AU877" s="166"/>
      <c r="AV877" s="166"/>
      <c r="AW877" s="166"/>
      <c r="AX877" s="166"/>
      <c r="AY877">
        <f>$AY$875</f>
        <v>1</v>
      </c>
    </row>
    <row r="878" spans="1:51" ht="30" customHeight="1">
      <c r="A878" s="66">
        <v>1</v>
      </c>
      <c r="B878" s="66">
        <v>1</v>
      </c>
      <c r="C878" s="165" t="s">
        <v>416</v>
      </c>
      <c r="D878" s="165" t="s">
        <v>416</v>
      </c>
      <c r="E878" s="165" t="s">
        <v>416</v>
      </c>
      <c r="F878" s="165" t="s">
        <v>416</v>
      </c>
      <c r="G878" s="165" t="s">
        <v>416</v>
      </c>
      <c r="H878" s="165" t="s">
        <v>416</v>
      </c>
      <c r="I878" s="165" t="s">
        <v>416</v>
      </c>
      <c r="J878" s="380">
        <v>1310001009727</v>
      </c>
      <c r="K878" s="380">
        <v>1310001009727</v>
      </c>
      <c r="L878" s="380">
        <v>1310001009727</v>
      </c>
      <c r="M878" s="380">
        <v>1310001009727</v>
      </c>
      <c r="N878" s="380">
        <v>1310001009727</v>
      </c>
      <c r="O878" s="380">
        <v>1310001009727</v>
      </c>
      <c r="P878" s="443" t="s">
        <v>684</v>
      </c>
      <c r="Q878" s="443" t="s">
        <v>684</v>
      </c>
      <c r="R878" s="443" t="s">
        <v>684</v>
      </c>
      <c r="S878" s="443" t="s">
        <v>684</v>
      </c>
      <c r="T878" s="443" t="s">
        <v>684</v>
      </c>
      <c r="U878" s="443" t="s">
        <v>684</v>
      </c>
      <c r="V878" s="443" t="s">
        <v>684</v>
      </c>
      <c r="W878" s="443" t="s">
        <v>684</v>
      </c>
      <c r="X878" s="443" t="s">
        <v>684</v>
      </c>
      <c r="Y878" s="529">
        <v>281.77600000000001</v>
      </c>
      <c r="Z878" s="552">
        <v>281.77600000000001</v>
      </c>
      <c r="AA878" s="552">
        <v>281.77600000000001</v>
      </c>
      <c r="AB878" s="614">
        <v>281.77600000000001</v>
      </c>
      <c r="AC878" s="636" t="s">
        <v>697</v>
      </c>
      <c r="AD878" s="658" t="s">
        <v>697</v>
      </c>
      <c r="AE878" s="658" t="s">
        <v>697</v>
      </c>
      <c r="AF878" s="658" t="s">
        <v>697</v>
      </c>
      <c r="AG878" s="658" t="s">
        <v>697</v>
      </c>
      <c r="AH878" s="720">
        <v>5</v>
      </c>
      <c r="AI878" s="720">
        <v>5</v>
      </c>
      <c r="AJ878" s="720">
        <v>5</v>
      </c>
      <c r="AK878" s="720">
        <v>5</v>
      </c>
      <c r="AL878" s="733">
        <f>224279000/248787000*100</f>
        <v>90.14900296237343</v>
      </c>
      <c r="AM878" s="737">
        <f>224279000/248787000*100</f>
        <v>90.14900296237343</v>
      </c>
      <c r="AN878" s="737">
        <f>224279000/248787000*100</f>
        <v>90.14900296237343</v>
      </c>
      <c r="AO878" s="741">
        <f>224279000/248787000*100</f>
        <v>90.14900296237343</v>
      </c>
      <c r="AP878" s="203" t="s">
        <v>459</v>
      </c>
      <c r="AQ878" s="203"/>
      <c r="AR878" s="203"/>
      <c r="AS878" s="203"/>
      <c r="AT878" s="203"/>
      <c r="AU878" s="203"/>
      <c r="AV878" s="203"/>
      <c r="AW878" s="203"/>
      <c r="AX878" s="203"/>
      <c r="AY878">
        <f>$AY$875</f>
        <v>1</v>
      </c>
    </row>
    <row r="879" spans="1:51" ht="30" customHeight="1">
      <c r="A879" s="66">
        <v>2</v>
      </c>
      <c r="B879" s="66">
        <v>1</v>
      </c>
      <c r="C879" s="165" t="s">
        <v>689</v>
      </c>
      <c r="D879" s="165" t="s">
        <v>689</v>
      </c>
      <c r="E879" s="165" t="s">
        <v>689</v>
      </c>
      <c r="F879" s="165" t="s">
        <v>689</v>
      </c>
      <c r="G879" s="165" t="s">
        <v>689</v>
      </c>
      <c r="H879" s="165" t="s">
        <v>689</v>
      </c>
      <c r="I879" s="165" t="s">
        <v>689</v>
      </c>
      <c r="J879" s="380">
        <v>7340001000529</v>
      </c>
      <c r="K879" s="380">
        <v>7340001000529</v>
      </c>
      <c r="L879" s="380">
        <v>7340001000529</v>
      </c>
      <c r="M879" s="380">
        <v>7340001000529</v>
      </c>
      <c r="N879" s="380">
        <v>7340001000529</v>
      </c>
      <c r="O879" s="380">
        <v>7340001000529</v>
      </c>
      <c r="P879" s="443" t="s">
        <v>202</v>
      </c>
      <c r="Q879" s="443" t="s">
        <v>202</v>
      </c>
      <c r="R879" s="443" t="s">
        <v>202</v>
      </c>
      <c r="S879" s="443" t="s">
        <v>202</v>
      </c>
      <c r="T879" s="443" t="s">
        <v>202</v>
      </c>
      <c r="U879" s="443" t="s">
        <v>202</v>
      </c>
      <c r="V879" s="443" t="s">
        <v>202</v>
      </c>
      <c r="W879" s="443" t="s">
        <v>202</v>
      </c>
      <c r="X879" s="443" t="s">
        <v>202</v>
      </c>
      <c r="Y879" s="529">
        <v>198.88</v>
      </c>
      <c r="Z879" s="552">
        <v>198.88</v>
      </c>
      <c r="AA879" s="552">
        <v>198.88</v>
      </c>
      <c r="AB879" s="614">
        <v>198.88</v>
      </c>
      <c r="AC879" s="636" t="s">
        <v>697</v>
      </c>
      <c r="AD879" s="658" t="s">
        <v>697</v>
      </c>
      <c r="AE879" s="658" t="s">
        <v>697</v>
      </c>
      <c r="AF879" s="658" t="s">
        <v>697</v>
      </c>
      <c r="AG879" s="658" t="s">
        <v>697</v>
      </c>
      <c r="AH879" s="720">
        <v>5</v>
      </c>
      <c r="AI879" s="720">
        <v>5</v>
      </c>
      <c r="AJ879" s="720">
        <v>5</v>
      </c>
      <c r="AK879" s="720">
        <v>5</v>
      </c>
      <c r="AL879" s="733">
        <f>180180000/199727000*100</f>
        <v>90.213140937379521</v>
      </c>
      <c r="AM879" s="737">
        <f>180180000/199727000*100</f>
        <v>90.213140937379521</v>
      </c>
      <c r="AN879" s="737">
        <f>180180000/199727000*100</f>
        <v>90.213140937379521</v>
      </c>
      <c r="AO879" s="741">
        <f>180180000/199727000*100</f>
        <v>90.213140937379521</v>
      </c>
      <c r="AP879" s="203" t="s">
        <v>459</v>
      </c>
      <c r="AQ879" s="203"/>
      <c r="AR879" s="203"/>
      <c r="AS879" s="203"/>
      <c r="AT879" s="203"/>
      <c r="AU879" s="203"/>
      <c r="AV879" s="203"/>
      <c r="AW879" s="203"/>
      <c r="AX879" s="203"/>
      <c r="AY879">
        <f>COUNTA($C$879)</f>
        <v>1</v>
      </c>
    </row>
    <row r="880" spans="1:51" ht="30" customHeight="1">
      <c r="A880" s="66">
        <v>3</v>
      </c>
      <c r="B880" s="66">
        <v>1</v>
      </c>
      <c r="C880" s="165" t="s">
        <v>690</v>
      </c>
      <c r="D880" s="165" t="s">
        <v>690</v>
      </c>
      <c r="E880" s="165" t="s">
        <v>690</v>
      </c>
      <c r="F880" s="165" t="s">
        <v>690</v>
      </c>
      <c r="G880" s="165" t="s">
        <v>690</v>
      </c>
      <c r="H880" s="165" t="s">
        <v>690</v>
      </c>
      <c r="I880" s="165" t="s">
        <v>690</v>
      </c>
      <c r="J880" s="380">
        <v>6340001003458</v>
      </c>
      <c r="K880" s="380">
        <v>6340001003458</v>
      </c>
      <c r="L880" s="380">
        <v>6340001003458</v>
      </c>
      <c r="M880" s="380">
        <v>6340001003458</v>
      </c>
      <c r="N880" s="380">
        <v>6340001003458</v>
      </c>
      <c r="O880" s="380">
        <v>6340001003458</v>
      </c>
      <c r="P880" s="443" t="s">
        <v>693</v>
      </c>
      <c r="Q880" s="443" t="s">
        <v>693</v>
      </c>
      <c r="R880" s="443" t="s">
        <v>693</v>
      </c>
      <c r="S880" s="443" t="s">
        <v>693</v>
      </c>
      <c r="T880" s="443" t="s">
        <v>693</v>
      </c>
      <c r="U880" s="443" t="s">
        <v>693</v>
      </c>
      <c r="V880" s="443" t="s">
        <v>693</v>
      </c>
      <c r="W880" s="443" t="s">
        <v>693</v>
      </c>
      <c r="X880" s="443" t="s">
        <v>693</v>
      </c>
      <c r="Y880" s="529">
        <v>163.46</v>
      </c>
      <c r="Z880" s="552">
        <v>163.46</v>
      </c>
      <c r="AA880" s="552">
        <v>163.46</v>
      </c>
      <c r="AB880" s="614">
        <v>163.46</v>
      </c>
      <c r="AC880" s="636" t="s">
        <v>697</v>
      </c>
      <c r="AD880" s="658" t="s">
        <v>697</v>
      </c>
      <c r="AE880" s="658" t="s">
        <v>697</v>
      </c>
      <c r="AF880" s="658" t="s">
        <v>697</v>
      </c>
      <c r="AG880" s="658" t="s">
        <v>697</v>
      </c>
      <c r="AH880" s="721">
        <v>11</v>
      </c>
      <c r="AI880" s="721">
        <v>11</v>
      </c>
      <c r="AJ880" s="721">
        <v>11</v>
      </c>
      <c r="AK880" s="721">
        <v>11</v>
      </c>
      <c r="AL880" s="733">
        <f>163460000/181093000*100</f>
        <v>90.263014031464493</v>
      </c>
      <c r="AM880" s="737">
        <f>163460000/181093000*100</f>
        <v>90.263014031464493</v>
      </c>
      <c r="AN880" s="737">
        <f>163460000/181093000*100</f>
        <v>90.263014031464493</v>
      </c>
      <c r="AO880" s="741">
        <f>163460000/181093000*100</f>
        <v>90.263014031464493</v>
      </c>
      <c r="AP880" s="203" t="s">
        <v>459</v>
      </c>
      <c r="AQ880" s="203"/>
      <c r="AR880" s="203"/>
      <c r="AS880" s="203"/>
      <c r="AT880" s="203"/>
      <c r="AU880" s="203"/>
      <c r="AV880" s="203"/>
      <c r="AW880" s="203"/>
      <c r="AX880" s="203"/>
      <c r="AY880">
        <f>COUNTA($C$880)</f>
        <v>1</v>
      </c>
    </row>
    <row r="881" spans="1:51" ht="30" customHeight="1">
      <c r="A881" s="66">
        <v>4</v>
      </c>
      <c r="B881" s="66">
        <v>1</v>
      </c>
      <c r="C881" s="165" t="s">
        <v>326</v>
      </c>
      <c r="D881" s="165" t="s">
        <v>326</v>
      </c>
      <c r="E881" s="165" t="s">
        <v>326</v>
      </c>
      <c r="F881" s="165" t="s">
        <v>326</v>
      </c>
      <c r="G881" s="165" t="s">
        <v>326</v>
      </c>
      <c r="H881" s="165" t="s">
        <v>326</v>
      </c>
      <c r="I881" s="165" t="s">
        <v>326</v>
      </c>
      <c r="J881" s="380">
        <v>7310001009671</v>
      </c>
      <c r="K881" s="380">
        <v>7310001009671</v>
      </c>
      <c r="L881" s="380">
        <v>7310001009671</v>
      </c>
      <c r="M881" s="380">
        <v>7310001009671</v>
      </c>
      <c r="N881" s="380">
        <v>7310001009671</v>
      </c>
      <c r="O881" s="380">
        <v>7310001009671</v>
      </c>
      <c r="P881" s="443" t="s">
        <v>331</v>
      </c>
      <c r="Q881" s="443" t="s">
        <v>331</v>
      </c>
      <c r="R881" s="443" t="s">
        <v>331</v>
      </c>
      <c r="S881" s="443" t="s">
        <v>331</v>
      </c>
      <c r="T881" s="443" t="s">
        <v>331</v>
      </c>
      <c r="U881" s="443" t="s">
        <v>331</v>
      </c>
      <c r="V881" s="443" t="s">
        <v>331</v>
      </c>
      <c r="W881" s="443" t="s">
        <v>331</v>
      </c>
      <c r="X881" s="443" t="s">
        <v>331</v>
      </c>
      <c r="Y881" s="529">
        <v>104.22499999999999</v>
      </c>
      <c r="Z881" s="552">
        <v>104.22499999999999</v>
      </c>
      <c r="AA881" s="552">
        <v>104.22499999999999</v>
      </c>
      <c r="AB881" s="614">
        <v>104.22499999999999</v>
      </c>
      <c r="AC881" s="636" t="s">
        <v>697</v>
      </c>
      <c r="AD881" s="658" t="s">
        <v>697</v>
      </c>
      <c r="AE881" s="658" t="s">
        <v>697</v>
      </c>
      <c r="AF881" s="658" t="s">
        <v>697</v>
      </c>
      <c r="AG881" s="658" t="s">
        <v>697</v>
      </c>
      <c r="AH881" s="721">
        <v>8</v>
      </c>
      <c r="AI881" s="721">
        <v>8</v>
      </c>
      <c r="AJ881" s="721">
        <v>8</v>
      </c>
      <c r="AK881" s="721">
        <v>8</v>
      </c>
      <c r="AL881" s="733">
        <f>85217000/95480000*100</f>
        <v>89.251152073732726</v>
      </c>
      <c r="AM881" s="737">
        <f>85217000/95480000*100</f>
        <v>89.251152073732726</v>
      </c>
      <c r="AN881" s="737">
        <f>85217000/95480000*100</f>
        <v>89.251152073732726</v>
      </c>
      <c r="AO881" s="741">
        <f>85217000/95480000*100</f>
        <v>89.251152073732726</v>
      </c>
      <c r="AP881" s="203" t="s">
        <v>459</v>
      </c>
      <c r="AQ881" s="203"/>
      <c r="AR881" s="203"/>
      <c r="AS881" s="203"/>
      <c r="AT881" s="203"/>
      <c r="AU881" s="203"/>
      <c r="AV881" s="203"/>
      <c r="AW881" s="203"/>
      <c r="AX881" s="203"/>
      <c r="AY881">
        <f>COUNTA($C$881)</f>
        <v>1</v>
      </c>
    </row>
    <row r="882" spans="1:51" ht="30" customHeight="1">
      <c r="A882" s="66">
        <v>5</v>
      </c>
      <c r="B882" s="66">
        <v>1</v>
      </c>
      <c r="C882" s="165" t="s">
        <v>35</v>
      </c>
      <c r="D882" s="165" t="s">
        <v>35</v>
      </c>
      <c r="E882" s="165" t="s">
        <v>35</v>
      </c>
      <c r="F882" s="165" t="s">
        <v>35</v>
      </c>
      <c r="G882" s="165" t="s">
        <v>35</v>
      </c>
      <c r="H882" s="165" t="s">
        <v>35</v>
      </c>
      <c r="I882" s="165" t="s">
        <v>35</v>
      </c>
      <c r="J882" s="380">
        <v>5310001008618</v>
      </c>
      <c r="K882" s="380">
        <v>5310001008618</v>
      </c>
      <c r="L882" s="380">
        <v>5310001008618</v>
      </c>
      <c r="M882" s="380">
        <v>5310001008618</v>
      </c>
      <c r="N882" s="380">
        <v>5310001008618</v>
      </c>
      <c r="O882" s="380">
        <v>5310001008618</v>
      </c>
      <c r="P882" s="443" t="s">
        <v>682</v>
      </c>
      <c r="Q882" s="443" t="s">
        <v>682</v>
      </c>
      <c r="R882" s="443" t="s">
        <v>682</v>
      </c>
      <c r="S882" s="443" t="s">
        <v>682</v>
      </c>
      <c r="T882" s="443" t="s">
        <v>682</v>
      </c>
      <c r="U882" s="443" t="s">
        <v>682</v>
      </c>
      <c r="V882" s="443" t="s">
        <v>682</v>
      </c>
      <c r="W882" s="443" t="s">
        <v>682</v>
      </c>
      <c r="X882" s="443" t="s">
        <v>682</v>
      </c>
      <c r="Y882" s="529">
        <v>69</v>
      </c>
      <c r="Z882" s="552">
        <v>69</v>
      </c>
      <c r="AA882" s="552">
        <v>69</v>
      </c>
      <c r="AB882" s="614">
        <v>69</v>
      </c>
      <c r="AC882" s="636" t="s">
        <v>697</v>
      </c>
      <c r="AD882" s="658" t="s">
        <v>697</v>
      </c>
      <c r="AE882" s="658" t="s">
        <v>697</v>
      </c>
      <c r="AF882" s="658" t="s">
        <v>697</v>
      </c>
      <c r="AG882" s="658" t="s">
        <v>697</v>
      </c>
      <c r="AH882" s="721">
        <v>3</v>
      </c>
      <c r="AI882" s="721">
        <v>3</v>
      </c>
      <c r="AJ882" s="721">
        <v>3</v>
      </c>
      <c r="AK882" s="721">
        <v>3</v>
      </c>
      <c r="AL882" s="733">
        <f>84084000/94226000*100</f>
        <v>89.236516460424937</v>
      </c>
      <c r="AM882" s="737">
        <f>84084000/94226000*100</f>
        <v>89.236516460424937</v>
      </c>
      <c r="AN882" s="737">
        <f>84084000/94226000*100</f>
        <v>89.236516460424937</v>
      </c>
      <c r="AO882" s="741">
        <f>84084000/94226000*100</f>
        <v>89.236516460424937</v>
      </c>
      <c r="AP882" s="203" t="s">
        <v>459</v>
      </c>
      <c r="AQ882" s="203"/>
      <c r="AR882" s="203"/>
      <c r="AS882" s="203"/>
      <c r="AT882" s="203"/>
      <c r="AU882" s="203"/>
      <c r="AV882" s="203"/>
      <c r="AW882" s="203"/>
      <c r="AX882" s="203"/>
      <c r="AY882">
        <f>COUNTA($C$882)</f>
        <v>1</v>
      </c>
    </row>
    <row r="883" spans="1:51" ht="30" customHeight="1">
      <c r="A883" s="66">
        <v>6</v>
      </c>
      <c r="B883" s="66">
        <v>1</v>
      </c>
      <c r="C883" s="165" t="s">
        <v>311</v>
      </c>
      <c r="D883" s="165" t="s">
        <v>311</v>
      </c>
      <c r="E883" s="165" t="s">
        <v>311</v>
      </c>
      <c r="F883" s="165" t="s">
        <v>311</v>
      </c>
      <c r="G883" s="165" t="s">
        <v>311</v>
      </c>
      <c r="H883" s="165" t="s">
        <v>311</v>
      </c>
      <c r="I883" s="165" t="s">
        <v>311</v>
      </c>
      <c r="J883" s="380">
        <v>9340001001228</v>
      </c>
      <c r="K883" s="380">
        <v>9340001001228</v>
      </c>
      <c r="L883" s="380">
        <v>9340001001228</v>
      </c>
      <c r="M883" s="380">
        <v>9340001001228</v>
      </c>
      <c r="N883" s="380">
        <v>9340001001228</v>
      </c>
      <c r="O883" s="380">
        <v>9340001001228</v>
      </c>
      <c r="P883" s="443" t="s">
        <v>65</v>
      </c>
      <c r="Q883" s="443" t="s">
        <v>65</v>
      </c>
      <c r="R883" s="443" t="s">
        <v>65</v>
      </c>
      <c r="S883" s="443" t="s">
        <v>65</v>
      </c>
      <c r="T883" s="443" t="s">
        <v>65</v>
      </c>
      <c r="U883" s="443" t="s">
        <v>65</v>
      </c>
      <c r="V883" s="443" t="s">
        <v>65</v>
      </c>
      <c r="W883" s="443" t="s">
        <v>65</v>
      </c>
      <c r="X883" s="443" t="s">
        <v>65</v>
      </c>
      <c r="Y883" s="529">
        <v>41</v>
      </c>
      <c r="Z883" s="552">
        <v>41</v>
      </c>
      <c r="AA883" s="552">
        <v>41</v>
      </c>
      <c r="AB883" s="614">
        <v>41</v>
      </c>
      <c r="AC883" s="636" t="s">
        <v>697</v>
      </c>
      <c r="AD883" s="658" t="s">
        <v>697</v>
      </c>
      <c r="AE883" s="658" t="s">
        <v>697</v>
      </c>
      <c r="AF883" s="658" t="s">
        <v>697</v>
      </c>
      <c r="AG883" s="658" t="s">
        <v>697</v>
      </c>
      <c r="AH883" s="721">
        <v>3</v>
      </c>
      <c r="AI883" s="721">
        <v>3</v>
      </c>
      <c r="AJ883" s="721">
        <v>3</v>
      </c>
      <c r="AK883" s="721">
        <v>3</v>
      </c>
      <c r="AL883" s="733">
        <f>245000000/271700000*100</f>
        <v>90.172984909827008</v>
      </c>
      <c r="AM883" s="737">
        <f>245000000/271700000*100</f>
        <v>90.172984909827008</v>
      </c>
      <c r="AN883" s="737">
        <f>245000000/271700000*100</f>
        <v>90.172984909827008</v>
      </c>
      <c r="AO883" s="741">
        <f>245000000/271700000*100</f>
        <v>90.172984909827008</v>
      </c>
      <c r="AP883" s="203" t="s">
        <v>459</v>
      </c>
      <c r="AQ883" s="203"/>
      <c r="AR883" s="203"/>
      <c r="AS883" s="203"/>
      <c r="AT883" s="203"/>
      <c r="AU883" s="203"/>
      <c r="AV883" s="203"/>
      <c r="AW883" s="203"/>
      <c r="AX883" s="203"/>
      <c r="AY883">
        <f>COUNTA($C$883)</f>
        <v>1</v>
      </c>
    </row>
    <row r="884" spans="1:51" ht="30" customHeight="1">
      <c r="A884" s="66">
        <v>7</v>
      </c>
      <c r="B884" s="66">
        <v>1</v>
      </c>
      <c r="C884" s="165" t="s">
        <v>691</v>
      </c>
      <c r="D884" s="165" t="s">
        <v>691</v>
      </c>
      <c r="E884" s="165" t="s">
        <v>691</v>
      </c>
      <c r="F884" s="165" t="s">
        <v>691</v>
      </c>
      <c r="G884" s="165" t="s">
        <v>691</v>
      </c>
      <c r="H884" s="165" t="s">
        <v>691</v>
      </c>
      <c r="I884" s="165" t="s">
        <v>691</v>
      </c>
      <c r="J884" s="380">
        <v>2310001007960</v>
      </c>
      <c r="K884" s="380">
        <v>2310001007960</v>
      </c>
      <c r="L884" s="380">
        <v>2310001007960</v>
      </c>
      <c r="M884" s="380">
        <v>2310001007960</v>
      </c>
      <c r="N884" s="380">
        <v>2310001007960</v>
      </c>
      <c r="O884" s="380">
        <v>2310001007960</v>
      </c>
      <c r="P884" s="443" t="s">
        <v>694</v>
      </c>
      <c r="Q884" s="443" t="s">
        <v>694</v>
      </c>
      <c r="R884" s="443" t="s">
        <v>694</v>
      </c>
      <c r="S884" s="443" t="s">
        <v>694</v>
      </c>
      <c r="T884" s="443" t="s">
        <v>694</v>
      </c>
      <c r="U884" s="443" t="s">
        <v>694</v>
      </c>
      <c r="V884" s="443" t="s">
        <v>694</v>
      </c>
      <c r="W884" s="443" t="s">
        <v>694</v>
      </c>
      <c r="X884" s="443" t="s">
        <v>694</v>
      </c>
      <c r="Y884" s="529">
        <v>33.39</v>
      </c>
      <c r="Z884" s="552">
        <v>33.39</v>
      </c>
      <c r="AA884" s="552">
        <v>33.39</v>
      </c>
      <c r="AB884" s="614">
        <v>33.39</v>
      </c>
      <c r="AC884" s="636" t="s">
        <v>697</v>
      </c>
      <c r="AD884" s="658" t="s">
        <v>697</v>
      </c>
      <c r="AE884" s="658" t="s">
        <v>697</v>
      </c>
      <c r="AF884" s="658" t="s">
        <v>697</v>
      </c>
      <c r="AG884" s="658" t="s">
        <v>697</v>
      </c>
      <c r="AH884" s="721">
        <v>2</v>
      </c>
      <c r="AI884" s="721">
        <v>2</v>
      </c>
      <c r="AJ884" s="721">
        <v>2</v>
      </c>
      <c r="AK884" s="721">
        <v>2</v>
      </c>
      <c r="AL884" s="733">
        <f>38390000/40777000*100</f>
        <v>94.14620987321284</v>
      </c>
      <c r="AM884" s="737">
        <f>38390000/40777000*100</f>
        <v>94.14620987321284</v>
      </c>
      <c r="AN884" s="737">
        <f>38390000/40777000*100</f>
        <v>94.14620987321284</v>
      </c>
      <c r="AO884" s="741">
        <f>38390000/40777000*100</f>
        <v>94.14620987321284</v>
      </c>
      <c r="AP884" s="203" t="s">
        <v>459</v>
      </c>
      <c r="AQ884" s="203"/>
      <c r="AR884" s="203"/>
      <c r="AS884" s="203"/>
      <c r="AT884" s="203"/>
      <c r="AU884" s="203"/>
      <c r="AV884" s="203"/>
      <c r="AW884" s="203"/>
      <c r="AX884" s="203"/>
      <c r="AY884">
        <f>COUNTA($C$884)</f>
        <v>1</v>
      </c>
    </row>
    <row r="885" spans="1:51" ht="30" customHeight="1">
      <c r="A885" s="66">
        <v>8</v>
      </c>
      <c r="B885" s="66">
        <v>1</v>
      </c>
      <c r="C885" s="165" t="s">
        <v>618</v>
      </c>
      <c r="D885" s="165" t="s">
        <v>618</v>
      </c>
      <c r="E885" s="165" t="s">
        <v>618</v>
      </c>
      <c r="F885" s="165" t="s">
        <v>618</v>
      </c>
      <c r="G885" s="165" t="s">
        <v>618</v>
      </c>
      <c r="H885" s="165" t="s">
        <v>618</v>
      </c>
      <c r="I885" s="165" t="s">
        <v>618</v>
      </c>
      <c r="J885" s="380">
        <v>4340001004037</v>
      </c>
      <c r="K885" s="380">
        <v>4340001004037</v>
      </c>
      <c r="L885" s="380">
        <v>4340001004037</v>
      </c>
      <c r="M885" s="380">
        <v>4340001004037</v>
      </c>
      <c r="N885" s="380">
        <v>4340001004037</v>
      </c>
      <c r="O885" s="380">
        <v>4340001004037</v>
      </c>
      <c r="P885" s="443" t="s">
        <v>180</v>
      </c>
      <c r="Q885" s="443" t="s">
        <v>180</v>
      </c>
      <c r="R885" s="443" t="s">
        <v>180</v>
      </c>
      <c r="S885" s="443" t="s">
        <v>180</v>
      </c>
      <c r="T885" s="443" t="s">
        <v>180</v>
      </c>
      <c r="U885" s="443" t="s">
        <v>180</v>
      </c>
      <c r="V885" s="443" t="s">
        <v>180</v>
      </c>
      <c r="W885" s="443" t="s">
        <v>180</v>
      </c>
      <c r="X885" s="443" t="s">
        <v>180</v>
      </c>
      <c r="Y885" s="529">
        <v>30.87</v>
      </c>
      <c r="Z885" s="552">
        <v>30.87</v>
      </c>
      <c r="AA885" s="552">
        <v>30.87</v>
      </c>
      <c r="AB885" s="614">
        <v>30.87</v>
      </c>
      <c r="AC885" s="636" t="s">
        <v>697</v>
      </c>
      <c r="AD885" s="658" t="s">
        <v>697</v>
      </c>
      <c r="AE885" s="658" t="s">
        <v>697</v>
      </c>
      <c r="AF885" s="658" t="s">
        <v>697</v>
      </c>
      <c r="AG885" s="658" t="s">
        <v>697</v>
      </c>
      <c r="AH885" s="721">
        <v>4</v>
      </c>
      <c r="AI885" s="721">
        <v>4</v>
      </c>
      <c r="AJ885" s="721">
        <v>4</v>
      </c>
      <c r="AK885" s="721">
        <v>4</v>
      </c>
      <c r="AL885" s="733">
        <f>172260000/191796000*100</f>
        <v>89.814177563661389</v>
      </c>
      <c r="AM885" s="737">
        <f>172260000/191796000*100</f>
        <v>89.814177563661389</v>
      </c>
      <c r="AN885" s="737">
        <f>172260000/191796000*100</f>
        <v>89.814177563661389</v>
      </c>
      <c r="AO885" s="741">
        <f>172260000/191796000*100</f>
        <v>89.814177563661389</v>
      </c>
      <c r="AP885" s="203" t="s">
        <v>459</v>
      </c>
      <c r="AQ885" s="203"/>
      <c r="AR885" s="203"/>
      <c r="AS885" s="203"/>
      <c r="AT885" s="203"/>
      <c r="AU885" s="203"/>
      <c r="AV885" s="203"/>
      <c r="AW885" s="203"/>
      <c r="AX885" s="203"/>
      <c r="AY885">
        <f>COUNTA($C$885)</f>
        <v>1</v>
      </c>
    </row>
    <row r="886" spans="1:51" ht="30" customHeight="1">
      <c r="A886" s="66">
        <v>9</v>
      </c>
      <c r="B886" s="66">
        <v>1</v>
      </c>
      <c r="C886" s="165" t="s">
        <v>692</v>
      </c>
      <c r="D886" s="165" t="s">
        <v>692</v>
      </c>
      <c r="E886" s="165" t="s">
        <v>692</v>
      </c>
      <c r="F886" s="165" t="s">
        <v>692</v>
      </c>
      <c r="G886" s="165" t="s">
        <v>692</v>
      </c>
      <c r="H886" s="165" t="s">
        <v>692</v>
      </c>
      <c r="I886" s="165" t="s">
        <v>692</v>
      </c>
      <c r="J886" s="380">
        <v>4340001002569</v>
      </c>
      <c r="K886" s="380">
        <v>4340001002569</v>
      </c>
      <c r="L886" s="380">
        <v>4340001002569</v>
      </c>
      <c r="M886" s="380">
        <v>4340001002569</v>
      </c>
      <c r="N886" s="380">
        <v>4340001002569</v>
      </c>
      <c r="O886" s="380">
        <v>4340001002569</v>
      </c>
      <c r="P886" s="443" t="s">
        <v>695</v>
      </c>
      <c r="Q886" s="443" t="s">
        <v>695</v>
      </c>
      <c r="R886" s="443" t="s">
        <v>695</v>
      </c>
      <c r="S886" s="443" t="s">
        <v>695</v>
      </c>
      <c r="T886" s="443" t="s">
        <v>695</v>
      </c>
      <c r="U886" s="443" t="s">
        <v>695</v>
      </c>
      <c r="V886" s="443" t="s">
        <v>695</v>
      </c>
      <c r="W886" s="443" t="s">
        <v>695</v>
      </c>
      <c r="X886" s="443" t="s">
        <v>695</v>
      </c>
      <c r="Y886" s="529">
        <v>15.662000000000001</v>
      </c>
      <c r="Z886" s="552">
        <v>15.662000000000001</v>
      </c>
      <c r="AA886" s="552">
        <v>15.662000000000001</v>
      </c>
      <c r="AB886" s="614">
        <v>15.662000000000001</v>
      </c>
      <c r="AC886" s="636" t="s">
        <v>698</v>
      </c>
      <c r="AD886" s="658" t="s">
        <v>698</v>
      </c>
      <c r="AE886" s="658" t="s">
        <v>698</v>
      </c>
      <c r="AF886" s="658" t="s">
        <v>698</v>
      </c>
      <c r="AG886" s="658" t="s">
        <v>698</v>
      </c>
      <c r="AH886" s="721">
        <v>9</v>
      </c>
      <c r="AI886" s="721">
        <v>9</v>
      </c>
      <c r="AJ886" s="721">
        <v>9</v>
      </c>
      <c r="AK886" s="721">
        <v>9</v>
      </c>
      <c r="AL886" s="733">
        <f>20592000/25993000*100</f>
        <v>79.221328819297497</v>
      </c>
      <c r="AM886" s="737">
        <f>20592000/25993000*100</f>
        <v>79.221328819297497</v>
      </c>
      <c r="AN886" s="737">
        <f>20592000/25993000*100</f>
        <v>79.221328819297497</v>
      </c>
      <c r="AO886" s="741">
        <f>20592000/25993000*100</f>
        <v>79.221328819297497</v>
      </c>
      <c r="AP886" s="203" t="s">
        <v>459</v>
      </c>
      <c r="AQ886" s="203"/>
      <c r="AR886" s="203"/>
      <c r="AS886" s="203"/>
      <c r="AT886" s="203"/>
      <c r="AU886" s="203"/>
      <c r="AV886" s="203"/>
      <c r="AW886" s="203"/>
      <c r="AX886" s="203"/>
      <c r="AY886">
        <f>COUNTA($C$886)</f>
        <v>1</v>
      </c>
    </row>
    <row r="887" spans="1:51" ht="30" customHeight="1">
      <c r="A887" s="66">
        <v>10</v>
      </c>
      <c r="B887" s="66">
        <v>1</v>
      </c>
      <c r="C887" s="165" t="s">
        <v>16</v>
      </c>
      <c r="D887" s="165" t="s">
        <v>16</v>
      </c>
      <c r="E887" s="165" t="s">
        <v>16</v>
      </c>
      <c r="F887" s="165" t="s">
        <v>16</v>
      </c>
      <c r="G887" s="165" t="s">
        <v>16</v>
      </c>
      <c r="H887" s="165" t="s">
        <v>16</v>
      </c>
      <c r="I887" s="165" t="s">
        <v>16</v>
      </c>
      <c r="J887" s="380">
        <v>7010001022589</v>
      </c>
      <c r="K887" s="380">
        <v>7010001022589</v>
      </c>
      <c r="L887" s="380">
        <v>7010001022589</v>
      </c>
      <c r="M887" s="380">
        <v>7010001022589</v>
      </c>
      <c r="N887" s="380">
        <v>7010001022589</v>
      </c>
      <c r="O887" s="380">
        <v>7010001022589</v>
      </c>
      <c r="P887" s="443" t="s">
        <v>696</v>
      </c>
      <c r="Q887" s="443" t="s">
        <v>696</v>
      </c>
      <c r="R887" s="443" t="s">
        <v>696</v>
      </c>
      <c r="S887" s="443" t="s">
        <v>696</v>
      </c>
      <c r="T887" s="443" t="s">
        <v>696</v>
      </c>
      <c r="U887" s="443" t="s">
        <v>696</v>
      </c>
      <c r="V887" s="443" t="s">
        <v>696</v>
      </c>
      <c r="W887" s="443" t="s">
        <v>696</v>
      </c>
      <c r="X887" s="443" t="s">
        <v>696</v>
      </c>
      <c r="Y887" s="529">
        <v>15.481199999999999</v>
      </c>
      <c r="Z887" s="552">
        <v>15.481199999999999</v>
      </c>
      <c r="AA887" s="552">
        <v>15.481199999999999</v>
      </c>
      <c r="AB887" s="614">
        <v>15.481199999999999</v>
      </c>
      <c r="AC887" s="636" t="s">
        <v>697</v>
      </c>
      <c r="AD887" s="658" t="s">
        <v>697</v>
      </c>
      <c r="AE887" s="658" t="s">
        <v>697</v>
      </c>
      <c r="AF887" s="658" t="s">
        <v>697</v>
      </c>
      <c r="AG887" s="658" t="s">
        <v>697</v>
      </c>
      <c r="AH887" s="721">
        <v>1</v>
      </c>
      <c r="AI887" s="721">
        <v>1</v>
      </c>
      <c r="AJ887" s="721">
        <v>1</v>
      </c>
      <c r="AK887" s="721">
        <v>1</v>
      </c>
      <c r="AL887" s="733">
        <f>152680000/154660000*100</f>
        <v>98.71977240398293</v>
      </c>
      <c r="AM887" s="737">
        <f>152680000/154660000*100</f>
        <v>98.71977240398293</v>
      </c>
      <c r="AN887" s="737">
        <f>152680000/154660000*100</f>
        <v>98.71977240398293</v>
      </c>
      <c r="AO887" s="741">
        <f>152680000/154660000*100</f>
        <v>98.71977240398293</v>
      </c>
      <c r="AP887" s="203" t="s">
        <v>459</v>
      </c>
      <c r="AQ887" s="203"/>
      <c r="AR887" s="203"/>
      <c r="AS887" s="203"/>
      <c r="AT887" s="203"/>
      <c r="AU887" s="203"/>
      <c r="AV887" s="203"/>
      <c r="AW887" s="203"/>
      <c r="AX887" s="203"/>
      <c r="AY887">
        <f>COUNTA($C$887)</f>
        <v>1</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4"/>
      <c r="AC888" s="636"/>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4"/>
      <c r="AC889" s="636"/>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4"/>
      <c r="AC890" s="636"/>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4"/>
      <c r="AC891" s="636"/>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4"/>
      <c r="AC892" s="636"/>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4"/>
      <c r="AC893" s="636"/>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4"/>
      <c r="AC894" s="636"/>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4"/>
      <c r="AC895" s="636"/>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4"/>
      <c r="AC896" s="636"/>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4"/>
      <c r="AC897" s="636"/>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4"/>
      <c r="AC898" s="636"/>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4"/>
      <c r="AC899" s="636"/>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4"/>
      <c r="AC900" s="636"/>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4"/>
      <c r="AC901" s="636"/>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4"/>
      <c r="AC902" s="636"/>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4"/>
      <c r="AC903" s="636"/>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4"/>
      <c r="AC904" s="636"/>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4"/>
      <c r="AC905" s="636"/>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4"/>
      <c r="AC906" s="636"/>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4"/>
      <c r="AC907" s="636"/>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8" t="s">
        <v>699</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89</v>
      </c>
      <c r="D910" s="65"/>
      <c r="E910" s="65"/>
      <c r="F910" s="65"/>
      <c r="G910" s="65"/>
      <c r="H910" s="65"/>
      <c r="I910" s="65"/>
      <c r="J910" s="166" t="s">
        <v>91</v>
      </c>
      <c r="K910" s="60"/>
      <c r="L910" s="60"/>
      <c r="M910" s="60"/>
      <c r="N910" s="60"/>
      <c r="O910" s="60"/>
      <c r="P910" s="65" t="s">
        <v>20</v>
      </c>
      <c r="Q910" s="65"/>
      <c r="R910" s="65"/>
      <c r="S910" s="65"/>
      <c r="T910" s="65"/>
      <c r="U910" s="65"/>
      <c r="V910" s="65"/>
      <c r="W910" s="65"/>
      <c r="X910" s="65"/>
      <c r="Y910" s="446" t="s">
        <v>382</v>
      </c>
      <c r="Z910" s="446"/>
      <c r="AA910" s="446"/>
      <c r="AB910" s="446"/>
      <c r="AC910" s="166" t="s">
        <v>322</v>
      </c>
      <c r="AD910" s="166"/>
      <c r="AE910" s="166"/>
      <c r="AF910" s="166"/>
      <c r="AG910" s="166"/>
      <c r="AH910" s="446" t="s">
        <v>433</v>
      </c>
      <c r="AI910" s="65"/>
      <c r="AJ910" s="65"/>
      <c r="AK910" s="65"/>
      <c r="AL910" s="65" t="s">
        <v>21</v>
      </c>
      <c r="AM910" s="65"/>
      <c r="AN910" s="65"/>
      <c r="AO910" s="581"/>
      <c r="AP910" s="166" t="s">
        <v>386</v>
      </c>
      <c r="AQ910" s="166"/>
      <c r="AR910" s="166"/>
      <c r="AS910" s="166"/>
      <c r="AT910" s="166"/>
      <c r="AU910" s="166"/>
      <c r="AV910" s="166"/>
      <c r="AW910" s="166"/>
      <c r="AX910" s="166"/>
      <c r="AY910">
        <f>$AY$908</f>
        <v>1</v>
      </c>
    </row>
    <row r="911" spans="1:51" ht="30" customHeight="1">
      <c r="A911" s="66">
        <v>1</v>
      </c>
      <c r="B911" s="66">
        <v>1</v>
      </c>
      <c r="C911" s="165" t="s">
        <v>76</v>
      </c>
      <c r="D911" s="165"/>
      <c r="E911" s="165"/>
      <c r="F911" s="165"/>
      <c r="G911" s="165"/>
      <c r="H911" s="165"/>
      <c r="I911" s="165"/>
      <c r="J911" s="380">
        <v>7000020422142</v>
      </c>
      <c r="K911" s="380"/>
      <c r="L911" s="380"/>
      <c r="M911" s="380"/>
      <c r="N911" s="380"/>
      <c r="O911" s="380"/>
      <c r="P911" s="443" t="s">
        <v>679</v>
      </c>
      <c r="Q911" s="443" t="s">
        <v>679</v>
      </c>
      <c r="R911" s="443" t="s">
        <v>679</v>
      </c>
      <c r="S911" s="443" t="s">
        <v>679</v>
      </c>
      <c r="T911" s="443" t="s">
        <v>679</v>
      </c>
      <c r="U911" s="443" t="s">
        <v>679</v>
      </c>
      <c r="V911" s="443" t="s">
        <v>679</v>
      </c>
      <c r="W911" s="443" t="s">
        <v>679</v>
      </c>
      <c r="X911" s="443" t="s">
        <v>679</v>
      </c>
      <c r="Y911" s="529">
        <v>3.9100000000000003e-003</v>
      </c>
      <c r="Z911" s="552">
        <v>3.9100000000000003e-003</v>
      </c>
      <c r="AA911" s="552">
        <v>3.9100000000000003e-003</v>
      </c>
      <c r="AB911" s="614">
        <v>3.9100000000000003e-003</v>
      </c>
      <c r="AC911" s="636" t="s">
        <v>441</v>
      </c>
      <c r="AD911" s="658"/>
      <c r="AE911" s="658"/>
      <c r="AF911" s="658"/>
      <c r="AG911" s="658"/>
      <c r="AH911" s="720">
        <v>1</v>
      </c>
      <c r="AI911" s="720"/>
      <c r="AJ911" s="720"/>
      <c r="AK911" s="720"/>
      <c r="AL911" s="733">
        <v>100</v>
      </c>
      <c r="AM911" s="737"/>
      <c r="AN911" s="737"/>
      <c r="AO911" s="741"/>
      <c r="AP911" s="203" t="s">
        <v>459</v>
      </c>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4"/>
      <c r="AC912" s="636"/>
      <c r="AD912" s="658"/>
      <c r="AE912" s="658"/>
      <c r="AF912" s="658"/>
      <c r="AG912" s="658"/>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4"/>
      <c r="AC913" s="636"/>
      <c r="AD913" s="658"/>
      <c r="AE913" s="658"/>
      <c r="AF913" s="658"/>
      <c r="AG913" s="658"/>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4"/>
      <c r="AC914" s="636"/>
      <c r="AD914" s="658"/>
      <c r="AE914" s="658"/>
      <c r="AF914" s="658"/>
      <c r="AG914" s="658"/>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4"/>
      <c r="AC915" s="636"/>
      <c r="AD915" s="658"/>
      <c r="AE915" s="658"/>
      <c r="AF915" s="658"/>
      <c r="AG915" s="658"/>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4"/>
      <c r="AC916" s="636"/>
      <c r="AD916" s="658"/>
      <c r="AE916" s="658"/>
      <c r="AF916" s="658"/>
      <c r="AG916" s="658"/>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4"/>
      <c r="AC917" s="636"/>
      <c r="AD917" s="658"/>
      <c r="AE917" s="658"/>
      <c r="AF917" s="658"/>
      <c r="AG917" s="658"/>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4"/>
      <c r="AC918" s="636"/>
      <c r="AD918" s="658"/>
      <c r="AE918" s="658"/>
      <c r="AF918" s="658"/>
      <c r="AG918" s="658"/>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4"/>
      <c r="AC919" s="636"/>
      <c r="AD919" s="658"/>
      <c r="AE919" s="658"/>
      <c r="AF919" s="658"/>
      <c r="AG919" s="658"/>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4"/>
      <c r="AC920" s="636"/>
      <c r="AD920" s="658"/>
      <c r="AE920" s="658"/>
      <c r="AF920" s="658"/>
      <c r="AG920" s="658"/>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4"/>
      <c r="AC921" s="636"/>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4"/>
      <c r="AC922" s="636"/>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4"/>
      <c r="AC923" s="636"/>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4"/>
      <c r="AC924" s="636"/>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4"/>
      <c r="AC925" s="636"/>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4"/>
      <c r="AC926" s="636"/>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4"/>
      <c r="AC927" s="636"/>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4"/>
      <c r="AC928" s="636"/>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4"/>
      <c r="AC929" s="636"/>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4"/>
      <c r="AC930" s="636"/>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4"/>
      <c r="AC931" s="636"/>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4"/>
      <c r="AC932" s="636"/>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4"/>
      <c r="AC933" s="636"/>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4"/>
      <c r="AC934" s="636"/>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4"/>
      <c r="AC935" s="636"/>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4"/>
      <c r="AC936" s="636"/>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4"/>
      <c r="AC937" s="636"/>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4"/>
      <c r="AC938" s="636"/>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4"/>
      <c r="AC939" s="636"/>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4"/>
      <c r="AC940" s="636"/>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1</v>
      </c>
    </row>
    <row r="942" spans="1:51" ht="24.75" customHeight="1">
      <c r="A942" s="67"/>
      <c r="B942" s="138" t="s">
        <v>585</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1</v>
      </c>
    </row>
    <row r="943" spans="1:51" ht="59.25" customHeight="1">
      <c r="A943" s="65"/>
      <c r="B943" s="65"/>
      <c r="C943" s="65" t="s">
        <v>89</v>
      </c>
      <c r="D943" s="65"/>
      <c r="E943" s="65"/>
      <c r="F943" s="65"/>
      <c r="G943" s="65"/>
      <c r="H943" s="65"/>
      <c r="I943" s="65"/>
      <c r="J943" s="166" t="s">
        <v>91</v>
      </c>
      <c r="K943" s="60"/>
      <c r="L943" s="60"/>
      <c r="M943" s="60"/>
      <c r="N943" s="60"/>
      <c r="O943" s="60"/>
      <c r="P943" s="65" t="s">
        <v>20</v>
      </c>
      <c r="Q943" s="65"/>
      <c r="R943" s="65"/>
      <c r="S943" s="65"/>
      <c r="T943" s="65"/>
      <c r="U943" s="65"/>
      <c r="V943" s="65"/>
      <c r="W943" s="65"/>
      <c r="X943" s="65"/>
      <c r="Y943" s="446" t="s">
        <v>382</v>
      </c>
      <c r="Z943" s="446"/>
      <c r="AA943" s="446"/>
      <c r="AB943" s="446"/>
      <c r="AC943" s="166" t="s">
        <v>322</v>
      </c>
      <c r="AD943" s="166"/>
      <c r="AE943" s="166"/>
      <c r="AF943" s="166"/>
      <c r="AG943" s="166"/>
      <c r="AH943" s="446" t="s">
        <v>433</v>
      </c>
      <c r="AI943" s="65"/>
      <c r="AJ943" s="65"/>
      <c r="AK943" s="65"/>
      <c r="AL943" s="65" t="s">
        <v>21</v>
      </c>
      <c r="AM943" s="65"/>
      <c r="AN943" s="65"/>
      <c r="AO943" s="581"/>
      <c r="AP943" s="166" t="s">
        <v>386</v>
      </c>
      <c r="AQ943" s="166"/>
      <c r="AR943" s="166"/>
      <c r="AS943" s="166"/>
      <c r="AT943" s="166"/>
      <c r="AU943" s="166"/>
      <c r="AV943" s="166"/>
      <c r="AW943" s="166"/>
      <c r="AX943" s="166"/>
      <c r="AY943">
        <f>$AY$941</f>
        <v>1</v>
      </c>
    </row>
    <row r="944" spans="1:51" ht="30" customHeight="1">
      <c r="A944" s="66">
        <v>1</v>
      </c>
      <c r="B944" s="66">
        <v>1</v>
      </c>
      <c r="C944" s="165" t="s">
        <v>700</v>
      </c>
      <c r="D944" s="165"/>
      <c r="E944" s="165"/>
      <c r="F944" s="165"/>
      <c r="G944" s="165"/>
      <c r="H944" s="165"/>
      <c r="I944" s="165"/>
      <c r="J944" s="380">
        <v>2000012100001</v>
      </c>
      <c r="K944" s="380"/>
      <c r="L944" s="380"/>
      <c r="M944" s="380"/>
      <c r="N944" s="380"/>
      <c r="O944" s="380"/>
      <c r="P944" s="443" t="s">
        <v>686</v>
      </c>
      <c r="Q944" s="443"/>
      <c r="R944" s="443"/>
      <c r="S944" s="443"/>
      <c r="T944" s="443"/>
      <c r="U944" s="443"/>
      <c r="V944" s="443"/>
      <c r="W944" s="443"/>
      <c r="X944" s="443"/>
      <c r="Y944" s="529">
        <v>0.35</v>
      </c>
      <c r="Z944" s="552"/>
      <c r="AA944" s="552"/>
      <c r="AB944" s="614"/>
      <c r="AC944" s="636" t="s">
        <v>459</v>
      </c>
      <c r="AD944" s="658"/>
      <c r="AE944" s="658"/>
      <c r="AF944" s="658"/>
      <c r="AG944" s="658"/>
      <c r="AH944" s="720" t="s">
        <v>459</v>
      </c>
      <c r="AI944" s="720"/>
      <c r="AJ944" s="720"/>
      <c r="AK944" s="720"/>
      <c r="AL944" s="733" t="s">
        <v>459</v>
      </c>
      <c r="AM944" s="737"/>
      <c r="AN944" s="737"/>
      <c r="AO944" s="741"/>
      <c r="AP944" s="203" t="s">
        <v>459</v>
      </c>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4"/>
      <c r="AC945" s="636"/>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4"/>
      <c r="AC946" s="636"/>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4"/>
      <c r="AC947" s="636"/>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4"/>
      <c r="AC948" s="636"/>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4"/>
      <c r="AC949" s="636"/>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4"/>
      <c r="AC950" s="636"/>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4"/>
      <c r="AC951" s="636"/>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4"/>
      <c r="AC952" s="636"/>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4"/>
      <c r="AC953" s="636"/>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4"/>
      <c r="AC954" s="636"/>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4"/>
      <c r="AC955" s="636"/>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4"/>
      <c r="AC956" s="636"/>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4"/>
      <c r="AC957" s="636"/>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4"/>
      <c r="AC958" s="636"/>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4"/>
      <c r="AC959" s="636"/>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4"/>
      <c r="AC960" s="636"/>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4"/>
      <c r="AC961" s="636"/>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4"/>
      <c r="AC962" s="636"/>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4"/>
      <c r="AC963" s="636"/>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4"/>
      <c r="AC964" s="636"/>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4"/>
      <c r="AC965" s="636"/>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4"/>
      <c r="AC966" s="636"/>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4"/>
      <c r="AC967" s="636"/>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4"/>
      <c r="AC968" s="636"/>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4"/>
      <c r="AC969" s="636"/>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4"/>
      <c r="AC970" s="636"/>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4"/>
      <c r="AC971" s="636"/>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4"/>
      <c r="AC972" s="636"/>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4"/>
      <c r="AC973" s="636"/>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1</v>
      </c>
    </row>
    <row r="975" spans="1:51" ht="24.75" customHeight="1">
      <c r="A975" s="67"/>
      <c r="B975" s="138" t="s">
        <v>310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1</v>
      </c>
    </row>
    <row r="976" spans="1:51" ht="59.25" customHeight="1">
      <c r="A976" s="65"/>
      <c r="B976" s="65"/>
      <c r="C976" s="65" t="s">
        <v>89</v>
      </c>
      <c r="D976" s="65"/>
      <c r="E976" s="65"/>
      <c r="F976" s="65"/>
      <c r="G976" s="65"/>
      <c r="H976" s="65"/>
      <c r="I976" s="65"/>
      <c r="J976" s="166" t="s">
        <v>91</v>
      </c>
      <c r="K976" s="60"/>
      <c r="L976" s="60"/>
      <c r="M976" s="60"/>
      <c r="N976" s="60"/>
      <c r="O976" s="60"/>
      <c r="P976" s="65" t="s">
        <v>20</v>
      </c>
      <c r="Q976" s="65"/>
      <c r="R976" s="65"/>
      <c r="S976" s="65"/>
      <c r="T976" s="65"/>
      <c r="U976" s="65"/>
      <c r="V976" s="65"/>
      <c r="W976" s="65"/>
      <c r="X976" s="65"/>
      <c r="Y976" s="446" t="s">
        <v>382</v>
      </c>
      <c r="Z976" s="446"/>
      <c r="AA976" s="446"/>
      <c r="AB976" s="446"/>
      <c r="AC976" s="166" t="s">
        <v>322</v>
      </c>
      <c r="AD976" s="166"/>
      <c r="AE976" s="166"/>
      <c r="AF976" s="166"/>
      <c r="AG976" s="166"/>
      <c r="AH976" s="446" t="s">
        <v>433</v>
      </c>
      <c r="AI976" s="65"/>
      <c r="AJ976" s="65"/>
      <c r="AK976" s="65"/>
      <c r="AL976" s="65" t="s">
        <v>21</v>
      </c>
      <c r="AM976" s="65"/>
      <c r="AN976" s="65"/>
      <c r="AO976" s="581"/>
      <c r="AP976" s="166" t="s">
        <v>386</v>
      </c>
      <c r="AQ976" s="166"/>
      <c r="AR976" s="166"/>
      <c r="AS976" s="166"/>
      <c r="AT976" s="166"/>
      <c r="AU976" s="166"/>
      <c r="AV976" s="166"/>
      <c r="AW976" s="166"/>
      <c r="AX976" s="166"/>
      <c r="AY976">
        <f>$AY$974</f>
        <v>1</v>
      </c>
    </row>
    <row r="977" spans="1:51" ht="30" customHeight="1">
      <c r="A977" s="66">
        <v>1</v>
      </c>
      <c r="B977" s="66">
        <v>1</v>
      </c>
      <c r="C977" s="165" t="s">
        <v>703</v>
      </c>
      <c r="D977" s="165" t="s">
        <v>703</v>
      </c>
      <c r="E977" s="165" t="s">
        <v>703</v>
      </c>
      <c r="F977" s="165" t="s">
        <v>703</v>
      </c>
      <c r="G977" s="165" t="s">
        <v>703</v>
      </c>
      <c r="H977" s="165" t="s">
        <v>703</v>
      </c>
      <c r="I977" s="165" t="s">
        <v>703</v>
      </c>
      <c r="J977" s="380">
        <v>7010401072259</v>
      </c>
      <c r="K977" s="380">
        <v>7010401072259</v>
      </c>
      <c r="L977" s="380">
        <v>7010401072259</v>
      </c>
      <c r="M977" s="380">
        <v>7010401072259</v>
      </c>
      <c r="N977" s="380">
        <v>7010401072259</v>
      </c>
      <c r="O977" s="380">
        <v>7010401072259</v>
      </c>
      <c r="P977" s="443" t="s">
        <v>294</v>
      </c>
      <c r="Q977" s="443" t="s">
        <v>294</v>
      </c>
      <c r="R977" s="443" t="s">
        <v>294</v>
      </c>
      <c r="S977" s="443" t="s">
        <v>294</v>
      </c>
      <c r="T977" s="443" t="s">
        <v>294</v>
      </c>
      <c r="U977" s="443" t="s">
        <v>294</v>
      </c>
      <c r="V977" s="443" t="s">
        <v>294</v>
      </c>
      <c r="W977" s="443" t="s">
        <v>294</v>
      </c>
      <c r="X977" s="443" t="s">
        <v>294</v>
      </c>
      <c r="Y977" s="529">
        <v>0.28000000000000003</v>
      </c>
      <c r="Z977" s="552">
        <v>0.28000000000000003</v>
      </c>
      <c r="AA977" s="552">
        <v>0.28000000000000003</v>
      </c>
      <c r="AB977" s="614">
        <v>0.28000000000000003</v>
      </c>
      <c r="AC977" s="636" t="s">
        <v>706</v>
      </c>
      <c r="AD977" s="658" t="s">
        <v>706</v>
      </c>
      <c r="AE977" s="658" t="s">
        <v>706</v>
      </c>
      <c r="AF977" s="658" t="s">
        <v>706</v>
      </c>
      <c r="AG977" s="658" t="s">
        <v>706</v>
      </c>
      <c r="AH977" s="720">
        <v>1</v>
      </c>
      <c r="AI977" s="720">
        <v>1</v>
      </c>
      <c r="AJ977" s="720">
        <v>1</v>
      </c>
      <c r="AK977" s="720">
        <v>1</v>
      </c>
      <c r="AL977" s="733">
        <v>99.3</v>
      </c>
      <c r="AM977" s="737">
        <v>99.3</v>
      </c>
      <c r="AN977" s="737">
        <v>99.3</v>
      </c>
      <c r="AO977" s="741">
        <v>99.3</v>
      </c>
      <c r="AP977" s="203" t="s">
        <v>459</v>
      </c>
      <c r="AQ977" s="203"/>
      <c r="AR977" s="203"/>
      <c r="AS977" s="203"/>
      <c r="AT977" s="203"/>
      <c r="AU977" s="203"/>
      <c r="AV977" s="203"/>
      <c r="AW977" s="203"/>
      <c r="AX977" s="203"/>
      <c r="AY977">
        <f>$AY$974</f>
        <v>1</v>
      </c>
    </row>
    <row r="978" spans="1:51" ht="30" customHeight="1">
      <c r="A978" s="66">
        <v>2</v>
      </c>
      <c r="B978" s="66">
        <v>1</v>
      </c>
      <c r="C978" s="165" t="s">
        <v>704</v>
      </c>
      <c r="D978" s="165" t="s">
        <v>704</v>
      </c>
      <c r="E978" s="165" t="s">
        <v>704</v>
      </c>
      <c r="F978" s="165" t="s">
        <v>704</v>
      </c>
      <c r="G978" s="165" t="s">
        <v>704</v>
      </c>
      <c r="H978" s="165" t="s">
        <v>704</v>
      </c>
      <c r="I978" s="165" t="s">
        <v>704</v>
      </c>
      <c r="J978" s="380">
        <v>8010401009458</v>
      </c>
      <c r="K978" s="380">
        <v>8010401009458</v>
      </c>
      <c r="L978" s="380">
        <v>8010401009458</v>
      </c>
      <c r="M978" s="380">
        <v>8010401009458</v>
      </c>
      <c r="N978" s="380">
        <v>8010401009458</v>
      </c>
      <c r="O978" s="380">
        <v>8010401009458</v>
      </c>
      <c r="P978" s="443" t="s">
        <v>529</v>
      </c>
      <c r="Q978" s="443" t="s">
        <v>529</v>
      </c>
      <c r="R978" s="443" t="s">
        <v>529</v>
      </c>
      <c r="S978" s="443" t="s">
        <v>529</v>
      </c>
      <c r="T978" s="443" t="s">
        <v>529</v>
      </c>
      <c r="U978" s="443" t="s">
        <v>529</v>
      </c>
      <c r="V978" s="443" t="s">
        <v>529</v>
      </c>
      <c r="W978" s="443" t="s">
        <v>529</v>
      </c>
      <c r="X978" s="443" t="s">
        <v>529</v>
      </c>
      <c r="Y978" s="529">
        <v>4.e-002</v>
      </c>
      <c r="Z978" s="552">
        <v>4.e-002</v>
      </c>
      <c r="AA978" s="552">
        <v>4.e-002</v>
      </c>
      <c r="AB978" s="614">
        <v>4.e-002</v>
      </c>
      <c r="AC978" s="636" t="s">
        <v>697</v>
      </c>
      <c r="AD978" s="658" t="s">
        <v>697</v>
      </c>
      <c r="AE978" s="658" t="s">
        <v>697</v>
      </c>
      <c r="AF978" s="658" t="s">
        <v>697</v>
      </c>
      <c r="AG978" s="658" t="s">
        <v>697</v>
      </c>
      <c r="AH978" s="720">
        <v>1</v>
      </c>
      <c r="AI978" s="720">
        <v>1</v>
      </c>
      <c r="AJ978" s="720">
        <v>1</v>
      </c>
      <c r="AK978" s="720">
        <v>1</v>
      </c>
      <c r="AL978" s="733">
        <v>96.4</v>
      </c>
      <c r="AM978" s="737">
        <v>96.4</v>
      </c>
      <c r="AN978" s="737">
        <v>96.4</v>
      </c>
      <c r="AO978" s="741">
        <v>96.4</v>
      </c>
      <c r="AP978" s="203" t="s">
        <v>459</v>
      </c>
      <c r="AQ978" s="203"/>
      <c r="AR978" s="203"/>
      <c r="AS978" s="203"/>
      <c r="AT978" s="203"/>
      <c r="AU978" s="203"/>
      <c r="AV978" s="203"/>
      <c r="AW978" s="203"/>
      <c r="AX978" s="203"/>
      <c r="AY978">
        <f>COUNTA($C$978)</f>
        <v>1</v>
      </c>
    </row>
    <row r="979" spans="1:51" ht="30" customHeight="1">
      <c r="A979" s="66">
        <v>3</v>
      </c>
      <c r="B979" s="66">
        <v>1</v>
      </c>
      <c r="C979" s="165" t="s">
        <v>648</v>
      </c>
      <c r="D979" s="165" t="s">
        <v>648</v>
      </c>
      <c r="E979" s="165" t="s">
        <v>648</v>
      </c>
      <c r="F979" s="165" t="s">
        <v>648</v>
      </c>
      <c r="G979" s="165" t="s">
        <v>648</v>
      </c>
      <c r="H979" s="165" t="s">
        <v>648</v>
      </c>
      <c r="I979" s="165" t="s">
        <v>648</v>
      </c>
      <c r="J979" s="380">
        <v>5010001006767</v>
      </c>
      <c r="K979" s="380">
        <v>5010001006767</v>
      </c>
      <c r="L979" s="380">
        <v>5010001006767</v>
      </c>
      <c r="M979" s="380">
        <v>5010001006767</v>
      </c>
      <c r="N979" s="380">
        <v>5010001006767</v>
      </c>
      <c r="O979" s="380">
        <v>5010001006767</v>
      </c>
      <c r="P979" s="443" t="s">
        <v>296</v>
      </c>
      <c r="Q979" s="443" t="s">
        <v>296</v>
      </c>
      <c r="R979" s="443" t="s">
        <v>296</v>
      </c>
      <c r="S979" s="443" t="s">
        <v>296</v>
      </c>
      <c r="T979" s="443" t="s">
        <v>296</v>
      </c>
      <c r="U979" s="443" t="s">
        <v>296</v>
      </c>
      <c r="V979" s="443" t="s">
        <v>296</v>
      </c>
      <c r="W979" s="443" t="s">
        <v>296</v>
      </c>
      <c r="X979" s="443" t="s">
        <v>296</v>
      </c>
      <c r="Y979" s="529">
        <v>1.e-002</v>
      </c>
      <c r="Z979" s="552">
        <v>1.e-002</v>
      </c>
      <c r="AA979" s="552">
        <v>1.e-002</v>
      </c>
      <c r="AB979" s="614">
        <v>1.e-002</v>
      </c>
      <c r="AC979" s="636" t="s">
        <v>367</v>
      </c>
      <c r="AD979" s="658" t="s">
        <v>367</v>
      </c>
      <c r="AE979" s="658" t="s">
        <v>367</v>
      </c>
      <c r="AF979" s="658" t="s">
        <v>367</v>
      </c>
      <c r="AG979" s="658" t="s">
        <v>367</v>
      </c>
      <c r="AH979" s="721">
        <v>1</v>
      </c>
      <c r="AI979" s="721">
        <v>1</v>
      </c>
      <c r="AJ979" s="721">
        <v>1</v>
      </c>
      <c r="AK979" s="721">
        <v>1</v>
      </c>
      <c r="AL979" s="733">
        <v>100</v>
      </c>
      <c r="AM979" s="737">
        <v>100</v>
      </c>
      <c r="AN979" s="737">
        <v>100</v>
      </c>
      <c r="AO979" s="741">
        <v>100</v>
      </c>
      <c r="AP979" s="203" t="s">
        <v>459</v>
      </c>
      <c r="AQ979" s="203"/>
      <c r="AR979" s="203"/>
      <c r="AS979" s="203"/>
      <c r="AT979" s="203"/>
      <c r="AU979" s="203"/>
      <c r="AV979" s="203"/>
      <c r="AW979" s="203"/>
      <c r="AX979" s="203"/>
      <c r="AY979">
        <f>COUNTA($C$979)</f>
        <v>1</v>
      </c>
    </row>
    <row r="980" spans="1:51" ht="30" customHeight="1">
      <c r="A980" s="66">
        <v>4</v>
      </c>
      <c r="B980" s="66">
        <v>1</v>
      </c>
      <c r="C980" s="165" t="s">
        <v>102</v>
      </c>
      <c r="D980" s="165" t="s">
        <v>102</v>
      </c>
      <c r="E980" s="165" t="s">
        <v>102</v>
      </c>
      <c r="F980" s="165" t="s">
        <v>102</v>
      </c>
      <c r="G980" s="165" t="s">
        <v>102</v>
      </c>
      <c r="H980" s="165" t="s">
        <v>102</v>
      </c>
      <c r="I980" s="165" t="s">
        <v>102</v>
      </c>
      <c r="J980" s="380">
        <v>8070001022970</v>
      </c>
      <c r="K980" s="380">
        <v>8070001022970</v>
      </c>
      <c r="L980" s="380">
        <v>8070001022970</v>
      </c>
      <c r="M980" s="380">
        <v>8070001022970</v>
      </c>
      <c r="N980" s="380">
        <v>8070001022970</v>
      </c>
      <c r="O980" s="380">
        <v>8070001022970</v>
      </c>
      <c r="P980" s="443" t="s">
        <v>623</v>
      </c>
      <c r="Q980" s="443" t="s">
        <v>623</v>
      </c>
      <c r="R980" s="443" t="s">
        <v>623</v>
      </c>
      <c r="S980" s="443" t="s">
        <v>623</v>
      </c>
      <c r="T980" s="443" t="s">
        <v>623</v>
      </c>
      <c r="U980" s="443" t="s">
        <v>623</v>
      </c>
      <c r="V980" s="443" t="s">
        <v>623</v>
      </c>
      <c r="W980" s="443" t="s">
        <v>623</v>
      </c>
      <c r="X980" s="443" t="s">
        <v>623</v>
      </c>
      <c r="Y980" s="529">
        <v>8.0000000000000002e-003</v>
      </c>
      <c r="Z980" s="552">
        <v>8.0000000000000002e-003</v>
      </c>
      <c r="AA980" s="552">
        <v>8.0000000000000002e-003</v>
      </c>
      <c r="AB980" s="614">
        <v>8.0000000000000002e-003</v>
      </c>
      <c r="AC980" s="636" t="s">
        <v>367</v>
      </c>
      <c r="AD980" s="658" t="s">
        <v>367</v>
      </c>
      <c r="AE980" s="658" t="s">
        <v>367</v>
      </c>
      <c r="AF980" s="658" t="s">
        <v>367</v>
      </c>
      <c r="AG980" s="658" t="s">
        <v>367</v>
      </c>
      <c r="AH980" s="721">
        <v>1</v>
      </c>
      <c r="AI980" s="721">
        <v>1</v>
      </c>
      <c r="AJ980" s="721">
        <v>1</v>
      </c>
      <c r="AK980" s="721">
        <v>1</v>
      </c>
      <c r="AL980" s="733">
        <v>98.4</v>
      </c>
      <c r="AM980" s="737">
        <v>98.4</v>
      </c>
      <c r="AN980" s="737">
        <v>98.4</v>
      </c>
      <c r="AO980" s="741">
        <v>98.4</v>
      </c>
      <c r="AP980" s="203" t="s">
        <v>459</v>
      </c>
      <c r="AQ980" s="203"/>
      <c r="AR980" s="203"/>
      <c r="AS980" s="203"/>
      <c r="AT980" s="203"/>
      <c r="AU980" s="203"/>
      <c r="AV980" s="203"/>
      <c r="AW980" s="203"/>
      <c r="AX980" s="203"/>
      <c r="AY980">
        <f>COUNTA($C$980)</f>
        <v>1</v>
      </c>
    </row>
    <row r="981" spans="1:51" ht="30" customHeight="1">
      <c r="A981" s="66">
        <v>5</v>
      </c>
      <c r="B981" s="66">
        <v>1</v>
      </c>
      <c r="C981" s="165" t="s">
        <v>375</v>
      </c>
      <c r="D981" s="165" t="s">
        <v>375</v>
      </c>
      <c r="E981" s="165" t="s">
        <v>375</v>
      </c>
      <c r="F981" s="165" t="s">
        <v>375</v>
      </c>
      <c r="G981" s="165" t="s">
        <v>375</v>
      </c>
      <c r="H981" s="165" t="s">
        <v>375</v>
      </c>
      <c r="I981" s="165" t="s">
        <v>375</v>
      </c>
      <c r="J981" s="380">
        <v>3012401012867</v>
      </c>
      <c r="K981" s="380">
        <v>3012401012867</v>
      </c>
      <c r="L981" s="380">
        <v>3012401012867</v>
      </c>
      <c r="M981" s="380">
        <v>3012401012867</v>
      </c>
      <c r="N981" s="380">
        <v>3012401012867</v>
      </c>
      <c r="O981" s="380">
        <v>3012401012867</v>
      </c>
      <c r="P981" s="443" t="s">
        <v>705</v>
      </c>
      <c r="Q981" s="443" t="s">
        <v>705</v>
      </c>
      <c r="R981" s="443" t="s">
        <v>705</v>
      </c>
      <c r="S981" s="443" t="s">
        <v>705</v>
      </c>
      <c r="T981" s="443" t="s">
        <v>705</v>
      </c>
      <c r="U981" s="443" t="s">
        <v>705</v>
      </c>
      <c r="V981" s="443" t="s">
        <v>705</v>
      </c>
      <c r="W981" s="443" t="s">
        <v>705</v>
      </c>
      <c r="X981" s="443" t="s">
        <v>705</v>
      </c>
      <c r="Y981" s="529">
        <v>3.0000000000000001e-003</v>
      </c>
      <c r="Z981" s="552">
        <v>3.0000000000000001e-003</v>
      </c>
      <c r="AA981" s="552">
        <v>3.0000000000000001e-003</v>
      </c>
      <c r="AB981" s="614">
        <v>3.0000000000000001e-003</v>
      </c>
      <c r="AC981" s="636" t="s">
        <v>367</v>
      </c>
      <c r="AD981" s="658" t="s">
        <v>367</v>
      </c>
      <c r="AE981" s="658" t="s">
        <v>367</v>
      </c>
      <c r="AF981" s="658" t="s">
        <v>367</v>
      </c>
      <c r="AG981" s="658" t="s">
        <v>367</v>
      </c>
      <c r="AH981" s="721">
        <v>1</v>
      </c>
      <c r="AI981" s="721">
        <v>1</v>
      </c>
      <c r="AJ981" s="721">
        <v>1</v>
      </c>
      <c r="AK981" s="721">
        <v>1</v>
      </c>
      <c r="AL981" s="733">
        <v>95.9</v>
      </c>
      <c r="AM981" s="737">
        <v>95.9</v>
      </c>
      <c r="AN981" s="737">
        <v>95.9</v>
      </c>
      <c r="AO981" s="741">
        <v>95.9</v>
      </c>
      <c r="AP981" s="203" t="s">
        <v>459</v>
      </c>
      <c r="AQ981" s="203"/>
      <c r="AR981" s="203"/>
      <c r="AS981" s="203"/>
      <c r="AT981" s="203"/>
      <c r="AU981" s="203"/>
      <c r="AV981" s="203"/>
      <c r="AW981" s="203"/>
      <c r="AX981" s="203"/>
      <c r="AY981">
        <f>COUNTA($C$981)</f>
        <v>1</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4"/>
      <c r="AC982" s="636"/>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4"/>
      <c r="AC983" s="636"/>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4"/>
      <c r="AC984" s="636"/>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4"/>
      <c r="AC985" s="636"/>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4"/>
      <c r="AC986" s="636"/>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4"/>
      <c r="AC987" s="636"/>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4"/>
      <c r="AC988" s="636"/>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4"/>
      <c r="AC989" s="636"/>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4"/>
      <c r="AC990" s="636"/>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4"/>
      <c r="AC991" s="636"/>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4"/>
      <c r="AC992" s="636"/>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4"/>
      <c r="AC993" s="636"/>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4"/>
      <c r="AC994" s="636"/>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4"/>
      <c r="AC995" s="636"/>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4"/>
      <c r="AC996" s="636"/>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4"/>
      <c r="AC997" s="636"/>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4"/>
      <c r="AC998" s="636"/>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4"/>
      <c r="AC999" s="636"/>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4"/>
      <c r="AC1000" s="636"/>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4"/>
      <c r="AC1001" s="636"/>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4"/>
      <c r="AC1002" s="636"/>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4"/>
      <c r="AC1003" s="636"/>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4"/>
      <c r="AC1004" s="636"/>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4"/>
      <c r="AC1005" s="636"/>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4"/>
      <c r="AC1006" s="636"/>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89</v>
      </c>
      <c r="D1009" s="65"/>
      <c r="E1009" s="65"/>
      <c r="F1009" s="65"/>
      <c r="G1009" s="65"/>
      <c r="H1009" s="65"/>
      <c r="I1009" s="65"/>
      <c r="J1009" s="166" t="s">
        <v>91</v>
      </c>
      <c r="K1009" s="60"/>
      <c r="L1009" s="60"/>
      <c r="M1009" s="60"/>
      <c r="N1009" s="60"/>
      <c r="O1009" s="60"/>
      <c r="P1009" s="65" t="s">
        <v>20</v>
      </c>
      <c r="Q1009" s="65"/>
      <c r="R1009" s="65"/>
      <c r="S1009" s="65"/>
      <c r="T1009" s="65"/>
      <c r="U1009" s="65"/>
      <c r="V1009" s="65"/>
      <c r="W1009" s="65"/>
      <c r="X1009" s="65"/>
      <c r="Y1009" s="446" t="s">
        <v>382</v>
      </c>
      <c r="Z1009" s="446"/>
      <c r="AA1009" s="446"/>
      <c r="AB1009" s="446"/>
      <c r="AC1009" s="166" t="s">
        <v>322</v>
      </c>
      <c r="AD1009" s="166"/>
      <c r="AE1009" s="166"/>
      <c r="AF1009" s="166"/>
      <c r="AG1009" s="166"/>
      <c r="AH1009" s="446" t="s">
        <v>433</v>
      </c>
      <c r="AI1009" s="65"/>
      <c r="AJ1009" s="65"/>
      <c r="AK1009" s="65"/>
      <c r="AL1009" s="65" t="s">
        <v>21</v>
      </c>
      <c r="AM1009" s="65"/>
      <c r="AN1009" s="65"/>
      <c r="AO1009" s="581"/>
      <c r="AP1009" s="166" t="s">
        <v>386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4"/>
      <c r="AC1010" s="636"/>
      <c r="AD1010" s="658"/>
      <c r="AE1010" s="658"/>
      <c r="AF1010" s="658"/>
      <c r="AG1010" s="658"/>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4"/>
      <c r="AC1011" s="636"/>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4"/>
      <c r="AC1012" s="636"/>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4"/>
      <c r="AC1013" s="636"/>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4"/>
      <c r="AC1014" s="636"/>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4"/>
      <c r="AC1015" s="636"/>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4"/>
      <c r="AC1016" s="636"/>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4"/>
      <c r="AC1017" s="636"/>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4"/>
      <c r="AC1018" s="636"/>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4"/>
      <c r="AC1019" s="636"/>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4"/>
      <c r="AC1020" s="636"/>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4"/>
      <c r="AC1021" s="636"/>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4"/>
      <c r="AC1022" s="636"/>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4"/>
      <c r="AC1023" s="636"/>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4"/>
      <c r="AC1024" s="636"/>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4"/>
      <c r="AC1025" s="636"/>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4"/>
      <c r="AC1026" s="636"/>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4"/>
      <c r="AC1027" s="636"/>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4"/>
      <c r="AC1028" s="636"/>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4"/>
      <c r="AC1029" s="636"/>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4"/>
      <c r="AC1030" s="636"/>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4"/>
      <c r="AC1031" s="636"/>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4"/>
      <c r="AC1032" s="636"/>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4"/>
      <c r="AC1033" s="636"/>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4"/>
      <c r="AC1034" s="636"/>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4"/>
      <c r="AC1035" s="636"/>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4"/>
      <c r="AC1036" s="636"/>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4"/>
      <c r="AC1037" s="636"/>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4"/>
      <c r="AC1038" s="636"/>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4"/>
      <c r="AC1039" s="636"/>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99</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89</v>
      </c>
      <c r="D1042" s="65"/>
      <c r="E1042" s="65"/>
      <c r="F1042" s="65"/>
      <c r="G1042" s="65"/>
      <c r="H1042" s="65"/>
      <c r="I1042" s="65"/>
      <c r="J1042" s="166" t="s">
        <v>91</v>
      </c>
      <c r="K1042" s="60"/>
      <c r="L1042" s="60"/>
      <c r="M1042" s="60"/>
      <c r="N1042" s="60"/>
      <c r="O1042" s="60"/>
      <c r="P1042" s="65" t="s">
        <v>20</v>
      </c>
      <c r="Q1042" s="65"/>
      <c r="R1042" s="65"/>
      <c r="S1042" s="65"/>
      <c r="T1042" s="65"/>
      <c r="U1042" s="65"/>
      <c r="V1042" s="65"/>
      <c r="W1042" s="65"/>
      <c r="X1042" s="65"/>
      <c r="Y1042" s="446" t="s">
        <v>382</v>
      </c>
      <c r="Z1042" s="446"/>
      <c r="AA1042" s="446"/>
      <c r="AB1042" s="446"/>
      <c r="AC1042" s="166" t="s">
        <v>322</v>
      </c>
      <c r="AD1042" s="166"/>
      <c r="AE1042" s="166"/>
      <c r="AF1042" s="166"/>
      <c r="AG1042" s="166"/>
      <c r="AH1042" s="446" t="s">
        <v>433</v>
      </c>
      <c r="AI1042" s="65"/>
      <c r="AJ1042" s="65"/>
      <c r="AK1042" s="65"/>
      <c r="AL1042" s="65" t="s">
        <v>21</v>
      </c>
      <c r="AM1042" s="65"/>
      <c r="AN1042" s="65"/>
      <c r="AO1042" s="581"/>
      <c r="AP1042" s="166" t="s">
        <v>386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4"/>
      <c r="AC1043" s="636"/>
      <c r="AD1043" s="658"/>
      <c r="AE1043" s="658"/>
      <c r="AF1043" s="658"/>
      <c r="AG1043" s="658"/>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4"/>
      <c r="AC1044" s="636"/>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4"/>
      <c r="AC1045" s="636"/>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4"/>
      <c r="AC1046" s="636"/>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4"/>
      <c r="AC1047" s="636"/>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4"/>
      <c r="AC1048" s="636"/>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4"/>
      <c r="AC1049" s="636"/>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4"/>
      <c r="AC1050" s="636"/>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4"/>
      <c r="AC1051" s="636"/>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4"/>
      <c r="AC1052" s="636"/>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4"/>
      <c r="AC1053" s="636"/>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4"/>
      <c r="AC1054" s="636"/>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4"/>
      <c r="AC1055" s="636"/>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4"/>
      <c r="AC1056" s="636"/>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4"/>
      <c r="AC1057" s="636"/>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4"/>
      <c r="AC1058" s="636"/>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4"/>
      <c r="AC1059" s="636"/>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4"/>
      <c r="AC1060" s="636"/>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4"/>
      <c r="AC1061" s="636"/>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4"/>
      <c r="AC1062" s="636"/>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4"/>
      <c r="AC1063" s="636"/>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4"/>
      <c r="AC1064" s="636"/>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4"/>
      <c r="AC1065" s="636"/>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4"/>
      <c r="AC1066" s="636"/>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4"/>
      <c r="AC1067" s="636"/>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4"/>
      <c r="AC1068" s="636"/>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4"/>
      <c r="AC1069" s="636"/>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4"/>
      <c r="AC1070" s="636"/>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4"/>
      <c r="AC1071" s="636"/>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4"/>
      <c r="AC1072" s="636"/>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48</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89</v>
      </c>
      <c r="D1075" s="65"/>
      <c r="E1075" s="65"/>
      <c r="F1075" s="65"/>
      <c r="G1075" s="65"/>
      <c r="H1075" s="65"/>
      <c r="I1075" s="65"/>
      <c r="J1075" s="166" t="s">
        <v>91</v>
      </c>
      <c r="K1075" s="60"/>
      <c r="L1075" s="60"/>
      <c r="M1075" s="60"/>
      <c r="N1075" s="60"/>
      <c r="O1075" s="60"/>
      <c r="P1075" s="65" t="s">
        <v>20</v>
      </c>
      <c r="Q1075" s="65"/>
      <c r="R1075" s="65"/>
      <c r="S1075" s="65"/>
      <c r="T1075" s="65"/>
      <c r="U1075" s="65"/>
      <c r="V1075" s="65"/>
      <c r="W1075" s="65"/>
      <c r="X1075" s="65"/>
      <c r="Y1075" s="446" t="s">
        <v>382</v>
      </c>
      <c r="Z1075" s="446"/>
      <c r="AA1075" s="446"/>
      <c r="AB1075" s="446"/>
      <c r="AC1075" s="166" t="s">
        <v>322</v>
      </c>
      <c r="AD1075" s="166"/>
      <c r="AE1075" s="166"/>
      <c r="AF1075" s="166"/>
      <c r="AG1075" s="166"/>
      <c r="AH1075" s="446" t="s">
        <v>433</v>
      </c>
      <c r="AI1075" s="65"/>
      <c r="AJ1075" s="65"/>
      <c r="AK1075" s="65"/>
      <c r="AL1075" s="65" t="s">
        <v>21</v>
      </c>
      <c r="AM1075" s="65"/>
      <c r="AN1075" s="65"/>
      <c r="AO1075" s="581"/>
      <c r="AP1075" s="166" t="s">
        <v>386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4"/>
      <c r="AC1076" s="636"/>
      <c r="AD1076" s="658"/>
      <c r="AE1076" s="658"/>
      <c r="AF1076" s="658"/>
      <c r="AG1076" s="658"/>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4"/>
      <c r="AC1077" s="636"/>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4"/>
      <c r="AC1078" s="636"/>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4"/>
      <c r="AC1079" s="636"/>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4"/>
      <c r="AC1080" s="636"/>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4"/>
      <c r="AC1081" s="636"/>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4"/>
      <c r="AC1082" s="636"/>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4"/>
      <c r="AC1083" s="636"/>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4"/>
      <c r="AC1084" s="636"/>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4"/>
      <c r="AC1085" s="636"/>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4"/>
      <c r="AC1086" s="636"/>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4"/>
      <c r="AC1087" s="636"/>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4"/>
      <c r="AC1088" s="636"/>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4"/>
      <c r="AC1089" s="636"/>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4"/>
      <c r="AC1090" s="636"/>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4"/>
      <c r="AC1091" s="636"/>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4"/>
      <c r="AC1092" s="636"/>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4"/>
      <c r="AC1093" s="636"/>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4"/>
      <c r="AC1094" s="636"/>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4"/>
      <c r="AC1095" s="636"/>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4"/>
      <c r="AC1096" s="636"/>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4"/>
      <c r="AC1097" s="636"/>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4"/>
      <c r="AC1098" s="636"/>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4"/>
      <c r="AC1099" s="636"/>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4"/>
      <c r="AC1100" s="636"/>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4"/>
      <c r="AC1101" s="636"/>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4"/>
      <c r="AC1102" s="636"/>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4"/>
      <c r="AC1103" s="636"/>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4"/>
      <c r="AC1104" s="636"/>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4"/>
      <c r="AC1105" s="636"/>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419</v>
      </c>
      <c r="AM1106" s="738"/>
      <c r="AN1106" s="738"/>
      <c r="AO1106" s="742"/>
      <c r="AP1106" s="738"/>
      <c r="AQ1106" s="738"/>
      <c r="AR1106" s="738"/>
      <c r="AS1106" s="738"/>
      <c r="AT1106" s="738"/>
      <c r="AU1106" s="738"/>
      <c r="AV1106" s="738"/>
      <c r="AW1106" s="738"/>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customHeight="1">
      <c r="A1108" s="70"/>
      <c r="B1108" s="140" t="s">
        <v>406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3</v>
      </c>
      <c r="D1109" s="166"/>
      <c r="E1109" s="166" t="s">
        <v>336</v>
      </c>
      <c r="F1109" s="166"/>
      <c r="G1109" s="166"/>
      <c r="H1109" s="166"/>
      <c r="I1109" s="166"/>
      <c r="J1109" s="166" t="s">
        <v>91</v>
      </c>
      <c r="K1109" s="166"/>
      <c r="L1109" s="166"/>
      <c r="M1109" s="166"/>
      <c r="N1109" s="166"/>
      <c r="O1109" s="166"/>
      <c r="P1109" s="446" t="s">
        <v>20</v>
      </c>
      <c r="Q1109" s="446"/>
      <c r="R1109" s="446"/>
      <c r="S1109" s="446"/>
      <c r="T1109" s="446"/>
      <c r="U1109" s="446"/>
      <c r="V1109" s="446"/>
      <c r="W1109" s="446"/>
      <c r="X1109" s="446"/>
      <c r="Y1109" s="166" t="s">
        <v>333</v>
      </c>
      <c r="Z1109" s="166"/>
      <c r="AA1109" s="166"/>
      <c r="AB1109" s="166"/>
      <c r="AC1109" s="166" t="s">
        <v>337</v>
      </c>
      <c r="AD1109" s="166"/>
      <c r="AE1109" s="166"/>
      <c r="AF1109" s="166"/>
      <c r="AG1109" s="166"/>
      <c r="AH1109" s="446" t="s">
        <v>356</v>
      </c>
      <c r="AI1109" s="446"/>
      <c r="AJ1109" s="446"/>
      <c r="AK1109" s="446"/>
      <c r="AL1109" s="446" t="s">
        <v>21</v>
      </c>
      <c r="AM1109" s="446"/>
      <c r="AN1109" s="446"/>
      <c r="AO1109" s="743"/>
      <c r="AP1109" s="166" t="s">
        <v>413</v>
      </c>
      <c r="AQ1109" s="166"/>
      <c r="AR1109" s="166"/>
      <c r="AS1109" s="166"/>
      <c r="AT1109" s="166"/>
      <c r="AU1109" s="166"/>
      <c r="AV1109" s="166"/>
      <c r="AW1109" s="166"/>
      <c r="AX1109" s="166"/>
    </row>
    <row r="1110" spans="1:51" ht="50.1" customHeight="1">
      <c r="A1110" s="66">
        <v>1</v>
      </c>
      <c r="B1110" s="66">
        <v>1</v>
      </c>
      <c r="C1110" s="167" t="s">
        <v>701</v>
      </c>
      <c r="D1110" s="167"/>
      <c r="E1110" s="203" t="s">
        <v>7</v>
      </c>
      <c r="F1110" s="203" t="s">
        <v>7</v>
      </c>
      <c r="G1110" s="203" t="s">
        <v>7</v>
      </c>
      <c r="H1110" s="203" t="s">
        <v>7</v>
      </c>
      <c r="I1110" s="203" t="s">
        <v>7</v>
      </c>
      <c r="J1110" s="380">
        <v>4290001067064</v>
      </c>
      <c r="K1110" s="380">
        <v>4290001067064</v>
      </c>
      <c r="L1110" s="380">
        <v>4290001067064</v>
      </c>
      <c r="M1110" s="380">
        <v>4290001067064</v>
      </c>
      <c r="N1110" s="380">
        <v>4290001067064</v>
      </c>
      <c r="O1110" s="380">
        <v>4290001067064</v>
      </c>
      <c r="P1110" s="443" t="s">
        <v>6</v>
      </c>
      <c r="Q1110" s="443" t="s">
        <v>6</v>
      </c>
      <c r="R1110" s="443" t="s">
        <v>6</v>
      </c>
      <c r="S1110" s="443" t="s">
        <v>6</v>
      </c>
      <c r="T1110" s="443" t="s">
        <v>6</v>
      </c>
      <c r="U1110" s="443" t="s">
        <v>6</v>
      </c>
      <c r="V1110" s="443" t="s">
        <v>6</v>
      </c>
      <c r="W1110" s="443" t="s">
        <v>6</v>
      </c>
      <c r="X1110" s="443" t="s">
        <v>6</v>
      </c>
      <c r="Y1110" s="529">
        <v>219.78</v>
      </c>
      <c r="Z1110" s="552">
        <v>219.78</v>
      </c>
      <c r="AA1110" s="552">
        <v>219.78</v>
      </c>
      <c r="AB1110" s="614">
        <v>219.78</v>
      </c>
      <c r="AC1110" s="636" t="s">
        <v>697</v>
      </c>
      <c r="AD1110" s="658" t="s">
        <v>697</v>
      </c>
      <c r="AE1110" s="658" t="s">
        <v>697</v>
      </c>
      <c r="AF1110" s="658" t="s">
        <v>697</v>
      </c>
      <c r="AG1110" s="658" t="s">
        <v>697</v>
      </c>
      <c r="AH1110" s="721">
        <v>1</v>
      </c>
      <c r="AI1110" s="721">
        <v>1</v>
      </c>
      <c r="AJ1110" s="721">
        <v>1</v>
      </c>
      <c r="AK1110" s="721">
        <v>1</v>
      </c>
      <c r="AL1110" s="733">
        <f>187000000/192159000*100</f>
        <v>97.315244146774276</v>
      </c>
      <c r="AM1110" s="737">
        <f>187000000/192159000*100</f>
        <v>97.315244146774276</v>
      </c>
      <c r="AN1110" s="737">
        <f>187000000/192159000*100</f>
        <v>97.315244146774276</v>
      </c>
      <c r="AO1110" s="741">
        <f>187000000/192159000*100</f>
        <v>97.315244146774276</v>
      </c>
      <c r="AP1110" s="203" t="s">
        <v>459</v>
      </c>
      <c r="AQ1110" s="203" t="s">
        <v>459</v>
      </c>
      <c r="AR1110" s="203" t="s">
        <v>459</v>
      </c>
      <c r="AS1110" s="203" t="s">
        <v>459</v>
      </c>
      <c r="AT1110" s="203" t="s">
        <v>459</v>
      </c>
      <c r="AU1110" s="203" t="s">
        <v>459</v>
      </c>
      <c r="AV1110" s="203" t="s">
        <v>459</v>
      </c>
      <c r="AW1110" s="203" t="s">
        <v>459</v>
      </c>
      <c r="AX1110" s="203" t="s">
        <v>459</v>
      </c>
    </row>
    <row r="1111" spans="1:51" ht="30" customHeight="1">
      <c r="A1111" s="66">
        <v>2</v>
      </c>
      <c r="B1111" s="66">
        <v>1</v>
      </c>
      <c r="C1111" s="167" t="s">
        <v>701</v>
      </c>
      <c r="D1111" s="167"/>
      <c r="E1111" s="203" t="s">
        <v>690</v>
      </c>
      <c r="F1111" s="203" t="s">
        <v>690</v>
      </c>
      <c r="G1111" s="203" t="s">
        <v>690</v>
      </c>
      <c r="H1111" s="203" t="s">
        <v>690</v>
      </c>
      <c r="I1111" s="203" t="s">
        <v>690</v>
      </c>
      <c r="J1111" s="380">
        <v>6340001003458</v>
      </c>
      <c r="K1111" s="380">
        <v>6340001003458</v>
      </c>
      <c r="L1111" s="380">
        <v>6340001003458</v>
      </c>
      <c r="M1111" s="380">
        <v>6340001003458</v>
      </c>
      <c r="N1111" s="380">
        <v>6340001003458</v>
      </c>
      <c r="O1111" s="380">
        <v>6340001003458</v>
      </c>
      <c r="P1111" s="443" t="s">
        <v>702</v>
      </c>
      <c r="Q1111" s="443" t="s">
        <v>702</v>
      </c>
      <c r="R1111" s="443" t="s">
        <v>702</v>
      </c>
      <c r="S1111" s="443" t="s">
        <v>702</v>
      </c>
      <c r="T1111" s="443" t="s">
        <v>702</v>
      </c>
      <c r="U1111" s="443" t="s">
        <v>702</v>
      </c>
      <c r="V1111" s="443" t="s">
        <v>702</v>
      </c>
      <c r="W1111" s="443" t="s">
        <v>702</v>
      </c>
      <c r="X1111" s="443" t="s">
        <v>702</v>
      </c>
      <c r="Y1111" s="529">
        <v>170.39</v>
      </c>
      <c r="Z1111" s="552">
        <v>170.39</v>
      </c>
      <c r="AA1111" s="552">
        <v>170.39</v>
      </c>
      <c r="AB1111" s="614">
        <v>170.39</v>
      </c>
      <c r="AC1111" s="636" t="s">
        <v>697</v>
      </c>
      <c r="AD1111" s="658" t="s">
        <v>697</v>
      </c>
      <c r="AE1111" s="658" t="s">
        <v>697</v>
      </c>
      <c r="AF1111" s="658" t="s">
        <v>697</v>
      </c>
      <c r="AG1111" s="658" t="s">
        <v>697</v>
      </c>
      <c r="AH1111" s="721">
        <v>6</v>
      </c>
      <c r="AI1111" s="721">
        <v>6</v>
      </c>
      <c r="AJ1111" s="721">
        <v>6</v>
      </c>
      <c r="AK1111" s="721">
        <v>6</v>
      </c>
      <c r="AL1111" s="733">
        <f>170390000/188232000*100</f>
        <v>90.52127162225338</v>
      </c>
      <c r="AM1111" s="737">
        <f>170390000/188232000*100</f>
        <v>90.52127162225338</v>
      </c>
      <c r="AN1111" s="737">
        <f>170390000/188232000*100</f>
        <v>90.52127162225338</v>
      </c>
      <c r="AO1111" s="741">
        <f>170390000/188232000*100</f>
        <v>90.52127162225338</v>
      </c>
      <c r="AP1111" s="203" t="s">
        <v>459</v>
      </c>
      <c r="AQ1111" s="203" t="s">
        <v>459</v>
      </c>
      <c r="AR1111" s="203" t="s">
        <v>459</v>
      </c>
      <c r="AS1111" s="203" t="s">
        <v>459</v>
      </c>
      <c r="AT1111" s="203" t="s">
        <v>459</v>
      </c>
      <c r="AU1111" s="203" t="s">
        <v>459</v>
      </c>
      <c r="AV1111" s="203" t="s">
        <v>459</v>
      </c>
      <c r="AW1111" s="203" t="s">
        <v>459</v>
      </c>
      <c r="AX1111" s="203" t="s">
        <v>459</v>
      </c>
      <c r="AY1111">
        <f>COUNTA($E$1111)</f>
        <v>1</v>
      </c>
    </row>
    <row r="1112" spans="1:51" ht="30" customHeight="1">
      <c r="A1112" s="66">
        <v>3</v>
      </c>
      <c r="B1112" s="66">
        <v>1</v>
      </c>
      <c r="C1112" s="167" t="s">
        <v>701</v>
      </c>
      <c r="D1112" s="167"/>
      <c r="E1112" s="203" t="s">
        <v>689</v>
      </c>
      <c r="F1112" s="203" t="s">
        <v>689</v>
      </c>
      <c r="G1112" s="203" t="s">
        <v>689</v>
      </c>
      <c r="H1112" s="203" t="s">
        <v>689</v>
      </c>
      <c r="I1112" s="203" t="s">
        <v>689</v>
      </c>
      <c r="J1112" s="380">
        <v>7340001000529</v>
      </c>
      <c r="K1112" s="380">
        <v>7340001000529</v>
      </c>
      <c r="L1112" s="380">
        <v>7340001000529</v>
      </c>
      <c r="M1112" s="380">
        <v>7340001000529</v>
      </c>
      <c r="N1112" s="380">
        <v>7340001000529</v>
      </c>
      <c r="O1112" s="380">
        <v>7340001000529</v>
      </c>
      <c r="P1112" s="443" t="s">
        <v>684</v>
      </c>
      <c r="Q1112" s="443" t="s">
        <v>684</v>
      </c>
      <c r="R1112" s="443" t="s">
        <v>684</v>
      </c>
      <c r="S1112" s="443" t="s">
        <v>684</v>
      </c>
      <c r="T1112" s="443" t="s">
        <v>684</v>
      </c>
      <c r="U1112" s="443" t="s">
        <v>684</v>
      </c>
      <c r="V1112" s="443" t="s">
        <v>684</v>
      </c>
      <c r="W1112" s="443" t="s">
        <v>684</v>
      </c>
      <c r="X1112" s="443" t="s">
        <v>684</v>
      </c>
      <c r="Y1112" s="529">
        <v>125.235</v>
      </c>
      <c r="Z1112" s="552">
        <v>125.235</v>
      </c>
      <c r="AA1112" s="552">
        <v>125.235</v>
      </c>
      <c r="AB1112" s="614">
        <v>125.235</v>
      </c>
      <c r="AC1112" s="636" t="s">
        <v>697</v>
      </c>
      <c r="AD1112" s="658" t="s">
        <v>697</v>
      </c>
      <c r="AE1112" s="658" t="s">
        <v>697</v>
      </c>
      <c r="AF1112" s="658" t="s">
        <v>697</v>
      </c>
      <c r="AG1112" s="658" t="s">
        <v>697</v>
      </c>
      <c r="AH1112" s="721">
        <v>15</v>
      </c>
      <c r="AI1112" s="721">
        <v>15</v>
      </c>
      <c r="AJ1112" s="721">
        <v>15</v>
      </c>
      <c r="AK1112" s="721">
        <v>15</v>
      </c>
      <c r="AL1112" s="733">
        <f>125235000/139590000*100</f>
        <v>89.716312056737593</v>
      </c>
      <c r="AM1112" s="737">
        <f>125235000/139590000*100</f>
        <v>89.716312056737593</v>
      </c>
      <c r="AN1112" s="737">
        <f>125235000/139590000*100</f>
        <v>89.716312056737593</v>
      </c>
      <c r="AO1112" s="741">
        <f>125235000/139590000*100</f>
        <v>89.716312056737593</v>
      </c>
      <c r="AP1112" s="203" t="s">
        <v>459</v>
      </c>
      <c r="AQ1112" s="203" t="s">
        <v>459</v>
      </c>
      <c r="AR1112" s="203" t="s">
        <v>459</v>
      </c>
      <c r="AS1112" s="203" t="s">
        <v>459</v>
      </c>
      <c r="AT1112" s="203" t="s">
        <v>459</v>
      </c>
      <c r="AU1112" s="203" t="s">
        <v>459</v>
      </c>
      <c r="AV1112" s="203" t="s">
        <v>459</v>
      </c>
      <c r="AW1112" s="203" t="s">
        <v>459</v>
      </c>
      <c r="AX1112" s="203" t="s">
        <v>459</v>
      </c>
      <c r="AY1112">
        <f>COUNTA($E$1112)</f>
        <v>1</v>
      </c>
    </row>
    <row r="1113" spans="1:51" ht="30" customHeight="1">
      <c r="A1113" s="66">
        <v>4</v>
      </c>
      <c r="B1113" s="66">
        <v>1</v>
      </c>
      <c r="C1113" s="167" t="s">
        <v>701</v>
      </c>
      <c r="D1113" s="167"/>
      <c r="E1113" s="203" t="s">
        <v>618</v>
      </c>
      <c r="F1113" s="203" t="s">
        <v>618</v>
      </c>
      <c r="G1113" s="203" t="s">
        <v>618</v>
      </c>
      <c r="H1113" s="203" t="s">
        <v>618</v>
      </c>
      <c r="I1113" s="203" t="s">
        <v>618</v>
      </c>
      <c r="J1113" s="380">
        <v>4340001004037</v>
      </c>
      <c r="K1113" s="380">
        <v>4340001004037</v>
      </c>
      <c r="L1113" s="380">
        <v>4340001004037</v>
      </c>
      <c r="M1113" s="380">
        <v>4340001004037</v>
      </c>
      <c r="N1113" s="380">
        <v>4340001004037</v>
      </c>
      <c r="O1113" s="380">
        <v>4340001004037</v>
      </c>
      <c r="P1113" s="443" t="s">
        <v>684</v>
      </c>
      <c r="Q1113" s="443" t="s">
        <v>684</v>
      </c>
      <c r="R1113" s="443" t="s">
        <v>684</v>
      </c>
      <c r="S1113" s="443" t="s">
        <v>684</v>
      </c>
      <c r="T1113" s="443" t="s">
        <v>684</v>
      </c>
      <c r="U1113" s="443" t="s">
        <v>684</v>
      </c>
      <c r="V1113" s="443" t="s">
        <v>684</v>
      </c>
      <c r="W1113" s="443" t="s">
        <v>684</v>
      </c>
      <c r="X1113" s="443" t="s">
        <v>684</v>
      </c>
      <c r="Y1113" s="529">
        <v>114.62</v>
      </c>
      <c r="Z1113" s="552">
        <v>114.62</v>
      </c>
      <c r="AA1113" s="552">
        <v>114.62</v>
      </c>
      <c r="AB1113" s="614">
        <v>114.62</v>
      </c>
      <c r="AC1113" s="636" t="s">
        <v>697</v>
      </c>
      <c r="AD1113" s="658" t="s">
        <v>697</v>
      </c>
      <c r="AE1113" s="658" t="s">
        <v>697</v>
      </c>
      <c r="AF1113" s="658" t="s">
        <v>697</v>
      </c>
      <c r="AG1113" s="658" t="s">
        <v>697</v>
      </c>
      <c r="AH1113" s="721">
        <v>15</v>
      </c>
      <c r="AI1113" s="721">
        <v>15</v>
      </c>
      <c r="AJ1113" s="721">
        <v>15</v>
      </c>
      <c r="AK1113" s="721">
        <v>15</v>
      </c>
      <c r="AL1113" s="733">
        <f>114620000/128128000*100</f>
        <v>89.457417582417591</v>
      </c>
      <c r="AM1113" s="737">
        <f>114620000/128128000*100</f>
        <v>89.457417582417591</v>
      </c>
      <c r="AN1113" s="737">
        <f>114620000/128128000*100</f>
        <v>89.457417582417591</v>
      </c>
      <c r="AO1113" s="741">
        <f>114620000/128128000*100</f>
        <v>89.457417582417591</v>
      </c>
      <c r="AP1113" s="203" t="s">
        <v>459</v>
      </c>
      <c r="AQ1113" s="203" t="s">
        <v>459</v>
      </c>
      <c r="AR1113" s="203" t="s">
        <v>459</v>
      </c>
      <c r="AS1113" s="203" t="s">
        <v>459</v>
      </c>
      <c r="AT1113" s="203" t="s">
        <v>459</v>
      </c>
      <c r="AU1113" s="203" t="s">
        <v>459</v>
      </c>
      <c r="AV1113" s="203" t="s">
        <v>459</v>
      </c>
      <c r="AW1113" s="203" t="s">
        <v>459</v>
      </c>
      <c r="AX1113" s="203" t="s">
        <v>459</v>
      </c>
      <c r="AY1113">
        <f>COUNTA($E$1113)</f>
        <v>1</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4"/>
      <c r="AC1114" s="636"/>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4"/>
      <c r="AC1115" s="636"/>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4"/>
      <c r="AC1116" s="636"/>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4"/>
      <c r="AC1117" s="636"/>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4"/>
      <c r="AC1118" s="636"/>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4"/>
      <c r="AC1119" s="636"/>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4"/>
      <c r="AC1120" s="636"/>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4"/>
      <c r="AC1121" s="636"/>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4"/>
      <c r="AC1122" s="636"/>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4"/>
      <c r="AC1123" s="636"/>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4"/>
      <c r="AC1124" s="636"/>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4"/>
      <c r="AC1125" s="636"/>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4"/>
      <c r="AC1126" s="636"/>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4"/>
      <c r="AC1127" s="636"/>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4"/>
      <c r="AC1128" s="636"/>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4"/>
      <c r="AC1129" s="636"/>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4"/>
      <c r="AC1130" s="636"/>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4"/>
      <c r="AC1131" s="636"/>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4"/>
      <c r="AC1132" s="636"/>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4"/>
      <c r="AC1133" s="636"/>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4"/>
      <c r="AC1134" s="636"/>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4"/>
      <c r="AC1135" s="636"/>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4"/>
      <c r="AC1136" s="636"/>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4"/>
      <c r="AC1137" s="636"/>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4"/>
      <c r="AC1138" s="636"/>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4"/>
      <c r="AC1139" s="636"/>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5" priority="14015">
      <formula>IF(RIGHT(TEXT(P14,"0.#"),1)=".",FALSE,TRUE)</formula>
    </cfRule>
    <cfRule type="expression" dxfId="2094" priority="14016">
      <formula>IF(RIGHT(TEXT(P14,"0.#"),1)=".",TRUE,FALSE)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90">
    <cfRule type="expression" dxfId="2091" priority="13887">
      <formula>IF(RIGHT(TEXT(Y790,"0.#"),1)=".",FALSE,TRUE)</formula>
    </cfRule>
    <cfRule type="expression" dxfId="2090" priority="13888">
      <formula>IF(RIGHT(TEXT(Y790,"0.#"),1)=".",TRUE,FALSE)</formula>
    </cfRule>
  </conditionalFormatting>
  <conditionalFormatting sqref="Y799">
    <cfRule type="expression" dxfId="2089" priority="13883">
      <formula>IF(RIGHT(TEXT(Y799,"0.#"),1)=".",FALSE,TRUE)</formula>
    </cfRule>
    <cfRule type="expression" dxfId="2088" priority="13884">
      <formula>IF(RIGHT(TEXT(Y799,"0.#"),1)=".",TRUE,FALSE)</formula>
    </cfRule>
  </conditionalFormatting>
  <conditionalFormatting sqref="Y830:Y837 Y828 Y817:Y824 Y815 Y804:Y811 Y802">
    <cfRule type="expression" dxfId="2087" priority="13665">
      <formula>IF(RIGHT(TEXT(Y802,"0.#"),1)=".",FALSE,TRUE)</formula>
    </cfRule>
    <cfRule type="expression" dxfId="2086" priority="13666">
      <formula>IF(RIGHT(TEXT(Y802,"0.#"),1)=".",TRUE,FALSE)</formula>
    </cfRule>
  </conditionalFormatting>
  <conditionalFormatting sqref="P16:AQ17 P15:AX15 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91:Y798 Y789">
    <cfRule type="expression" dxfId="2079" priority="13689">
      <formula>IF(RIGHT(TEXT(Y789,"0.#"),1)=".",FALSE,TRUE)</formula>
    </cfRule>
    <cfRule type="expression" dxfId="2078" priority="13690">
      <formula>IF(RIGHT(TEXT(Y789,"0.#"),1)=".",TRUE,FALSE)</formula>
    </cfRule>
  </conditionalFormatting>
  <conditionalFormatting sqref="AU790">
    <cfRule type="expression" dxfId="2077" priority="13687">
      <formula>IF(RIGHT(TEXT(AU790,"0.#"),1)=".",FALSE,TRUE)</formula>
    </cfRule>
    <cfRule type="expression" dxfId="2076" priority="13688">
      <formula>IF(RIGHT(TEXT(AU790,"0.#"),1)=".",TRUE,FALSE)</formula>
    </cfRule>
  </conditionalFormatting>
  <conditionalFormatting sqref="AU799">
    <cfRule type="expression" dxfId="2075" priority="13685">
      <formula>IF(RIGHT(TEXT(AU799,"0.#"),1)=".",FALSE,TRUE)</formula>
    </cfRule>
    <cfRule type="expression" dxfId="2074" priority="13686">
      <formula>IF(RIGHT(TEXT(AU799,"0.#"),1)=".",TRUE,FALSE)</formula>
    </cfRule>
  </conditionalFormatting>
  <conditionalFormatting sqref="AU791:AU798 AU789">
    <cfRule type="expression" dxfId="2073" priority="13683">
      <formula>IF(RIGHT(TEXT(AU789,"0.#"),1)=".",FALSE,TRUE)</formula>
    </cfRule>
    <cfRule type="expression" dxfId="2072" priority="13684">
      <formula>IF(RIGHT(TEXT(AU789,"0.#"),1)=".",TRUE,FALSE)</formula>
    </cfRule>
  </conditionalFormatting>
  <conditionalFormatting sqref="Y829 Y816 Y803">
    <cfRule type="expression" dxfId="2071" priority="13669">
      <formula>IF(RIGHT(TEXT(Y803,"0.#"),1)=".",FALSE,TRUE)</formula>
    </cfRule>
    <cfRule type="expression" dxfId="2070" priority="13670">
      <formula>IF(RIGHT(TEXT(Y803,"0.#"),1)=".",TRUE,FALSE)</formula>
    </cfRule>
  </conditionalFormatting>
  <conditionalFormatting sqref="Y838 Y825 Y812">
    <cfRule type="expression" dxfId="2069" priority="13667">
      <formula>IF(RIGHT(TEXT(Y812,"0.#"),1)=".",FALSE,TRUE)</formula>
    </cfRule>
    <cfRule type="expression" dxfId="2068" priority="13668">
      <formula>IF(RIGHT(TEXT(Y812,"0.#"),1)=".",TRUE,FALSE)</formula>
    </cfRule>
  </conditionalFormatting>
  <conditionalFormatting sqref="AU829 AU816 AU803">
    <cfRule type="expression" dxfId="2067" priority="13663">
      <formula>IF(RIGHT(TEXT(AU803,"0.#"),1)=".",FALSE,TRUE)</formula>
    </cfRule>
    <cfRule type="expression" dxfId="2066" priority="13664">
      <formula>IF(RIGHT(TEXT(AU803,"0.#"),1)=".",TRUE,FALSE)</formula>
    </cfRule>
  </conditionalFormatting>
  <conditionalFormatting sqref="AU838 AU825 AU812">
    <cfRule type="expression" dxfId="2065" priority="13661">
      <formula>IF(RIGHT(TEXT(AU812,"0.#"),1)=".",FALSE,TRUE)</formula>
    </cfRule>
    <cfRule type="expression" dxfId="2064" priority="13662">
      <formula>IF(RIGHT(TEXT(AU812,"0.#"),1)=".",TRUE,FALSE)</formula>
    </cfRule>
  </conditionalFormatting>
  <conditionalFormatting sqref="AU830:AU837 AU828 AU817:AU824 AU815 AU804:AU811 AU802">
    <cfRule type="expression" dxfId="2063" priority="13659">
      <formula>IF(RIGHT(TEXT(AU802,"0.#"),1)=".",FALSE,TRUE)</formula>
    </cfRule>
    <cfRule type="expression" dxfId="2062" priority="13660">
      <formula>IF(RIGHT(TEXT(AU802,"0.#"),1)=".",TRUE,FALSE)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M34">
    <cfRule type="expression" dxfId="2055" priority="13459">
      <formula>IF(RIGHT(TEXT(AM34,"0.#"),1)=".",FALSE,TRUE)</formula>
    </cfRule>
    <cfRule type="expression" dxfId="2054" priority="13460">
      <formula>IF(RIGHT(TEXT(AM34,"0.#"),1)=".",TRUE,FALSE)</formula>
    </cfRule>
  </conditionalFormatting>
  <conditionalFormatting sqref="AM32">
    <cfRule type="expression" dxfId="2053" priority="13463">
      <formula>IF(RIGHT(TEXT(AM32,"0.#"),1)=".",FALSE,TRUE)</formula>
    </cfRule>
    <cfRule type="expression" dxfId="2052" priority="13464">
      <formula>IF(RIGHT(TEXT(AM32,"0.#"),1)=".",TRUE,FALSE)</formula>
    </cfRule>
  </conditionalFormatting>
  <conditionalFormatting sqref="AM33">
    <cfRule type="expression" dxfId="2051" priority="13461">
      <formula>IF(RIGHT(TEXT(AM33,"0.#"),1)=".",FALSE,TRUE)</formula>
    </cfRule>
    <cfRule type="expression" dxfId="2050" priority="13462">
      <formula>IF(RIGHT(TEXT(AM33,"0.#"),1)=".",TRUE,FALSE)</formula>
    </cfRule>
  </conditionalFormatting>
  <conditionalFormatting sqref="AQ32:AQ34">
    <cfRule type="expression" dxfId="2049" priority="13453">
      <formula>IF(RIGHT(TEXT(AQ32,"0.#"),1)=".",FALSE,TRUE)</formula>
    </cfRule>
    <cfRule type="expression" dxfId="2048" priority="13454">
      <formula>IF(RIGHT(TEXT(AQ32,"0.#"),1)=".",TRUE,FALSE)</formula>
    </cfRule>
  </conditionalFormatting>
  <conditionalFormatting sqref="AU32:AU34">
    <cfRule type="expression" dxfId="2047" priority="13451">
      <formula>IF(RIGHT(TEXT(AU32,"0.#"),1)=".",FALSE,TRUE)</formula>
    </cfRule>
    <cfRule type="expression" dxfId="2046" priority="13452">
      <formula>IF(RIGHT(TEXT(AU32,"0.#"),1)=".",TRUE,FALSE)</formula>
    </cfRule>
  </conditionalFormatting>
  <conditionalFormatting sqref="AE53">
    <cfRule type="expression" dxfId="2045" priority="13385">
      <formula>IF(RIGHT(TEXT(AE53,"0.#"),1)=".",FALSE,TRUE)</formula>
    </cfRule>
    <cfRule type="expression" dxfId="2044" priority="13386">
      <formula>IF(RIGHT(TEXT(AE53,"0.#"),1)=".",TRUE,FALSE)</formula>
    </cfRule>
  </conditionalFormatting>
  <conditionalFormatting sqref="AE54">
    <cfRule type="expression" dxfId="2043" priority="13383">
      <formula>IF(RIGHT(TEXT(AE54,"0.#"),1)=".",FALSE,TRUE)</formula>
    </cfRule>
    <cfRule type="expression" dxfId="2042" priority="13384">
      <formula>IF(RIGHT(TEXT(AE54,"0.#"),1)=".",TRUE,FALSE)</formula>
    </cfRule>
  </conditionalFormatting>
  <conditionalFormatting sqref="AI54">
    <cfRule type="expression" dxfId="2041" priority="13377">
      <formula>IF(RIGHT(TEXT(AI54,"0.#"),1)=".",FALSE,TRUE)</formula>
    </cfRule>
    <cfRule type="expression" dxfId="2040" priority="13378">
      <formula>IF(RIGHT(TEXT(AI54,"0.#"),1)=".",TRUE,FALSE)</formula>
    </cfRule>
  </conditionalFormatting>
  <conditionalFormatting sqref="AI53">
    <cfRule type="expression" dxfId="2039" priority="13375">
      <formula>IF(RIGHT(TEXT(AI53,"0.#"),1)=".",FALSE,TRUE)</formula>
    </cfRule>
    <cfRule type="expression" dxfId="2038" priority="13376">
      <formula>IF(RIGHT(TEXT(AI53,"0.#"),1)=".",TRUE,FALSE)</formula>
    </cfRule>
  </conditionalFormatting>
  <conditionalFormatting sqref="AM53">
    <cfRule type="expression" dxfId="2037" priority="13373">
      <formula>IF(RIGHT(TEXT(AM53,"0.#"),1)=".",FALSE,TRUE)</formula>
    </cfRule>
    <cfRule type="expression" dxfId="2036" priority="13374">
      <formula>IF(RIGHT(TEXT(AM53,"0.#"),1)=".",TRUE,FALSE)</formula>
    </cfRule>
  </conditionalFormatting>
  <conditionalFormatting sqref="AM54">
    <cfRule type="expression" dxfId="2035" priority="13371">
      <formula>IF(RIGHT(TEXT(AM54,"0.#"),1)=".",FALSE,TRUE)</formula>
    </cfRule>
    <cfRule type="expression" dxfId="2034" priority="13372">
      <formula>IF(RIGHT(TEXT(AM54,"0.#"),1)=".",TRUE,FALSE)</formula>
    </cfRule>
  </conditionalFormatting>
  <conditionalFormatting sqref="AM55">
    <cfRule type="expression" dxfId="2033" priority="13369">
      <formula>IF(RIGHT(TEXT(AM55,"0.#"),1)=".",FALSE,TRUE)</formula>
    </cfRule>
    <cfRule type="expression" dxfId="2032" priority="13370">
      <formula>IF(RIGHT(TEXT(AM55,"0.#"),1)=".",TRUE,FALSE)</formula>
    </cfRule>
  </conditionalFormatting>
  <conditionalFormatting sqref="AE60">
    <cfRule type="expression" dxfId="2031" priority="13355">
      <formula>IF(RIGHT(TEXT(AE60,"0.#"),1)=".",FALSE,TRUE)</formula>
    </cfRule>
    <cfRule type="expression" dxfId="2030" priority="13356">
      <formula>IF(RIGHT(TEXT(AE60,"0.#"),1)=".",TRUE,FALSE)</formula>
    </cfRule>
  </conditionalFormatting>
  <conditionalFormatting sqref="AE61">
    <cfRule type="expression" dxfId="2029" priority="13353">
      <formula>IF(RIGHT(TEXT(AE61,"0.#"),1)=".",FALSE,TRUE)</formula>
    </cfRule>
    <cfRule type="expression" dxfId="2028" priority="13354">
      <formula>IF(RIGHT(TEXT(AE61,"0.#"),1)=".",TRUE,FALSE)</formula>
    </cfRule>
  </conditionalFormatting>
  <conditionalFormatting sqref="AE62">
    <cfRule type="expression" dxfId="2027" priority="13351">
      <formula>IF(RIGHT(TEXT(AE62,"0.#"),1)=".",FALSE,TRUE)</formula>
    </cfRule>
    <cfRule type="expression" dxfId="2026" priority="13352">
      <formula>IF(RIGHT(TEXT(AE62,"0.#"),1)=".",TRUE,FALSE)</formula>
    </cfRule>
  </conditionalFormatting>
  <conditionalFormatting sqref="AI62">
    <cfRule type="expression" dxfId="2025" priority="13349">
      <formula>IF(RIGHT(TEXT(AI62,"0.#"),1)=".",FALSE,TRUE)</formula>
    </cfRule>
    <cfRule type="expression" dxfId="2024" priority="13350">
      <formula>IF(RIGHT(TEXT(AI62,"0.#"),1)=".",TRUE,FALSE)</formula>
    </cfRule>
  </conditionalFormatting>
  <conditionalFormatting sqref="AI61">
    <cfRule type="expression" dxfId="2023" priority="13347">
      <formula>IF(RIGHT(TEXT(AI61,"0.#"),1)=".",FALSE,TRUE)</formula>
    </cfRule>
    <cfRule type="expression" dxfId="2022" priority="13348">
      <formula>IF(RIGHT(TEXT(AI61,"0.#"),1)=".",TRUE,FALSE)</formula>
    </cfRule>
  </conditionalFormatting>
  <conditionalFormatting sqref="AI60">
    <cfRule type="expression" dxfId="2021" priority="13345">
      <formula>IF(RIGHT(TEXT(AI60,"0.#"),1)=".",FALSE,TRUE)</formula>
    </cfRule>
    <cfRule type="expression" dxfId="2020" priority="13346">
      <formula>IF(RIGHT(TEXT(AI60,"0.#"),1)=".",TRUE,FALSE)</formula>
    </cfRule>
  </conditionalFormatting>
  <conditionalFormatting sqref="AM60">
    <cfRule type="expression" dxfId="2019" priority="13343">
      <formula>IF(RIGHT(TEXT(AM60,"0.#"),1)=".",FALSE,TRUE)</formula>
    </cfRule>
    <cfRule type="expression" dxfId="2018" priority="13344">
      <formula>IF(RIGHT(TEXT(AM60,"0.#"),1)=".",TRUE,FALSE)</formula>
    </cfRule>
  </conditionalFormatting>
  <conditionalFormatting sqref="AM61">
    <cfRule type="expression" dxfId="2017" priority="13341">
      <formula>IF(RIGHT(TEXT(AM61,"0.#"),1)=".",FALSE,TRUE)</formula>
    </cfRule>
    <cfRule type="expression" dxfId="2016" priority="13342">
      <formula>IF(RIGHT(TEXT(AM61,"0.#"),1)=".",TRUE,FALSE)</formula>
    </cfRule>
  </conditionalFormatting>
  <conditionalFormatting sqref="AM62">
    <cfRule type="expression" dxfId="2015" priority="13339">
      <formula>IF(RIGHT(TEXT(AM62,"0.#"),1)=".",FALSE,TRUE)</formula>
    </cfRule>
    <cfRule type="expression" dxfId="2014" priority="13340">
      <formula>IF(RIGHT(TEXT(AM62,"0.#"),1)=".",TRUE,FALSE)</formula>
    </cfRule>
  </conditionalFormatting>
  <conditionalFormatting sqref="AE87">
    <cfRule type="expression" dxfId="2013" priority="13325">
      <formula>IF(RIGHT(TEXT(AE87,"0.#"),1)=".",FALSE,TRUE)</formula>
    </cfRule>
    <cfRule type="expression" dxfId="2012" priority="13326">
      <formula>IF(RIGHT(TEXT(AE87,"0.#"),1)=".",TRUE,FALSE)</formula>
    </cfRule>
  </conditionalFormatting>
  <conditionalFormatting sqref="AE88">
    <cfRule type="expression" dxfId="2011" priority="13323">
      <formula>IF(RIGHT(TEXT(AE88,"0.#"),1)=".",FALSE,TRUE)</formula>
    </cfRule>
    <cfRule type="expression" dxfId="2010" priority="13324">
      <formula>IF(RIGHT(TEXT(AE88,"0.#"),1)=".",TRUE,FALSE)</formula>
    </cfRule>
  </conditionalFormatting>
  <conditionalFormatting sqref="AE89">
    <cfRule type="expression" dxfId="2009" priority="13321">
      <formula>IF(RIGHT(TEXT(AE89,"0.#"),1)=".",FALSE,TRUE)</formula>
    </cfRule>
    <cfRule type="expression" dxfId="2008" priority="13322">
      <formula>IF(RIGHT(TEXT(AE89,"0.#"),1)=".",TRUE,FALSE)</formula>
    </cfRule>
  </conditionalFormatting>
  <conditionalFormatting sqref="AI89">
    <cfRule type="expression" dxfId="2007" priority="13319">
      <formula>IF(RIGHT(TEXT(AI89,"0.#"),1)=".",FALSE,TRUE)</formula>
    </cfRule>
    <cfRule type="expression" dxfId="2006" priority="13320">
      <formula>IF(RIGHT(TEXT(AI89,"0.#"),1)=".",TRUE,FALSE)</formula>
    </cfRule>
  </conditionalFormatting>
  <conditionalFormatting sqref="AI88">
    <cfRule type="expression" dxfId="2005" priority="13317">
      <formula>IF(RIGHT(TEXT(AI88,"0.#"),1)=".",FALSE,TRUE)</formula>
    </cfRule>
    <cfRule type="expression" dxfId="2004" priority="13318">
      <formula>IF(RIGHT(TEXT(AI88,"0.#"),1)=".",TRUE,FALSE)</formula>
    </cfRule>
  </conditionalFormatting>
  <conditionalFormatting sqref="AI87">
    <cfRule type="expression" dxfId="2003" priority="13315">
      <formula>IF(RIGHT(TEXT(AI87,"0.#"),1)=".",FALSE,TRUE)</formula>
    </cfRule>
    <cfRule type="expression" dxfId="2002" priority="13316">
      <formula>IF(RIGHT(TEXT(AI87,"0.#"),1)=".",TRUE,FALSE)</formula>
    </cfRule>
  </conditionalFormatting>
  <conditionalFormatting sqref="AM88">
    <cfRule type="expression" dxfId="2001" priority="13311">
      <formula>IF(RIGHT(TEXT(AM88,"0.#"),1)=".",FALSE,TRUE)</formula>
    </cfRule>
    <cfRule type="expression" dxfId="2000" priority="13312">
      <formula>IF(RIGHT(TEXT(AM88,"0.#"),1)=".",TRUE,FALSE)</formula>
    </cfRule>
  </conditionalFormatting>
  <conditionalFormatting sqref="AM89">
    <cfRule type="expression" dxfId="1999" priority="13309">
      <formula>IF(RIGHT(TEXT(AM89,"0.#"),1)=".",FALSE,TRUE)</formula>
    </cfRule>
    <cfRule type="expression" dxfId="1998" priority="13310">
      <formula>IF(RIGHT(TEXT(AM89,"0.#"),1)=".",TRUE,FALSE)</formula>
    </cfRule>
  </conditionalFormatting>
  <conditionalFormatting sqref="AE92">
    <cfRule type="expression" dxfId="1997" priority="13295">
      <formula>IF(RIGHT(TEXT(AE92,"0.#"),1)=".",FALSE,TRUE)</formula>
    </cfRule>
    <cfRule type="expression" dxfId="1996" priority="13296">
      <formula>IF(RIGHT(TEXT(AE92,"0.#"),1)=".",TRUE,FALSE)</formula>
    </cfRule>
  </conditionalFormatting>
  <conditionalFormatting sqref="AE93">
    <cfRule type="expression" dxfId="1995" priority="13293">
      <formula>IF(RIGHT(TEXT(AE93,"0.#"),1)=".",FALSE,TRUE)</formula>
    </cfRule>
    <cfRule type="expression" dxfId="1994" priority="13294">
      <formula>IF(RIGHT(TEXT(AE93,"0.#"),1)=".",TRUE,FALSE)</formula>
    </cfRule>
  </conditionalFormatting>
  <conditionalFormatting sqref="AE94">
    <cfRule type="expression" dxfId="1993" priority="13291">
      <formula>IF(RIGHT(TEXT(AE94,"0.#"),1)=".",FALSE,TRUE)</formula>
    </cfRule>
    <cfRule type="expression" dxfId="1992" priority="13292">
      <formula>IF(RIGHT(TEXT(AE94,"0.#"),1)=".",TRUE,FALSE)</formula>
    </cfRule>
  </conditionalFormatting>
  <conditionalFormatting sqref="AI94">
    <cfRule type="expression" dxfId="1991" priority="13289">
      <formula>IF(RIGHT(TEXT(AI94,"0.#"),1)=".",FALSE,TRUE)</formula>
    </cfRule>
    <cfRule type="expression" dxfId="1990" priority="13290">
      <formula>IF(RIGHT(TEXT(AI94,"0.#"),1)=".",TRUE,FALSE)</formula>
    </cfRule>
  </conditionalFormatting>
  <conditionalFormatting sqref="AI93">
    <cfRule type="expression" dxfId="1989" priority="13287">
      <formula>IF(RIGHT(TEXT(AI93,"0.#"),1)=".",FALSE,TRUE)</formula>
    </cfRule>
    <cfRule type="expression" dxfId="1988" priority="13288">
      <formula>IF(RIGHT(TEXT(AI93,"0.#"),1)=".",TRUE,FALSE)</formula>
    </cfRule>
  </conditionalFormatting>
  <conditionalFormatting sqref="AI92">
    <cfRule type="expression" dxfId="1987" priority="13285">
      <formula>IF(RIGHT(TEXT(AI92,"0.#"),1)=".",FALSE,TRUE)</formula>
    </cfRule>
    <cfRule type="expression" dxfId="1986" priority="13286">
      <formula>IF(RIGHT(TEXT(AI92,"0.#"),1)=".",TRUE,FALSE)</formula>
    </cfRule>
  </conditionalFormatting>
  <conditionalFormatting sqref="AM92">
    <cfRule type="expression" dxfId="1985" priority="13283">
      <formula>IF(RIGHT(TEXT(AM92,"0.#"),1)=".",FALSE,TRUE)</formula>
    </cfRule>
    <cfRule type="expression" dxfId="1984" priority="13284">
      <formula>IF(RIGHT(TEXT(AM92,"0.#"),1)=".",TRUE,FALSE)</formula>
    </cfRule>
  </conditionalFormatting>
  <conditionalFormatting sqref="AM93">
    <cfRule type="expression" dxfId="1983" priority="13281">
      <formula>IF(RIGHT(TEXT(AM93,"0.#"),1)=".",FALSE,TRUE)</formula>
    </cfRule>
    <cfRule type="expression" dxfId="1982" priority="13282">
      <formula>IF(RIGHT(TEXT(AM93,"0.#"),1)=".",TRUE,FALSE)</formula>
    </cfRule>
  </conditionalFormatting>
  <conditionalFormatting sqref="AM94">
    <cfRule type="expression" dxfId="1981" priority="13279">
      <formula>IF(RIGHT(TEXT(AM94,"0.#"),1)=".",FALSE,TRUE)</formula>
    </cfRule>
    <cfRule type="expression" dxfId="1980" priority="13280">
      <formula>IF(RIGHT(TEXT(AM94,"0.#"),1)=".",TRUE,FALSE)</formula>
    </cfRule>
  </conditionalFormatting>
  <conditionalFormatting sqref="AE97">
    <cfRule type="expression" dxfId="1979" priority="13265">
      <formula>IF(RIGHT(TEXT(AE97,"0.#"),1)=".",FALSE,TRUE)</formula>
    </cfRule>
    <cfRule type="expression" dxfId="1978" priority="13266">
      <formula>IF(RIGHT(TEXT(AE97,"0.#"),1)=".",TRUE,FALSE)</formula>
    </cfRule>
  </conditionalFormatting>
  <conditionalFormatting sqref="AE98">
    <cfRule type="expression" dxfId="1977" priority="13263">
      <formula>IF(RIGHT(TEXT(AE98,"0.#"),1)=".",FALSE,TRUE)</formula>
    </cfRule>
    <cfRule type="expression" dxfId="1976" priority="13264">
      <formula>IF(RIGHT(TEXT(AE98,"0.#"),1)=".",TRUE,FALSE)</formula>
    </cfRule>
  </conditionalFormatting>
  <conditionalFormatting sqref="AE99">
    <cfRule type="expression" dxfId="1975" priority="13261">
      <formula>IF(RIGHT(TEXT(AE99,"0.#"),1)=".",FALSE,TRUE)</formula>
    </cfRule>
    <cfRule type="expression" dxfId="1974" priority="13262">
      <formula>IF(RIGHT(TEXT(AE99,"0.#"),1)=".",TRUE,FALSE)</formula>
    </cfRule>
  </conditionalFormatting>
  <conditionalFormatting sqref="AI99">
    <cfRule type="expression" dxfId="1973" priority="13259">
      <formula>IF(RIGHT(TEXT(AI99,"0.#"),1)=".",FALSE,TRUE)</formula>
    </cfRule>
    <cfRule type="expression" dxfId="1972" priority="13260">
      <formula>IF(RIGHT(TEXT(AI99,"0.#"),1)=".",TRUE,FALSE)</formula>
    </cfRule>
  </conditionalFormatting>
  <conditionalFormatting sqref="AI98">
    <cfRule type="expression" dxfId="1971" priority="13257">
      <formula>IF(RIGHT(TEXT(AI98,"0.#"),1)=".",FALSE,TRUE)</formula>
    </cfRule>
    <cfRule type="expression" dxfId="1970" priority="13258">
      <formula>IF(RIGHT(TEXT(AI98,"0.#"),1)=".",TRUE,FALSE)</formula>
    </cfRule>
  </conditionalFormatting>
  <conditionalFormatting sqref="AI97">
    <cfRule type="expression" dxfId="1969" priority="13255">
      <formula>IF(RIGHT(TEXT(AI97,"0.#"),1)=".",FALSE,TRUE)</formula>
    </cfRule>
    <cfRule type="expression" dxfId="1968" priority="13256">
      <formula>IF(RIGHT(TEXT(AI97,"0.#"),1)=".",TRUE,FALSE)</formula>
    </cfRule>
  </conditionalFormatting>
  <conditionalFormatting sqref="AM97">
    <cfRule type="expression" dxfId="1967" priority="13253">
      <formula>IF(RIGHT(TEXT(AM97,"0.#"),1)=".",FALSE,TRUE)</formula>
    </cfRule>
    <cfRule type="expression" dxfId="1966" priority="13254">
      <formula>IF(RIGHT(TEXT(AM97,"0.#"),1)=".",TRUE,FALSE)</formula>
    </cfRule>
  </conditionalFormatting>
  <conditionalFormatting sqref="AM98">
    <cfRule type="expression" dxfId="1965" priority="13251">
      <formula>IF(RIGHT(TEXT(AM98,"0.#"),1)=".",FALSE,TRUE)</formula>
    </cfRule>
    <cfRule type="expression" dxfId="1964" priority="13252">
      <formula>IF(RIGHT(TEXT(AM98,"0.#"),1)=".",TRUE,FALSE)</formula>
    </cfRule>
  </conditionalFormatting>
  <conditionalFormatting sqref="AM99">
    <cfRule type="expression" dxfId="1963" priority="13249">
      <formula>IF(RIGHT(TEXT(AM99,"0.#"),1)=".",FALSE,TRUE)</formula>
    </cfRule>
    <cfRule type="expression" dxfId="1962" priority="13250">
      <formula>IF(RIGHT(TEXT(AM99,"0.#"),1)=".",TRUE,FALSE)</formula>
    </cfRule>
  </conditionalFormatting>
  <conditionalFormatting sqref="AI101">
    <cfRule type="expression" dxfId="1961" priority="13235">
      <formula>IF(RIGHT(TEXT(AI101,"0.#"),1)=".",FALSE,TRUE)</formula>
    </cfRule>
    <cfRule type="expression" dxfId="1960" priority="13236">
      <formula>IF(RIGHT(TEXT(AI101,"0.#"),1)=".",TRUE,FALSE)</formula>
    </cfRule>
  </conditionalFormatting>
  <conditionalFormatting sqref="AM101">
    <cfRule type="expression" dxfId="1959" priority="13233">
      <formula>IF(RIGHT(TEXT(AM101,"0.#"),1)=".",FALSE,TRUE)</formula>
    </cfRule>
    <cfRule type="expression" dxfId="1958" priority="13234">
      <formula>IF(RIGHT(TEXT(AM101,"0.#"),1)=".",TRUE,FALSE)</formula>
    </cfRule>
  </conditionalFormatting>
  <conditionalFormatting sqref="AE102">
    <cfRule type="expression" dxfId="1957" priority="13231">
      <formula>IF(RIGHT(TEXT(AE102,"0.#"),1)=".",FALSE,TRUE)</formula>
    </cfRule>
    <cfRule type="expression" dxfId="1956" priority="13232">
      <formula>IF(RIGHT(TEXT(AE102,"0.#"),1)=".",TRUE,FALSE)</formula>
    </cfRule>
  </conditionalFormatting>
  <conditionalFormatting sqref="AI102">
    <cfRule type="expression" dxfId="1955" priority="13229">
      <formula>IF(RIGHT(TEXT(AI102,"0.#"),1)=".",FALSE,TRUE)</formula>
    </cfRule>
    <cfRule type="expression" dxfId="1954" priority="13230">
      <formula>IF(RIGHT(TEXT(AI102,"0.#"),1)=".",TRUE,FALSE)</formula>
    </cfRule>
  </conditionalFormatting>
  <conditionalFormatting sqref="AM102">
    <cfRule type="expression" dxfId="1953" priority="13227">
      <formula>IF(RIGHT(TEXT(AM102,"0.#"),1)=".",FALSE,TRUE)</formula>
    </cfRule>
    <cfRule type="expression" dxfId="1952" priority="13228">
      <formula>IF(RIGHT(TEXT(AM102,"0.#"),1)=".",TRUE,FALSE)</formula>
    </cfRule>
  </conditionalFormatting>
  <conditionalFormatting sqref="AQ102">
    <cfRule type="expression" dxfId="1951" priority="13225">
      <formula>IF(RIGHT(TEXT(AQ102,"0.#"),1)=".",FALSE,TRUE)</formula>
    </cfRule>
    <cfRule type="expression" dxfId="1950" priority="13226">
      <formula>IF(RIGHT(TEXT(AQ102,"0.#"),1)=".",TRUE,FALSE)</formula>
    </cfRule>
  </conditionalFormatting>
  <conditionalFormatting sqref="AE104">
    <cfRule type="expression" dxfId="1949" priority="13223">
      <formula>IF(RIGHT(TEXT(AE104,"0.#"),1)=".",FALSE,TRUE)</formula>
    </cfRule>
    <cfRule type="expression" dxfId="1948" priority="13224">
      <formula>IF(RIGHT(TEXT(AE104,"0.#"),1)=".",TRUE,FALSE)</formula>
    </cfRule>
  </conditionalFormatting>
  <conditionalFormatting sqref="AI104">
    <cfRule type="expression" dxfId="1947" priority="13221">
      <formula>IF(RIGHT(TEXT(AI104,"0.#"),1)=".",FALSE,TRUE)</formula>
    </cfRule>
    <cfRule type="expression" dxfId="1946" priority="13222">
      <formula>IF(RIGHT(TEXT(AI104,"0.#"),1)=".",TRUE,FALSE)</formula>
    </cfRule>
  </conditionalFormatting>
  <conditionalFormatting sqref="AM104">
    <cfRule type="expression" dxfId="1945" priority="13219">
      <formula>IF(RIGHT(TEXT(AM104,"0.#"),1)=".",FALSE,TRUE)</formula>
    </cfRule>
    <cfRule type="expression" dxfId="1944" priority="13220">
      <formula>IF(RIGHT(TEXT(AM104,"0.#"),1)=".",TRUE,FALSE)</formula>
    </cfRule>
  </conditionalFormatting>
  <conditionalFormatting sqref="AE105">
    <cfRule type="expression" dxfId="1943" priority="13217">
      <formula>IF(RIGHT(TEXT(AE105,"0.#"),1)=".",FALSE,TRUE)</formula>
    </cfRule>
    <cfRule type="expression" dxfId="1942" priority="13218">
      <formula>IF(RIGHT(TEXT(AE105,"0.#"),1)=".",TRUE,FALSE)</formula>
    </cfRule>
  </conditionalFormatting>
  <conditionalFormatting sqref="AI105">
    <cfRule type="expression" dxfId="1941" priority="13215">
      <formula>IF(RIGHT(TEXT(AI105,"0.#"),1)=".",FALSE,TRUE)</formula>
    </cfRule>
    <cfRule type="expression" dxfId="1940" priority="13216">
      <formula>IF(RIGHT(TEXT(AI105,"0.#"),1)=".",TRUE,FALSE)</formula>
    </cfRule>
  </conditionalFormatting>
  <conditionalFormatting sqref="AM105">
    <cfRule type="expression" dxfId="1939" priority="13213">
      <formula>IF(RIGHT(TEXT(AM105,"0.#"),1)=".",FALSE,TRUE)</formula>
    </cfRule>
    <cfRule type="expression" dxfId="1938" priority="13214">
      <formula>IF(RIGHT(TEXT(AM105,"0.#"),1)=".",TRUE,FALSE)</formula>
    </cfRule>
  </conditionalFormatting>
  <conditionalFormatting sqref="AE107">
    <cfRule type="expression" dxfId="1937" priority="13209">
      <formula>IF(RIGHT(TEXT(AE107,"0.#"),1)=".",FALSE,TRUE)</formula>
    </cfRule>
    <cfRule type="expression" dxfId="1936" priority="13210">
      <formula>IF(RIGHT(TEXT(AE107,"0.#"),1)=".",TRUE,FALSE)</formula>
    </cfRule>
  </conditionalFormatting>
  <conditionalFormatting sqref="AI107">
    <cfRule type="expression" dxfId="1935" priority="13207">
      <formula>IF(RIGHT(TEXT(AI107,"0.#"),1)=".",FALSE,TRUE)</formula>
    </cfRule>
    <cfRule type="expression" dxfId="1934" priority="13208">
      <formula>IF(RIGHT(TEXT(AI107,"0.#"),1)=".",TRUE,FALSE)</formula>
    </cfRule>
  </conditionalFormatting>
  <conditionalFormatting sqref="AM107">
    <cfRule type="expression" dxfId="1933" priority="13205">
      <formula>IF(RIGHT(TEXT(AM107,"0.#"),1)=".",FALSE,TRUE)</formula>
    </cfRule>
    <cfRule type="expression" dxfId="1932" priority="13206">
      <formula>IF(RIGHT(TEXT(AM107,"0.#"),1)=".",TRUE,FALSE)</formula>
    </cfRule>
  </conditionalFormatting>
  <conditionalFormatting sqref="AE108">
    <cfRule type="expression" dxfId="1931" priority="13203">
      <formula>IF(RIGHT(TEXT(AE108,"0.#"),1)=".",FALSE,TRUE)</formula>
    </cfRule>
    <cfRule type="expression" dxfId="1930" priority="13204">
      <formula>IF(RIGHT(TEXT(AE108,"0.#"),1)=".",TRUE,FALSE)</formula>
    </cfRule>
  </conditionalFormatting>
  <conditionalFormatting sqref="AI108">
    <cfRule type="expression" dxfId="1929" priority="13201">
      <formula>IF(RIGHT(TEXT(AI108,"0.#"),1)=".",FALSE,TRUE)</formula>
    </cfRule>
    <cfRule type="expression" dxfId="1928" priority="13202">
      <formula>IF(RIGHT(TEXT(AI108,"0.#"),1)=".",TRUE,FALSE)</formula>
    </cfRule>
  </conditionalFormatting>
  <conditionalFormatting sqref="AM108">
    <cfRule type="expression" dxfId="1927" priority="13199">
      <formula>IF(RIGHT(TEXT(AM108,"0.#"),1)=".",FALSE,TRUE)</formula>
    </cfRule>
    <cfRule type="expression" dxfId="1926" priority="13200">
      <formula>IF(RIGHT(TEXT(AM108,"0.#"),1)=".",TRUE,FALSE)</formula>
    </cfRule>
  </conditionalFormatting>
  <conditionalFormatting sqref="AE110">
    <cfRule type="expression" dxfId="1925" priority="13195">
      <formula>IF(RIGHT(TEXT(AE110,"0.#"),1)=".",FALSE,TRUE)</formula>
    </cfRule>
    <cfRule type="expression" dxfId="1924" priority="13196">
      <formula>IF(RIGHT(TEXT(AE110,"0.#"),1)=".",TRUE,FALSE)</formula>
    </cfRule>
  </conditionalFormatting>
  <conditionalFormatting sqref="AI110">
    <cfRule type="expression" dxfId="1923" priority="13193">
      <formula>IF(RIGHT(TEXT(AI110,"0.#"),1)=".",FALSE,TRUE)</formula>
    </cfRule>
    <cfRule type="expression" dxfId="1922" priority="13194">
      <formula>IF(RIGHT(TEXT(AI110,"0.#"),1)=".",TRUE,FALSE)</formula>
    </cfRule>
  </conditionalFormatting>
  <conditionalFormatting sqref="AM110">
    <cfRule type="expression" dxfId="1921" priority="13191">
      <formula>IF(RIGHT(TEXT(AM110,"0.#"),1)=".",FALSE,TRUE)</formula>
    </cfRule>
    <cfRule type="expression" dxfId="1920" priority="13192">
      <formula>IF(RIGHT(TEXT(AM110,"0.#"),1)=".",TRUE,FALSE)</formula>
    </cfRule>
  </conditionalFormatting>
  <conditionalFormatting sqref="AE111">
    <cfRule type="expression" dxfId="1919" priority="13189">
      <formula>IF(RIGHT(TEXT(AE111,"0.#"),1)=".",FALSE,TRUE)</formula>
    </cfRule>
    <cfRule type="expression" dxfId="1918" priority="13190">
      <formula>IF(RIGHT(TEXT(AE111,"0.#"),1)=".",TRUE,FALSE)</formula>
    </cfRule>
  </conditionalFormatting>
  <conditionalFormatting sqref="AI111">
    <cfRule type="expression" dxfId="1917" priority="13187">
      <formula>IF(RIGHT(TEXT(AI111,"0.#"),1)=".",FALSE,TRUE)</formula>
    </cfRule>
    <cfRule type="expression" dxfId="1916" priority="13188">
      <formula>IF(RIGHT(TEXT(AI111,"0.#"),1)=".",TRUE,FALSE)</formula>
    </cfRule>
  </conditionalFormatting>
  <conditionalFormatting sqref="AM111">
    <cfRule type="expression" dxfId="1915" priority="13185">
      <formula>IF(RIGHT(TEXT(AM111,"0.#"),1)=".",FALSE,TRUE)</formula>
    </cfRule>
    <cfRule type="expression" dxfId="1914" priority="13186">
      <formula>IF(RIGHT(TEXT(AM111,"0.#"),1)=".",TRUE,FALSE)</formula>
    </cfRule>
  </conditionalFormatting>
  <conditionalFormatting sqref="AE113">
    <cfRule type="expression" dxfId="1913" priority="13181">
      <formula>IF(RIGHT(TEXT(AE113,"0.#"),1)=".",FALSE,TRUE)</formula>
    </cfRule>
    <cfRule type="expression" dxfId="1912" priority="13182">
      <formula>IF(RIGHT(TEXT(AE113,"0.#"),1)=".",TRUE,FALSE)</formula>
    </cfRule>
  </conditionalFormatting>
  <conditionalFormatting sqref="AI113">
    <cfRule type="expression" dxfId="1911" priority="13179">
      <formula>IF(RIGHT(TEXT(AI113,"0.#"),1)=".",FALSE,TRUE)</formula>
    </cfRule>
    <cfRule type="expression" dxfId="1910" priority="13180">
      <formula>IF(RIGHT(TEXT(AI113,"0.#"),1)=".",TRUE,FALSE)</formula>
    </cfRule>
  </conditionalFormatting>
  <conditionalFormatting sqref="AM113">
    <cfRule type="expression" dxfId="1909" priority="13177">
      <formula>IF(RIGHT(TEXT(AM113,"0.#"),1)=".",FALSE,TRUE)</formula>
    </cfRule>
    <cfRule type="expression" dxfId="1908" priority="13178">
      <formula>IF(RIGHT(TEXT(AM113,"0.#"),1)=".",TRUE,FALSE)</formula>
    </cfRule>
  </conditionalFormatting>
  <conditionalFormatting sqref="AE114">
    <cfRule type="expression" dxfId="1907" priority="13175">
      <formula>IF(RIGHT(TEXT(AE114,"0.#"),1)=".",FALSE,TRUE)</formula>
    </cfRule>
    <cfRule type="expression" dxfId="1906" priority="13176">
      <formula>IF(RIGHT(TEXT(AE114,"0.#"),1)=".",TRUE,FALSE)</formula>
    </cfRule>
  </conditionalFormatting>
  <conditionalFormatting sqref="AI114">
    <cfRule type="expression" dxfId="1905" priority="13173">
      <formula>IF(RIGHT(TEXT(AI114,"0.#"),1)=".",FALSE,TRUE)</formula>
    </cfRule>
    <cfRule type="expression" dxfId="1904" priority="13174">
      <formula>IF(RIGHT(TEXT(AI114,"0.#"),1)=".",TRUE,FALSE)</formula>
    </cfRule>
  </conditionalFormatting>
  <conditionalFormatting sqref="AM114">
    <cfRule type="expression" dxfId="1903" priority="13171">
      <formula>IF(RIGHT(TEXT(AM114,"0.#"),1)=".",FALSE,TRUE)</formula>
    </cfRule>
    <cfRule type="expression" dxfId="1902" priority="13172">
      <formula>IF(RIGHT(TEXT(AM114,"0.#"),1)=".",TRUE,FALSE)</formula>
    </cfRule>
  </conditionalFormatting>
  <conditionalFormatting sqref="AE116 AQ116">
    <cfRule type="expression" dxfId="1901" priority="13167">
      <formula>IF(RIGHT(TEXT(AE116,"0.#"),1)=".",FALSE,TRUE)</formula>
    </cfRule>
    <cfRule type="expression" dxfId="1900" priority="13168">
      <formula>IF(RIGHT(TEXT(AE116,"0.#"),1)=".",TRUE,FALSE)</formula>
    </cfRule>
  </conditionalFormatting>
  <conditionalFormatting sqref="AI116">
    <cfRule type="expression" dxfId="1899" priority="13165">
      <formula>IF(RIGHT(TEXT(AI116,"0.#"),1)=".",FALSE,TRUE)</formula>
    </cfRule>
    <cfRule type="expression" dxfId="1898" priority="13166">
      <formula>IF(RIGHT(TEXT(AI116,"0.#"),1)=".",TRUE,FALSE)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E117 AM117">
    <cfRule type="expression" dxfId="1895" priority="13161">
      <formula>IF(RIGHT(TEXT(AE117,"0.#"),1)=".",FALSE,TRUE)</formula>
    </cfRule>
    <cfRule type="expression" dxfId="1894" priority="13162">
      <formula>IF(RIGHT(TEXT(AE117,"0.#"),1)=".",TRUE,FALSE)</formula>
    </cfRule>
  </conditionalFormatting>
  <conditionalFormatting sqref="AI117">
    <cfRule type="expression" dxfId="1893" priority="13159">
      <formula>IF(RIGHT(TEXT(AI117,"0.#"),1)=".",FALSE,TRUE)</formula>
    </cfRule>
    <cfRule type="expression" dxfId="1892" priority="13160">
      <formula>IF(RIGHT(TEXT(AI117,"0.#"),1)=".",TRUE,FALSE)</formula>
    </cfRule>
  </conditionalFormatting>
  <conditionalFormatting sqref="AQ117">
    <cfRule type="expression" dxfId="1891" priority="13155">
      <formula>IF(RIGHT(TEXT(AQ117,"0.#"),1)=".",FALSE,TRUE)</formula>
    </cfRule>
    <cfRule type="expression" dxfId="1890" priority="13156">
      <formula>IF(RIGHT(TEXT(AQ117,"0.#"),1)=".",TRUE,FALSE)</formula>
    </cfRule>
  </conditionalFormatting>
  <conditionalFormatting sqref="AE119 AQ119">
    <cfRule type="expression" dxfId="1889" priority="13153">
      <formula>IF(RIGHT(TEXT(AE119,"0.#"),1)=".",FALSE,TRUE)</formula>
    </cfRule>
    <cfRule type="expression" dxfId="1888" priority="13154">
      <formula>IF(RIGHT(TEXT(AE119,"0.#"),1)=".",TRUE,FALSE)</formula>
    </cfRule>
  </conditionalFormatting>
  <conditionalFormatting sqref="AI119">
    <cfRule type="expression" dxfId="1887" priority="13151">
      <formula>IF(RIGHT(TEXT(AI119,"0.#"),1)=".",FALSE,TRUE)</formula>
    </cfRule>
    <cfRule type="expression" dxfId="1886" priority="13152">
      <formula>IF(RIGHT(TEXT(AI119,"0.#"),1)=".",TRUE,FALSE)</formula>
    </cfRule>
  </conditionalFormatting>
  <conditionalFormatting sqref="AM119">
    <cfRule type="expression" dxfId="1885" priority="13149">
      <formula>IF(RIGHT(TEXT(AM119,"0.#"),1)=".",FALSE,TRUE)</formula>
    </cfRule>
    <cfRule type="expression" dxfId="1884" priority="13150">
      <formula>IF(RIGHT(TEXT(AM119,"0.#"),1)=".",TRUE,FALSE)</formula>
    </cfRule>
  </conditionalFormatting>
  <conditionalFormatting sqref="AQ120">
    <cfRule type="expression" dxfId="1883" priority="13141">
      <formula>IF(RIGHT(TEXT(AQ120,"0.#"),1)=".",FALSE,TRUE)</formula>
    </cfRule>
    <cfRule type="expression" dxfId="1882" priority="13142">
      <formula>IF(RIGHT(TEXT(AQ120,"0.#"),1)=".",TRUE,FALSE)</formula>
    </cfRule>
  </conditionalFormatting>
  <conditionalFormatting sqref="AE122 AQ122">
    <cfRule type="expression" dxfId="1881" priority="13139">
      <formula>IF(RIGHT(TEXT(AE122,"0.#"),1)=".",FALSE,TRUE)</formula>
    </cfRule>
    <cfRule type="expression" dxfId="1880" priority="13140">
      <formula>IF(RIGHT(TEXT(AE122,"0.#"),1)=".",TRUE,FALSE)</formula>
    </cfRule>
  </conditionalFormatting>
  <conditionalFormatting sqref="AI122">
    <cfRule type="expression" dxfId="1879" priority="13137">
      <formula>IF(RIGHT(TEXT(AI122,"0.#"),1)=".",FALSE,TRUE)</formula>
    </cfRule>
    <cfRule type="expression" dxfId="1878" priority="13138">
      <formula>IF(RIGHT(TEXT(AI122,"0.#"),1)=".",TRUE,FALSE)</formula>
    </cfRule>
  </conditionalFormatting>
  <conditionalFormatting sqref="AM122">
    <cfRule type="expression" dxfId="1877" priority="13135">
      <formula>IF(RIGHT(TEXT(AM122,"0.#"),1)=".",FALSE,TRUE)</formula>
    </cfRule>
    <cfRule type="expression" dxfId="1876" priority="13136">
      <formula>IF(RIGHT(TEXT(AM122,"0.#"),1)=".",TRUE,FALSE)</formula>
    </cfRule>
  </conditionalFormatting>
  <conditionalFormatting sqref="AQ123">
    <cfRule type="expression" dxfId="1875" priority="13127">
      <formula>IF(RIGHT(TEXT(AQ123,"0.#"),1)=".",FALSE,TRUE)</formula>
    </cfRule>
    <cfRule type="expression" dxfId="1874" priority="13128">
      <formula>IF(RIGHT(TEXT(AQ123,"0.#"),1)=".",TRUE,FALSE)</formula>
    </cfRule>
  </conditionalFormatting>
  <conditionalFormatting sqref="AE125 AQ125">
    <cfRule type="expression" dxfId="1873" priority="13125">
      <formula>IF(RIGHT(TEXT(AE125,"0.#"),1)=".",FALSE,TRUE)</formula>
    </cfRule>
    <cfRule type="expression" dxfId="1872" priority="13126">
      <formula>IF(RIGHT(TEXT(AE125,"0.#"),1)=".",TRUE,FALSE)</formula>
    </cfRule>
  </conditionalFormatting>
  <conditionalFormatting sqref="AI125">
    <cfRule type="expression" dxfId="1871" priority="13123">
      <formula>IF(RIGHT(TEXT(AI125,"0.#"),1)=".",FALSE,TRUE)</formula>
    </cfRule>
    <cfRule type="expression" dxfId="1870" priority="13124">
      <formula>IF(RIGHT(TEXT(AI125,"0.#"),1)=".",TRUE,FALSE)</formula>
    </cfRule>
  </conditionalFormatting>
  <conditionalFormatting sqref="AM125">
    <cfRule type="expression" dxfId="1869" priority="13121">
      <formula>IF(RIGHT(TEXT(AM125,"0.#"),1)=".",FALSE,TRUE)</formula>
    </cfRule>
    <cfRule type="expression" dxfId="1868" priority="13122">
      <formula>IF(RIGHT(TEXT(AM125,"0.#"),1)=".",TRUE,FALSE)</formula>
    </cfRule>
  </conditionalFormatting>
  <conditionalFormatting sqref="AQ126">
    <cfRule type="expression" dxfId="1867" priority="13113">
      <formula>IF(RIGHT(TEXT(AQ126,"0.#"),1)=".",FALSE,TRUE)</formula>
    </cfRule>
    <cfRule type="expression" dxfId="1866" priority="13114">
      <formula>IF(RIGHT(TEXT(AQ126,"0.#"),1)=".",TRUE,FALSE)</formula>
    </cfRule>
  </conditionalFormatting>
  <conditionalFormatting sqref="AE128 AQ128">
    <cfRule type="expression" dxfId="1865" priority="13111">
      <formula>IF(RIGHT(TEXT(AE128,"0.#"),1)=".",FALSE,TRUE)</formula>
    </cfRule>
    <cfRule type="expression" dxfId="1864" priority="13112">
      <formula>IF(RIGHT(TEXT(AE128,"0.#"),1)=".",TRUE,FALSE)</formula>
    </cfRule>
  </conditionalFormatting>
  <conditionalFormatting sqref="AI128">
    <cfRule type="expression" dxfId="1863" priority="13109">
      <formula>IF(RIGHT(TEXT(AI128,"0.#"),1)=".",FALSE,TRUE)</formula>
    </cfRule>
    <cfRule type="expression" dxfId="1862" priority="13110">
      <formula>IF(RIGHT(TEXT(AI128,"0.#"),1)=".",TRUE,FALSE)</formula>
    </cfRule>
  </conditionalFormatting>
  <conditionalFormatting sqref="AM128">
    <cfRule type="expression" dxfId="1861" priority="13107">
      <formula>IF(RIGHT(TEXT(AM128,"0.#"),1)=".",FALSE,TRUE)</formula>
    </cfRule>
    <cfRule type="expression" dxfId="1860" priority="13108">
      <formula>IF(RIGHT(TEXT(AM128,"0.#"),1)=".",TRUE,FALSE)</formula>
    </cfRule>
  </conditionalFormatting>
  <conditionalFormatting sqref="AQ129">
    <cfRule type="expression" dxfId="1859" priority="13099">
      <formula>IF(RIGHT(TEXT(AQ129,"0.#"),1)=".",FALSE,TRUE)</formula>
    </cfRule>
    <cfRule type="expression" dxfId="1858" priority="13100">
      <formula>IF(RIGHT(TEXT(AQ129,"0.#"),1)=".",TRUE,FALSE)</formula>
    </cfRule>
  </conditionalFormatting>
  <conditionalFormatting sqref="AE75">
    <cfRule type="expression" dxfId="1857" priority="13097">
      <formula>IF(RIGHT(TEXT(AE75,"0.#"),1)=".",FALSE,TRUE)</formula>
    </cfRule>
    <cfRule type="expression" dxfId="1856" priority="13098">
      <formula>IF(RIGHT(TEXT(AE75,"0.#"),1)=".",TRUE,FALSE)</formula>
    </cfRule>
  </conditionalFormatting>
  <conditionalFormatting sqref="AE76">
    <cfRule type="expression" dxfId="1855" priority="13095">
      <formula>IF(RIGHT(TEXT(AE76,"0.#"),1)=".",FALSE,TRUE)</formula>
    </cfRule>
    <cfRule type="expression" dxfId="1854" priority="13096">
      <formula>IF(RIGHT(TEXT(AE76,"0.#"),1)=".",TRUE,FALSE)</formula>
    </cfRule>
  </conditionalFormatting>
  <conditionalFormatting sqref="AE77">
    <cfRule type="expression" dxfId="1853" priority="13093">
      <formula>IF(RIGHT(TEXT(AE77,"0.#"),1)=".",FALSE,TRUE)</formula>
    </cfRule>
    <cfRule type="expression" dxfId="1852" priority="13094">
      <formula>IF(RIGHT(TEXT(AE77,"0.#"),1)=".",TRUE,FALSE)</formula>
    </cfRule>
  </conditionalFormatting>
  <conditionalFormatting sqref="AI77">
    <cfRule type="expression" dxfId="1851" priority="13091">
      <formula>IF(RIGHT(TEXT(AI77,"0.#"),1)=".",FALSE,TRUE)</formula>
    </cfRule>
    <cfRule type="expression" dxfId="1850" priority="13092">
      <formula>IF(RIGHT(TEXT(AI77,"0.#"),1)=".",TRUE,FALSE)</formula>
    </cfRule>
  </conditionalFormatting>
  <conditionalFormatting sqref="AI76">
    <cfRule type="expression" dxfId="1849" priority="13089">
      <formula>IF(RIGHT(TEXT(AI76,"0.#"),1)=".",FALSE,TRUE)</formula>
    </cfRule>
    <cfRule type="expression" dxfId="1848" priority="13090">
      <formula>IF(RIGHT(TEXT(AI76,"0.#"),1)=".",TRUE,FALSE)</formula>
    </cfRule>
  </conditionalFormatting>
  <conditionalFormatting sqref="AI75">
    <cfRule type="expression" dxfId="1847" priority="13087">
      <formula>IF(RIGHT(TEXT(AI75,"0.#"),1)=".",FALSE,TRUE)</formula>
    </cfRule>
    <cfRule type="expression" dxfId="1846" priority="13088">
      <formula>IF(RIGHT(TEXT(AI75,"0.#"),1)=".",TRUE,FALSE)</formula>
    </cfRule>
  </conditionalFormatting>
  <conditionalFormatting sqref="AM75">
    <cfRule type="expression" dxfId="1845" priority="13085">
      <formula>IF(RIGHT(TEXT(AM75,"0.#"),1)=".",FALSE,TRUE)</formula>
    </cfRule>
    <cfRule type="expression" dxfId="1844" priority="13086">
      <formula>IF(RIGHT(TEXT(AM75,"0.#"),1)=".",TRUE,FALSE)</formula>
    </cfRule>
  </conditionalFormatting>
  <conditionalFormatting sqref="AM76">
    <cfRule type="expression" dxfId="1843" priority="13083">
      <formula>IF(RIGHT(TEXT(AM76,"0.#"),1)=".",FALSE,TRUE)</formula>
    </cfRule>
    <cfRule type="expression" dxfId="1842" priority="13084">
      <formula>IF(RIGHT(TEXT(AM76,"0.#"),1)=".",TRUE,FALSE)</formula>
    </cfRule>
  </conditionalFormatting>
  <conditionalFormatting sqref="AM77">
    <cfRule type="expression" dxfId="1841" priority="13081">
      <formula>IF(RIGHT(TEXT(AM77,"0.#"),1)=".",FALSE,TRUE)</formula>
    </cfRule>
    <cfRule type="expression" dxfId="1840" priority="13082">
      <formula>IF(RIGHT(TEXT(AM77,"0.#"),1)=".",TRUE,FALSE)</formula>
    </cfRule>
  </conditionalFormatting>
  <conditionalFormatting sqref="AE134:AE135 AI134:AI135 AM134:AM135 AQ134:AQ135 AU134:AU135">
    <cfRule type="expression" dxfId="1839" priority="13067">
      <formula>IF(RIGHT(TEXT(AE134,"0.#"),1)=".",FALSE,TRUE)</formula>
    </cfRule>
    <cfRule type="expression" dxfId="1838" priority="13068">
      <formula>IF(RIGHT(TEXT(AE134,"0.#"),1)=".",TRUE,FALSE)</formula>
    </cfRule>
  </conditionalFormatting>
  <conditionalFormatting sqref="AE433">
    <cfRule type="expression" dxfId="1837" priority="13037">
      <formula>IF(RIGHT(TEXT(AE433,"0.#"),1)=".",FALSE,TRUE)</formula>
    </cfRule>
    <cfRule type="expression" dxfId="1836" priority="13038">
      <formula>IF(RIGHT(TEXT(AE433,"0.#"),1)=".",TRUE,FALSE)</formula>
    </cfRule>
  </conditionalFormatting>
  <conditionalFormatting sqref="AM435">
    <cfRule type="expression" dxfId="1835" priority="13021">
      <formula>IF(RIGHT(TEXT(AM435,"0.#"),1)=".",FALSE,TRUE)</formula>
    </cfRule>
    <cfRule type="expression" dxfId="1834" priority="13022">
      <formula>IF(RIGHT(TEXT(AM435,"0.#"),1)=".",TRUE,FALSE)</formula>
    </cfRule>
  </conditionalFormatting>
  <conditionalFormatting sqref="AE434">
    <cfRule type="expression" dxfId="1833" priority="13035">
      <formula>IF(RIGHT(TEXT(AE434,"0.#"),1)=".",FALSE,TRUE)</formula>
    </cfRule>
    <cfRule type="expression" dxfId="1832" priority="13036">
      <formula>IF(RIGHT(TEXT(AE434,"0.#"),1)=".",TRUE,FALSE)</formula>
    </cfRule>
  </conditionalFormatting>
  <conditionalFormatting sqref="AE435">
    <cfRule type="expression" dxfId="1831" priority="13033">
      <formula>IF(RIGHT(TEXT(AE435,"0.#"),1)=".",FALSE,TRUE)</formula>
    </cfRule>
    <cfRule type="expression" dxfId="1830" priority="13034">
      <formula>IF(RIGHT(TEXT(AE435,"0.#"),1)=".",TRUE,FALSE)</formula>
    </cfRule>
  </conditionalFormatting>
  <conditionalFormatting sqref="AM433">
    <cfRule type="expression" dxfId="1829" priority="13025">
      <formula>IF(RIGHT(TEXT(AM433,"0.#"),1)=".",FALSE,TRUE)</formula>
    </cfRule>
    <cfRule type="expression" dxfId="1828" priority="13026">
      <formula>IF(RIGHT(TEXT(AM433,"0.#"),1)=".",TRUE,FALSE)</formula>
    </cfRule>
  </conditionalFormatting>
  <conditionalFormatting sqref="AM434">
    <cfRule type="expression" dxfId="1827" priority="13023">
      <formula>IF(RIGHT(TEXT(AM434,"0.#"),1)=".",FALSE,TRUE)</formula>
    </cfRule>
    <cfRule type="expression" dxfId="1826" priority="13024">
      <formula>IF(RIGHT(TEXT(AM434,"0.#"),1)=".",TRUE,FALSE)</formula>
    </cfRule>
  </conditionalFormatting>
  <conditionalFormatting sqref="AU433">
    <cfRule type="expression" dxfId="1825" priority="13013">
      <formula>IF(RIGHT(TEXT(AU433,"0.#"),1)=".",FALSE,TRUE)</formula>
    </cfRule>
    <cfRule type="expression" dxfId="1824" priority="13014">
      <formula>IF(RIGHT(TEXT(AU433,"0.#"),1)=".",TRUE,FALSE)</formula>
    </cfRule>
  </conditionalFormatting>
  <conditionalFormatting sqref="AU434">
    <cfRule type="expression" dxfId="1823" priority="13011">
      <formula>IF(RIGHT(TEXT(AU434,"0.#"),1)=".",FALSE,TRUE)</formula>
    </cfRule>
    <cfRule type="expression" dxfId="1822" priority="13012">
      <formula>IF(RIGHT(TEXT(AU434,"0.#"),1)=".",TRUE,FALSE)</formula>
    </cfRule>
  </conditionalFormatting>
  <conditionalFormatting sqref="AU435">
    <cfRule type="expression" dxfId="1821" priority="13009">
      <formula>IF(RIGHT(TEXT(AU435,"0.#"),1)=".",FALSE,TRUE)</formula>
    </cfRule>
    <cfRule type="expression" dxfId="1820" priority="13010">
      <formula>IF(RIGHT(TEXT(AU435,"0.#"),1)=".",TRUE,FALSE)</formula>
    </cfRule>
  </conditionalFormatting>
  <conditionalFormatting sqref="AI435">
    <cfRule type="expression" dxfId="1819" priority="12943">
      <formula>IF(RIGHT(TEXT(AI435,"0.#"),1)=".",FALSE,TRUE)</formula>
    </cfRule>
    <cfRule type="expression" dxfId="1818" priority="12944">
      <formula>IF(RIGHT(TEXT(AI435,"0.#"),1)=".",TRUE,FALSE)</formula>
    </cfRule>
  </conditionalFormatting>
  <conditionalFormatting sqref="AI433">
    <cfRule type="expression" dxfId="1817" priority="12947">
      <formula>IF(RIGHT(TEXT(AI433,"0.#"),1)=".",FALSE,TRUE)</formula>
    </cfRule>
    <cfRule type="expression" dxfId="1816" priority="12948">
      <formula>IF(RIGHT(TEXT(AI433,"0.#"),1)=".",TRUE,FALSE)</formula>
    </cfRule>
  </conditionalFormatting>
  <conditionalFormatting sqref="AI434">
    <cfRule type="expression" dxfId="1815" priority="12945">
      <formula>IF(RIGHT(TEXT(AI434,"0.#"),1)=".",FALSE,TRUE)</formula>
    </cfRule>
    <cfRule type="expression" dxfId="1814" priority="12946">
      <formula>IF(RIGHT(TEXT(AI434,"0.#"),1)=".",TRUE,FALSE)</formula>
    </cfRule>
  </conditionalFormatting>
  <conditionalFormatting sqref="AQ434">
    <cfRule type="expression" dxfId="1813" priority="12929">
      <formula>IF(RIGHT(TEXT(AQ434,"0.#"),1)=".",FALSE,TRUE)</formula>
    </cfRule>
    <cfRule type="expression" dxfId="1812" priority="12930">
      <formula>IF(RIGHT(TEXT(AQ434,"0.#"),1)=".",TRUE,FALSE)</formula>
    </cfRule>
  </conditionalFormatting>
  <conditionalFormatting sqref="AQ435">
    <cfRule type="expression" dxfId="1811" priority="12915">
      <formula>IF(RIGHT(TEXT(AQ435,"0.#"),1)=".",FALSE,TRUE)</formula>
    </cfRule>
    <cfRule type="expression" dxfId="1810" priority="12916">
      <formula>IF(RIGHT(TEXT(AQ435,"0.#"),1)=".",TRUE,FALSE)</formula>
    </cfRule>
  </conditionalFormatting>
  <conditionalFormatting sqref="AQ433">
    <cfRule type="expression" dxfId="1809" priority="12913">
      <formula>IF(RIGHT(TEXT(AQ433,"0.#"),1)=".",FALSE,TRUE)</formula>
    </cfRule>
    <cfRule type="expression" dxfId="1808" priority="12914">
      <formula>IF(RIGHT(TEXT(AQ433,"0.#"),1)=".",TRUE,FALSE)</formula>
    </cfRule>
  </conditionalFormatting>
  <conditionalFormatting sqref="AL847:AO874">
    <cfRule type="expression" dxfId="1807" priority="6637">
      <formula>IF(AND(AL847&gt;=0,RIGHT(TEXT(AL847,"0.#"),1)&lt;&gt;"."),TRUE,FALSE)</formula>
    </cfRule>
    <cfRule type="expression" dxfId="1806" priority="6638">
      <formula>IF(AND(AL847&gt;=0,RIGHT(TEXT(AL847,"0.#"),1)="."),TRUE,FALSE)</formula>
    </cfRule>
    <cfRule type="expression" dxfId="1805" priority="6639">
      <formula>IF(AND(AL847&lt;0,RIGHT(TEXT(AL847,"0.#"),1)&lt;&gt;"."),TRUE,FALSE)</formula>
    </cfRule>
    <cfRule type="expression" dxfId="1804" priority="6640">
      <formula>IF(AND(AL847&lt;0,RIGHT(TEXT(AL847,"0.#"),1)="."),TRUE,FALSE)</formula>
    </cfRule>
  </conditionalFormatting>
  <conditionalFormatting sqref="AQ53:AQ55">
    <cfRule type="expression" dxfId="1803" priority="4659">
      <formula>IF(RIGHT(TEXT(AQ53,"0.#"),1)=".",FALSE,TRUE)</formula>
    </cfRule>
    <cfRule type="expression" dxfId="1802" priority="4660">
      <formula>IF(RIGHT(TEXT(AQ53,"0.#"),1)=".",TRUE,FALSE)</formula>
    </cfRule>
  </conditionalFormatting>
  <conditionalFormatting sqref="AU53:AU55">
    <cfRule type="expression" dxfId="1801" priority="4657">
      <formula>IF(RIGHT(TEXT(AU53,"0.#"),1)=".",FALSE,TRUE)</formula>
    </cfRule>
    <cfRule type="expression" dxfId="1800" priority="4658">
      <formula>IF(RIGHT(TEXT(AU53,"0.#"),1)=".",TRUE,FALSE)</formula>
    </cfRule>
  </conditionalFormatting>
  <conditionalFormatting sqref="AQ60:AQ62">
    <cfRule type="expression" dxfId="1799" priority="4655">
      <formula>IF(RIGHT(TEXT(AQ60,"0.#"),1)=".",FALSE,TRUE)</formula>
    </cfRule>
    <cfRule type="expression" dxfId="1798" priority="4656">
      <formula>IF(RIGHT(TEXT(AQ60,"0.#"),1)=".",TRUE,FALSE)</formula>
    </cfRule>
  </conditionalFormatting>
  <conditionalFormatting sqref="AU60:AU62">
    <cfRule type="expression" dxfId="1797" priority="4653">
      <formula>IF(RIGHT(TEXT(AU60,"0.#"),1)=".",FALSE,TRUE)</formula>
    </cfRule>
    <cfRule type="expression" dxfId="1796" priority="4654">
      <formula>IF(RIGHT(TEXT(AU60,"0.#"),1)=".",TRUE,FALSE)</formula>
    </cfRule>
  </conditionalFormatting>
  <conditionalFormatting sqref="AQ75:AQ77">
    <cfRule type="expression" dxfId="1795" priority="4651">
      <formula>IF(RIGHT(TEXT(AQ75,"0.#"),1)=".",FALSE,TRUE)</formula>
    </cfRule>
    <cfRule type="expression" dxfId="1794" priority="4652">
      <formula>IF(RIGHT(TEXT(AQ75,"0.#"),1)=".",TRUE,FALSE)</formula>
    </cfRule>
  </conditionalFormatting>
  <conditionalFormatting sqref="AU75:AU77">
    <cfRule type="expression" dxfId="1793" priority="4649">
      <formula>IF(RIGHT(TEXT(AU75,"0.#"),1)=".",FALSE,TRUE)</formula>
    </cfRule>
    <cfRule type="expression" dxfId="1792" priority="4650">
      <formula>IF(RIGHT(TEXT(AU75,"0.#"),1)=".",TRUE,FALSE)</formula>
    </cfRule>
  </conditionalFormatting>
  <conditionalFormatting sqref="AQ87:AQ89">
    <cfRule type="expression" dxfId="1791" priority="4647">
      <formula>IF(RIGHT(TEXT(AQ87,"0.#"),1)=".",FALSE,TRUE)</formula>
    </cfRule>
    <cfRule type="expression" dxfId="1790" priority="4648">
      <formula>IF(RIGHT(TEXT(AQ87,"0.#"),1)=".",TRUE,FALSE)</formula>
    </cfRule>
  </conditionalFormatting>
  <conditionalFormatting sqref="AU87:AU89">
    <cfRule type="expression" dxfId="1789" priority="4645">
      <formula>IF(RIGHT(TEXT(AU87,"0.#"),1)=".",FALSE,TRUE)</formula>
    </cfRule>
    <cfRule type="expression" dxfId="1788" priority="4646">
      <formula>IF(RIGHT(TEXT(AU87,"0.#"),1)=".",TRUE,FALSE)</formula>
    </cfRule>
  </conditionalFormatting>
  <conditionalFormatting sqref="AQ92:AQ94">
    <cfRule type="expression" dxfId="1787" priority="4643">
      <formula>IF(RIGHT(TEXT(AQ92,"0.#"),1)=".",FALSE,TRUE)</formula>
    </cfRule>
    <cfRule type="expression" dxfId="1786" priority="4644">
      <formula>IF(RIGHT(TEXT(AQ92,"0.#"),1)=".",TRUE,FALSE)</formula>
    </cfRule>
  </conditionalFormatting>
  <conditionalFormatting sqref="AU92:AU94">
    <cfRule type="expression" dxfId="1785" priority="4641">
      <formula>IF(RIGHT(TEXT(AU92,"0.#"),1)=".",FALSE,TRUE)</formula>
    </cfRule>
    <cfRule type="expression" dxfId="1784" priority="4642">
      <formula>IF(RIGHT(TEXT(AU92,"0.#"),1)=".",TRUE,FALSE)</formula>
    </cfRule>
  </conditionalFormatting>
  <conditionalFormatting sqref="AQ97:AQ99">
    <cfRule type="expression" dxfId="1783" priority="4639">
      <formula>IF(RIGHT(TEXT(AQ97,"0.#"),1)=".",FALSE,TRUE)</formula>
    </cfRule>
    <cfRule type="expression" dxfId="1782" priority="4640">
      <formula>IF(RIGHT(TEXT(AQ97,"0.#"),1)=".",TRUE,FALSE)</formula>
    </cfRule>
  </conditionalFormatting>
  <conditionalFormatting sqref="AU97:AU99">
    <cfRule type="expression" dxfId="1781" priority="4637">
      <formula>IF(RIGHT(TEXT(AU97,"0.#"),1)=".",FALSE,TRUE)</formula>
    </cfRule>
    <cfRule type="expression" dxfId="1780" priority="4638">
      <formula>IF(RIGHT(TEXT(AU97,"0.#"),1)=".",TRUE,FALSE)</formula>
    </cfRule>
  </conditionalFormatting>
  <conditionalFormatting sqref="AE458">
    <cfRule type="expression" dxfId="1779" priority="4331">
      <formula>IF(RIGHT(TEXT(AE458,"0.#"),1)=".",FALSE,TRUE)</formula>
    </cfRule>
    <cfRule type="expression" dxfId="1778" priority="4332">
      <formula>IF(RIGHT(TEXT(AE458,"0.#"),1)=".",TRUE,FALSE)</formula>
    </cfRule>
  </conditionalFormatting>
  <conditionalFormatting sqref="AM460">
    <cfRule type="expression" dxfId="1777" priority="4321">
      <formula>IF(RIGHT(TEXT(AM460,"0.#"),1)=".",FALSE,TRUE)</formula>
    </cfRule>
    <cfRule type="expression" dxfId="1776" priority="4322">
      <formula>IF(RIGHT(TEXT(AM460,"0.#"),1)=".",TRUE,FALSE)</formula>
    </cfRule>
  </conditionalFormatting>
  <conditionalFormatting sqref="AE459">
    <cfRule type="expression" dxfId="1775" priority="4329">
      <formula>IF(RIGHT(TEXT(AE459,"0.#"),1)=".",FALSE,TRUE)</formula>
    </cfRule>
    <cfRule type="expression" dxfId="1774" priority="4330">
      <formula>IF(RIGHT(TEXT(AE459,"0.#"),1)=".",TRUE,FALSE)</formula>
    </cfRule>
  </conditionalFormatting>
  <conditionalFormatting sqref="AE460">
    <cfRule type="expression" dxfId="1773" priority="4327">
      <formula>IF(RIGHT(TEXT(AE460,"0.#"),1)=".",FALSE,TRUE)</formula>
    </cfRule>
    <cfRule type="expression" dxfId="1772" priority="4328">
      <formula>IF(RIGHT(TEXT(AE460,"0.#"),1)=".",TRUE,FALSE)</formula>
    </cfRule>
  </conditionalFormatting>
  <conditionalFormatting sqref="AM458">
    <cfRule type="expression" dxfId="1771" priority="4325">
      <formula>IF(RIGHT(TEXT(AM458,"0.#"),1)=".",FALSE,TRUE)</formula>
    </cfRule>
    <cfRule type="expression" dxfId="1770" priority="4326">
      <formula>IF(RIGHT(TEXT(AM458,"0.#"),1)=".",TRUE,FALSE)</formula>
    </cfRule>
  </conditionalFormatting>
  <conditionalFormatting sqref="AM459">
    <cfRule type="expression" dxfId="1769" priority="4323">
      <formula>IF(RIGHT(TEXT(AM459,"0.#"),1)=".",FALSE,TRUE)</formula>
    </cfRule>
    <cfRule type="expression" dxfId="1768" priority="4324">
      <formula>IF(RIGHT(TEXT(AM459,"0.#"),1)=".",TRUE,FALSE)</formula>
    </cfRule>
  </conditionalFormatting>
  <conditionalFormatting sqref="AU458">
    <cfRule type="expression" dxfId="1767" priority="4319">
      <formula>IF(RIGHT(TEXT(AU458,"0.#"),1)=".",FALSE,TRUE)</formula>
    </cfRule>
    <cfRule type="expression" dxfId="1766" priority="4320">
      <formula>IF(RIGHT(TEXT(AU458,"0.#"),1)=".",TRUE,FALSE)</formula>
    </cfRule>
  </conditionalFormatting>
  <conditionalFormatting sqref="AU459">
    <cfRule type="expression" dxfId="1765" priority="4317">
      <formula>IF(RIGHT(TEXT(AU459,"0.#"),1)=".",FALSE,TRUE)</formula>
    </cfRule>
    <cfRule type="expression" dxfId="1764" priority="4318">
      <formula>IF(RIGHT(TEXT(AU459,"0.#"),1)=".",TRUE,FALSE)</formula>
    </cfRule>
  </conditionalFormatting>
  <conditionalFormatting sqref="AU460">
    <cfRule type="expression" dxfId="1763" priority="4315">
      <formula>IF(RIGHT(TEXT(AU460,"0.#"),1)=".",FALSE,TRUE)</formula>
    </cfRule>
    <cfRule type="expression" dxfId="1762" priority="4316">
      <formula>IF(RIGHT(TEXT(AU460,"0.#"),1)=".",TRUE,FALSE)</formula>
    </cfRule>
  </conditionalFormatting>
  <conditionalFormatting sqref="AI460">
    <cfRule type="expression" dxfId="1761" priority="4309">
      <formula>IF(RIGHT(TEXT(AI460,"0.#"),1)=".",FALSE,TRUE)</formula>
    </cfRule>
    <cfRule type="expression" dxfId="1760" priority="4310">
      <formula>IF(RIGHT(TEXT(AI460,"0.#"),1)=".",TRUE,FALSE)</formula>
    </cfRule>
  </conditionalFormatting>
  <conditionalFormatting sqref="AI458">
    <cfRule type="expression" dxfId="1759" priority="4313">
      <formula>IF(RIGHT(TEXT(AI458,"0.#"),1)=".",FALSE,TRUE)</formula>
    </cfRule>
    <cfRule type="expression" dxfId="1758" priority="4314">
      <formula>IF(RIGHT(TEXT(AI458,"0.#"),1)=".",TRUE,FALSE)</formula>
    </cfRule>
  </conditionalFormatting>
  <conditionalFormatting sqref="AI459">
    <cfRule type="expression" dxfId="1757" priority="4311">
      <formula>IF(RIGHT(TEXT(AI459,"0.#"),1)=".",FALSE,TRUE)</formula>
    </cfRule>
    <cfRule type="expression" dxfId="1756" priority="4312">
      <formula>IF(RIGHT(TEXT(AI459,"0.#"),1)=".",TRUE,FALSE)</formula>
    </cfRule>
  </conditionalFormatting>
  <conditionalFormatting sqref="AQ459">
    <cfRule type="expression" dxfId="1755" priority="4307">
      <formula>IF(RIGHT(TEXT(AQ459,"0.#"),1)=".",FALSE,TRUE)</formula>
    </cfRule>
    <cfRule type="expression" dxfId="1754" priority="4308">
      <formula>IF(RIGHT(TEXT(AQ459,"0.#"),1)=".",TRUE,FALSE)</formula>
    </cfRule>
  </conditionalFormatting>
  <conditionalFormatting sqref="AQ460">
    <cfRule type="expression" dxfId="1753" priority="4305">
      <formula>IF(RIGHT(TEXT(AQ460,"0.#"),1)=".",FALSE,TRUE)</formula>
    </cfRule>
    <cfRule type="expression" dxfId="1752" priority="4306">
      <formula>IF(RIGHT(TEXT(AQ460,"0.#"),1)=".",TRUE,FALSE)</formula>
    </cfRule>
  </conditionalFormatting>
  <conditionalFormatting sqref="AQ458">
    <cfRule type="expression" dxfId="1751" priority="4303">
      <formula>IF(RIGHT(TEXT(AQ458,"0.#"),1)=".",FALSE,TRUE)</formula>
    </cfRule>
    <cfRule type="expression" dxfId="1750" priority="4304">
      <formula>IF(RIGHT(TEXT(AQ458,"0.#"),1)=".",TRUE,FALSE)</formula>
    </cfRule>
  </conditionalFormatting>
  <conditionalFormatting sqref="AE120 AM120">
    <cfRule type="expression" dxfId="1749" priority="2981">
      <formula>IF(RIGHT(TEXT(AE120,"0.#"),1)=".",FALSE,TRUE)</formula>
    </cfRule>
    <cfRule type="expression" dxfId="1748" priority="2982">
      <formula>IF(RIGHT(TEXT(AE120,"0.#"),1)=".",TRUE,FALSE)</formula>
    </cfRule>
  </conditionalFormatting>
  <conditionalFormatting sqref="AI126">
    <cfRule type="expression" dxfId="1747" priority="2971">
      <formula>IF(RIGHT(TEXT(AI126,"0.#"),1)=".",FALSE,TRUE)</formula>
    </cfRule>
    <cfRule type="expression" dxfId="1746" priority="2972">
      <formula>IF(RIGHT(TEXT(AI126,"0.#"),1)=".",TRUE,FALSE)</formula>
    </cfRule>
  </conditionalFormatting>
  <conditionalFormatting sqref="AI120">
    <cfRule type="expression" dxfId="1745" priority="2979">
      <formula>IF(RIGHT(TEXT(AI120,"0.#"),1)=".",FALSE,TRUE)</formula>
    </cfRule>
    <cfRule type="expression" dxfId="1744" priority="2980">
      <formula>IF(RIGHT(TEXT(AI120,"0.#"),1)=".",TRUE,FALSE)</formula>
    </cfRule>
  </conditionalFormatting>
  <conditionalFormatting sqref="AE123 AM123">
    <cfRule type="expression" dxfId="1743" priority="2977">
      <formula>IF(RIGHT(TEXT(AE123,"0.#"),1)=".",FALSE,TRUE)</formula>
    </cfRule>
    <cfRule type="expression" dxfId="1742" priority="2978">
      <formula>IF(RIGHT(TEXT(AE123,"0.#"),1)=".",TRUE,FALSE)</formula>
    </cfRule>
  </conditionalFormatting>
  <conditionalFormatting sqref="AI123">
    <cfRule type="expression" dxfId="1741" priority="2975">
      <formula>IF(RIGHT(TEXT(AI123,"0.#"),1)=".",FALSE,TRUE)</formula>
    </cfRule>
    <cfRule type="expression" dxfId="1740" priority="2976">
      <formula>IF(RIGHT(TEXT(AI123,"0.#"),1)=".",TRUE,FALSE)</formula>
    </cfRule>
  </conditionalFormatting>
  <conditionalFormatting sqref="AE126 AM126">
    <cfRule type="expression" dxfId="1739" priority="2973">
      <formula>IF(RIGHT(TEXT(AE126,"0.#"),1)=".",FALSE,TRUE)</formula>
    </cfRule>
    <cfRule type="expression" dxfId="1738" priority="2974">
      <formula>IF(RIGHT(TEXT(AE126,"0.#"),1)=".",TRUE,FALSE)</formula>
    </cfRule>
  </conditionalFormatting>
  <conditionalFormatting sqref="AE129 AM129">
    <cfRule type="expression" dxfId="1737" priority="2969">
      <formula>IF(RIGHT(TEXT(AE129,"0.#"),1)=".",FALSE,TRUE)</formula>
    </cfRule>
    <cfRule type="expression" dxfId="1736" priority="2970">
      <formula>IF(RIGHT(TEXT(AE129,"0.#"),1)=".",TRUE,FALSE)</formula>
    </cfRule>
  </conditionalFormatting>
  <conditionalFormatting sqref="AI129">
    <cfRule type="expression" dxfId="1735" priority="2967">
      <formula>IF(RIGHT(TEXT(AI129,"0.#"),1)=".",FALSE,TRUE)</formula>
    </cfRule>
    <cfRule type="expression" dxfId="1734" priority="2968">
      <formula>IF(RIGHT(TEXT(AI129,"0.#"),1)=".",TRUE,FALSE)</formula>
    </cfRule>
  </conditionalFormatting>
  <conditionalFormatting sqref="Y847:Y874">
    <cfRule type="expression" dxfId="1733" priority="2965">
      <formula>IF(RIGHT(TEXT(Y847,"0.#"),1)=".",FALSE,TRUE)</formula>
    </cfRule>
    <cfRule type="expression" dxfId="1732" priority="2966">
      <formula>IF(RIGHT(TEXT(Y847,"0.#"),1)=".",TRUE,FALSE)</formula>
    </cfRule>
  </conditionalFormatting>
  <conditionalFormatting sqref="AU518">
    <cfRule type="expression" dxfId="1731" priority="1475">
      <formula>IF(RIGHT(TEXT(AU518,"0.#"),1)=".",FALSE,TRUE)</formula>
    </cfRule>
    <cfRule type="expression" dxfId="1730" priority="1476">
      <formula>IF(RIGHT(TEXT(AU518,"0.#"),1)=".",TRUE,FALSE)</formula>
    </cfRule>
  </conditionalFormatting>
  <conditionalFormatting sqref="AQ551">
    <cfRule type="expression" dxfId="1729" priority="1251">
      <formula>IF(RIGHT(TEXT(AQ551,"0.#"),1)=".",FALSE,TRUE)</formula>
    </cfRule>
    <cfRule type="expression" dxfId="1728" priority="1252">
      <formula>IF(RIGHT(TEXT(AQ551,"0.#"),1)=".",TRUE,FALSE)</formula>
    </cfRule>
  </conditionalFormatting>
  <conditionalFormatting sqref="AE556">
    <cfRule type="expression" dxfId="1727" priority="1249">
      <formula>IF(RIGHT(TEXT(AE556,"0.#"),1)=".",FALSE,TRUE)</formula>
    </cfRule>
    <cfRule type="expression" dxfId="1726" priority="1250">
      <formula>IF(RIGHT(TEXT(AE556,"0.#"),1)=".",TRUE,FALSE)</formula>
    </cfRule>
  </conditionalFormatting>
  <conditionalFormatting sqref="AE557">
    <cfRule type="expression" dxfId="1725" priority="1247">
      <formula>IF(RIGHT(TEXT(AE557,"0.#"),1)=".",FALSE,TRUE)</formula>
    </cfRule>
    <cfRule type="expression" dxfId="1724" priority="1248">
      <formula>IF(RIGHT(TEXT(AE557,"0.#"),1)=".",TRUE,FALSE)</formula>
    </cfRule>
  </conditionalFormatting>
  <conditionalFormatting sqref="AE558">
    <cfRule type="expression" dxfId="1723" priority="1245">
      <formula>IF(RIGHT(TEXT(AE558,"0.#"),1)=".",FALSE,TRUE)</formula>
    </cfRule>
    <cfRule type="expression" dxfId="1722" priority="1246">
      <formula>IF(RIGHT(TEXT(AE558,"0.#"),1)=".",TRUE,FALSE)</formula>
    </cfRule>
  </conditionalFormatting>
  <conditionalFormatting sqref="AU556">
    <cfRule type="expression" dxfId="1721" priority="1237">
      <formula>IF(RIGHT(TEXT(AU556,"0.#"),1)=".",FALSE,TRUE)</formula>
    </cfRule>
    <cfRule type="expression" dxfId="1720" priority="1238">
      <formula>IF(RIGHT(TEXT(AU556,"0.#"),1)=".",TRUE,FALSE)</formula>
    </cfRule>
  </conditionalFormatting>
  <conditionalFormatting sqref="AU557">
    <cfRule type="expression" dxfId="1719" priority="1235">
      <formula>IF(RIGHT(TEXT(AU557,"0.#"),1)=".",FALSE,TRUE)</formula>
    </cfRule>
    <cfRule type="expression" dxfId="1718" priority="1236">
      <formula>IF(RIGHT(TEXT(AU557,"0.#"),1)=".",TRUE,FALSE)</formula>
    </cfRule>
  </conditionalFormatting>
  <conditionalFormatting sqref="AU558">
    <cfRule type="expression" dxfId="1717" priority="1233">
      <formula>IF(RIGHT(TEXT(AU558,"0.#"),1)=".",FALSE,TRUE)</formula>
    </cfRule>
    <cfRule type="expression" dxfId="1716" priority="1234">
      <formula>IF(RIGHT(TEXT(AU558,"0.#"),1)=".",TRUE,FALSE)</formula>
    </cfRule>
  </conditionalFormatting>
  <conditionalFormatting sqref="AQ557">
    <cfRule type="expression" dxfId="1715" priority="1225">
      <formula>IF(RIGHT(TEXT(AQ557,"0.#"),1)=".",FALSE,TRUE)</formula>
    </cfRule>
    <cfRule type="expression" dxfId="1714" priority="1226">
      <formula>IF(RIGHT(TEXT(AQ557,"0.#"),1)=".",TRUE,FALSE)</formula>
    </cfRule>
  </conditionalFormatting>
  <conditionalFormatting sqref="AQ558">
    <cfRule type="expression" dxfId="1713" priority="1223">
      <formula>IF(RIGHT(TEXT(AQ558,"0.#"),1)=".",FALSE,TRUE)</formula>
    </cfRule>
    <cfRule type="expression" dxfId="1712" priority="1224">
      <formula>IF(RIGHT(TEXT(AQ558,"0.#"),1)=".",TRUE,FALSE)</formula>
    </cfRule>
  </conditionalFormatting>
  <conditionalFormatting sqref="AQ556">
    <cfRule type="expression" dxfId="1711" priority="1221">
      <formula>IF(RIGHT(TEXT(AQ556,"0.#"),1)=".",FALSE,TRUE)</formula>
    </cfRule>
    <cfRule type="expression" dxfId="1710" priority="1222">
      <formula>IF(RIGHT(TEXT(AQ556,"0.#"),1)=".",TRUE,FALSE)</formula>
    </cfRule>
  </conditionalFormatting>
  <conditionalFormatting sqref="AE561">
    <cfRule type="expression" dxfId="1709" priority="1219">
      <formula>IF(RIGHT(TEXT(AE561,"0.#"),1)=".",FALSE,TRUE)</formula>
    </cfRule>
    <cfRule type="expression" dxfId="1708" priority="1220">
      <formula>IF(RIGHT(TEXT(AE561,"0.#"),1)=".",TRUE,FALSE)</formula>
    </cfRule>
  </conditionalFormatting>
  <conditionalFormatting sqref="AE562">
    <cfRule type="expression" dxfId="1707" priority="1217">
      <formula>IF(RIGHT(TEXT(AE562,"0.#"),1)=".",FALSE,TRUE)</formula>
    </cfRule>
    <cfRule type="expression" dxfId="1706" priority="1218">
      <formula>IF(RIGHT(TEXT(AE562,"0.#"),1)=".",TRUE,FALSE)</formula>
    </cfRule>
  </conditionalFormatting>
  <conditionalFormatting sqref="AE563">
    <cfRule type="expression" dxfId="1705" priority="1215">
      <formula>IF(RIGHT(TEXT(AE563,"0.#"),1)=".",FALSE,TRUE)</formula>
    </cfRule>
    <cfRule type="expression" dxfId="1704" priority="1216">
      <formula>IF(RIGHT(TEXT(AE563,"0.#"),1)=".",TRUE,FALSE)</formula>
    </cfRule>
  </conditionalFormatting>
  <conditionalFormatting sqref="AL1110:AO1139">
    <cfRule type="expression" dxfId="1703" priority="2871">
      <formula>IF(AND(AL1110&gt;=0,RIGHT(TEXT(AL1110,"0.#"),1)&lt;&gt;"."),TRUE,FALSE)</formula>
    </cfRule>
    <cfRule type="expression" dxfId="1702" priority="2872">
      <formula>IF(AND(AL1110&gt;=0,RIGHT(TEXT(AL1110,"0.#"),1)="."),TRUE,FALSE)</formula>
    </cfRule>
    <cfRule type="expression" dxfId="1701" priority="2873">
      <formula>IF(AND(AL1110&lt;0,RIGHT(TEXT(AL1110,"0.#"),1)&lt;&gt;"."),TRUE,FALSE)</formula>
    </cfRule>
    <cfRule type="expression" dxfId="1700" priority="2874">
      <formula>IF(AND(AL1110&lt;0,RIGHT(TEXT(AL1110,"0.#"),1)="."),TRUE,FALSE)</formula>
    </cfRule>
  </conditionalFormatting>
  <conditionalFormatting sqref="Y1110:Y1139">
    <cfRule type="expression" dxfId="1699" priority="2869">
      <formula>IF(RIGHT(TEXT(Y1110,"0.#"),1)=".",FALSE,TRUE)</formula>
    </cfRule>
    <cfRule type="expression" dxfId="1698" priority="2870">
      <formula>IF(RIGHT(TEXT(Y1110,"0.#"),1)=".",TRUE,FALSE)</formula>
    </cfRule>
  </conditionalFormatting>
  <conditionalFormatting sqref="AQ553">
    <cfRule type="expression" dxfId="1697" priority="1253">
      <formula>IF(RIGHT(TEXT(AQ553,"0.#"),1)=".",FALSE,TRUE)</formula>
    </cfRule>
    <cfRule type="expression" dxfId="1696" priority="1254">
      <formula>IF(RIGHT(TEXT(AQ553,"0.#"),1)=".",TRUE,FALSE)</formula>
    </cfRule>
  </conditionalFormatting>
  <conditionalFormatting sqref="AU552">
    <cfRule type="expression" dxfId="1695" priority="1265">
      <formula>IF(RIGHT(TEXT(AU552,"0.#"),1)=".",FALSE,TRUE)</formula>
    </cfRule>
    <cfRule type="expression" dxfId="1694" priority="1266">
      <formula>IF(RIGHT(TEXT(AU552,"0.#"),1)=".",TRUE,FALSE)</formula>
    </cfRule>
  </conditionalFormatting>
  <conditionalFormatting sqref="AE552">
    <cfRule type="expression" dxfId="1693" priority="1277">
      <formula>IF(RIGHT(TEXT(AE552,"0.#"),1)=".",FALSE,TRUE)</formula>
    </cfRule>
    <cfRule type="expression" dxfId="1692" priority="1278">
      <formula>IF(RIGHT(TEXT(AE552,"0.#"),1)=".",TRUE,FALSE)</formula>
    </cfRule>
  </conditionalFormatting>
  <conditionalFormatting sqref="AQ548">
    <cfRule type="expression" dxfId="1691" priority="1283">
      <formula>IF(RIGHT(TEXT(AQ548,"0.#"),1)=".",FALSE,TRUE)</formula>
    </cfRule>
    <cfRule type="expression" dxfId="1690" priority="1284">
      <formula>IF(RIGHT(TEXT(AQ548,"0.#"),1)=".",TRUE,FALSE)</formula>
    </cfRule>
  </conditionalFormatting>
  <conditionalFormatting sqref="AL845:AO846">
    <cfRule type="expression" dxfId="1689" priority="2823">
      <formula>IF(AND(AL845&gt;=0,RIGHT(TEXT(AL845,"0.#"),1)&lt;&gt;"."),TRUE,FALSE)</formula>
    </cfRule>
    <cfRule type="expression" dxfId="1688" priority="2824">
      <formula>IF(AND(AL845&gt;=0,RIGHT(TEXT(AL845,"0.#"),1)="."),TRUE,FALSE)</formula>
    </cfRule>
    <cfRule type="expression" dxfId="1687" priority="2825">
      <formula>IF(AND(AL845&lt;0,RIGHT(TEXT(AL845,"0.#"),1)&lt;&gt;"."),TRUE,FALSE)</formula>
    </cfRule>
    <cfRule type="expression" dxfId="1686" priority="2826">
      <formula>IF(AND(AL845&lt;0,RIGHT(TEXT(AL845,"0.#"),1)="."),TRUE,FALSE)</formula>
    </cfRule>
  </conditionalFormatting>
  <conditionalFormatting sqref="Y845:Y846">
    <cfRule type="expression" dxfId="1685" priority="2821">
      <formula>IF(RIGHT(TEXT(Y845,"0.#"),1)=".",FALSE,TRUE)</formula>
    </cfRule>
    <cfRule type="expression" dxfId="1684" priority="2822">
      <formula>IF(RIGHT(TEXT(Y845,"0.#"),1)=".",TRUE,FALSE)</formula>
    </cfRule>
  </conditionalFormatting>
  <conditionalFormatting sqref="AE492">
    <cfRule type="expression" dxfId="1683" priority="1609">
      <formula>IF(RIGHT(TEXT(AE492,"0.#"),1)=".",FALSE,TRUE)</formula>
    </cfRule>
    <cfRule type="expression" dxfId="1682" priority="1610">
      <formula>IF(RIGHT(TEXT(AE492,"0.#"),1)=".",TRUE,FALSE)</formula>
    </cfRule>
  </conditionalFormatting>
  <conditionalFormatting sqref="AE493">
    <cfRule type="expression" dxfId="1681" priority="1607">
      <formula>IF(RIGHT(TEXT(AE493,"0.#"),1)=".",FALSE,TRUE)</formula>
    </cfRule>
    <cfRule type="expression" dxfId="1680" priority="1608">
      <formula>IF(RIGHT(TEXT(AE493,"0.#"),1)=".",TRUE,FALSE)</formula>
    </cfRule>
  </conditionalFormatting>
  <conditionalFormatting sqref="AE494">
    <cfRule type="expression" dxfId="1679" priority="1605">
      <formula>IF(RIGHT(TEXT(AE494,"0.#"),1)=".",FALSE,TRUE)</formula>
    </cfRule>
    <cfRule type="expression" dxfId="1678" priority="1606">
      <formula>IF(RIGHT(TEXT(AE494,"0.#"),1)=".",TRUE,FALSE)</formula>
    </cfRule>
  </conditionalFormatting>
  <conditionalFormatting sqref="AQ493">
    <cfRule type="expression" dxfId="1677" priority="1585">
      <formula>IF(RIGHT(TEXT(AQ493,"0.#"),1)=".",FALSE,TRUE)</formula>
    </cfRule>
    <cfRule type="expression" dxfId="1676" priority="1586">
      <formula>IF(RIGHT(TEXT(AQ493,"0.#"),1)=".",TRUE,FALSE)</formula>
    </cfRule>
  </conditionalFormatting>
  <conditionalFormatting sqref="AQ494">
    <cfRule type="expression" dxfId="1675" priority="1583">
      <formula>IF(RIGHT(TEXT(AQ494,"0.#"),1)=".",FALSE,TRUE)</formula>
    </cfRule>
    <cfRule type="expression" dxfId="1674" priority="1584">
      <formula>IF(RIGHT(TEXT(AQ494,"0.#"),1)=".",TRUE,FALSE)</formula>
    </cfRule>
  </conditionalFormatting>
  <conditionalFormatting sqref="AQ492">
    <cfRule type="expression" dxfId="1673" priority="1581">
      <formula>IF(RIGHT(TEXT(AQ492,"0.#"),1)=".",FALSE,TRUE)</formula>
    </cfRule>
    <cfRule type="expression" dxfId="1672" priority="1582">
      <formula>IF(RIGHT(TEXT(AQ492,"0.#"),1)=".",TRUE,FALSE)</formula>
    </cfRule>
  </conditionalFormatting>
  <conditionalFormatting sqref="AU494">
    <cfRule type="expression" dxfId="1671" priority="1593">
      <formula>IF(RIGHT(TEXT(AU494,"0.#"),1)=".",FALSE,TRUE)</formula>
    </cfRule>
    <cfRule type="expression" dxfId="1670" priority="1594">
      <formula>IF(RIGHT(TEXT(AU494,"0.#"),1)=".",TRUE,FALSE)</formula>
    </cfRule>
  </conditionalFormatting>
  <conditionalFormatting sqref="AU492">
    <cfRule type="expression" dxfId="1669" priority="1597">
      <formula>IF(RIGHT(TEXT(AU492,"0.#"),1)=".",FALSE,TRUE)</formula>
    </cfRule>
    <cfRule type="expression" dxfId="1668" priority="1598">
      <formula>IF(RIGHT(TEXT(AU492,"0.#"),1)=".",TRUE,FALSE)</formula>
    </cfRule>
  </conditionalFormatting>
  <conditionalFormatting sqref="AU493">
    <cfRule type="expression" dxfId="1667" priority="1595">
      <formula>IF(RIGHT(TEXT(AU493,"0.#"),1)=".",FALSE,TRUE)</formula>
    </cfRule>
    <cfRule type="expression" dxfId="1666" priority="1596">
      <formula>IF(RIGHT(TEXT(AU493,"0.#"),1)=".",TRUE,FALSE)</formula>
    </cfRule>
  </conditionalFormatting>
  <conditionalFormatting sqref="AU583">
    <cfRule type="expression" dxfId="1665" priority="1113">
      <formula>IF(RIGHT(TEXT(AU583,"0.#"),1)=".",FALSE,TRUE)</formula>
    </cfRule>
    <cfRule type="expression" dxfId="1664" priority="1114">
      <formula>IF(RIGHT(TEXT(AU583,"0.#"),1)=".",TRUE,FALSE)</formula>
    </cfRule>
  </conditionalFormatting>
  <conditionalFormatting sqref="AU582">
    <cfRule type="expression" dxfId="1663" priority="1115">
      <formula>IF(RIGHT(TEXT(AU582,"0.#"),1)=".",FALSE,TRUE)</formula>
    </cfRule>
    <cfRule type="expression" dxfId="1662" priority="1116">
      <formula>IF(RIGHT(TEXT(AU582,"0.#"),1)=".",TRUE,FALSE)</formula>
    </cfRule>
  </conditionalFormatting>
  <conditionalFormatting sqref="AE499">
    <cfRule type="expression" dxfId="1661" priority="1575">
      <formula>IF(RIGHT(TEXT(AE499,"0.#"),1)=".",FALSE,TRUE)</formula>
    </cfRule>
    <cfRule type="expression" dxfId="1660" priority="1576">
      <formula>IF(RIGHT(TEXT(AE499,"0.#"),1)=".",TRUE,FALSE)</formula>
    </cfRule>
  </conditionalFormatting>
  <conditionalFormatting sqref="AE497">
    <cfRule type="expression" dxfId="1659" priority="1579">
      <formula>IF(RIGHT(TEXT(AE497,"0.#"),1)=".",FALSE,TRUE)</formula>
    </cfRule>
    <cfRule type="expression" dxfId="1658" priority="1580">
      <formula>IF(RIGHT(TEXT(AE497,"0.#"),1)=".",TRUE,FALSE)</formula>
    </cfRule>
  </conditionalFormatting>
  <conditionalFormatting sqref="AE498">
    <cfRule type="expression" dxfId="1657" priority="1577">
      <formula>IF(RIGHT(TEXT(AE498,"0.#"),1)=".",FALSE,TRUE)</formula>
    </cfRule>
    <cfRule type="expression" dxfId="1656" priority="1578">
      <formula>IF(RIGHT(TEXT(AE498,"0.#"),1)=".",TRUE,FALSE)</formula>
    </cfRule>
  </conditionalFormatting>
  <conditionalFormatting sqref="AU499">
    <cfRule type="expression" dxfId="1655" priority="1563">
      <formula>IF(RIGHT(TEXT(AU499,"0.#"),1)=".",FALSE,TRUE)</formula>
    </cfRule>
    <cfRule type="expression" dxfId="1654" priority="1564">
      <formula>IF(RIGHT(TEXT(AU499,"0.#"),1)=".",TRUE,FALSE)</formula>
    </cfRule>
  </conditionalFormatting>
  <conditionalFormatting sqref="AU497">
    <cfRule type="expression" dxfId="1653" priority="1567">
      <formula>IF(RIGHT(TEXT(AU497,"0.#"),1)=".",FALSE,TRUE)</formula>
    </cfRule>
    <cfRule type="expression" dxfId="1652" priority="1568">
      <formula>IF(RIGHT(TEXT(AU497,"0.#"),1)=".",TRUE,FALSE)</formula>
    </cfRule>
  </conditionalFormatting>
  <conditionalFormatting sqref="AU498">
    <cfRule type="expression" dxfId="1651" priority="1565">
      <formula>IF(RIGHT(TEXT(AU498,"0.#"),1)=".",FALSE,TRUE)</formula>
    </cfRule>
    <cfRule type="expression" dxfId="1650" priority="1566">
      <formula>IF(RIGHT(TEXT(AU498,"0.#"),1)=".",TRUE,FALSE)</formula>
    </cfRule>
  </conditionalFormatting>
  <conditionalFormatting sqref="AQ497">
    <cfRule type="expression" dxfId="1649" priority="1551">
      <formula>IF(RIGHT(TEXT(AQ497,"0.#"),1)=".",FALSE,TRUE)</formula>
    </cfRule>
    <cfRule type="expression" dxfId="1648" priority="1552">
      <formula>IF(RIGHT(TEXT(AQ497,"0.#"),1)=".",TRUE,FALSE)</formula>
    </cfRule>
  </conditionalFormatting>
  <conditionalFormatting sqref="AQ498">
    <cfRule type="expression" dxfId="1647" priority="1555">
      <formula>IF(RIGHT(TEXT(AQ498,"0.#"),1)=".",FALSE,TRUE)</formula>
    </cfRule>
    <cfRule type="expression" dxfId="1646" priority="1556">
      <formula>IF(RIGHT(TEXT(AQ498,"0.#"),1)=".",TRUE,FALSE)</formula>
    </cfRule>
  </conditionalFormatting>
  <conditionalFormatting sqref="AQ499">
    <cfRule type="expression" dxfId="1645" priority="1553">
      <formula>IF(RIGHT(TEXT(AQ499,"0.#"),1)=".",FALSE,TRUE)</formula>
    </cfRule>
    <cfRule type="expression" dxfId="1644" priority="1554">
      <formula>IF(RIGHT(TEXT(AQ499,"0.#"),1)=".",TRUE,FALSE)</formula>
    </cfRule>
  </conditionalFormatting>
  <conditionalFormatting sqref="AE504">
    <cfRule type="expression" dxfId="1643" priority="1545">
      <formula>IF(RIGHT(TEXT(AE504,"0.#"),1)=".",FALSE,TRUE)</formula>
    </cfRule>
    <cfRule type="expression" dxfId="1642" priority="1546">
      <formula>IF(RIGHT(TEXT(AE504,"0.#"),1)=".",TRUE,FALSE)</formula>
    </cfRule>
  </conditionalFormatting>
  <conditionalFormatting sqref="AE502">
    <cfRule type="expression" dxfId="1641" priority="1549">
      <formula>IF(RIGHT(TEXT(AE502,"0.#"),1)=".",FALSE,TRUE)</formula>
    </cfRule>
    <cfRule type="expression" dxfId="1640" priority="1550">
      <formula>IF(RIGHT(TEXT(AE502,"0.#"),1)=".",TRUE,FALSE)</formula>
    </cfRule>
  </conditionalFormatting>
  <conditionalFormatting sqref="AE503">
    <cfRule type="expression" dxfId="1639" priority="1547">
      <formula>IF(RIGHT(TEXT(AE503,"0.#"),1)=".",FALSE,TRUE)</formula>
    </cfRule>
    <cfRule type="expression" dxfId="1638" priority="1548">
      <formula>IF(RIGHT(TEXT(AE503,"0.#"),1)=".",TRUE,FALSE)</formula>
    </cfRule>
  </conditionalFormatting>
  <conditionalFormatting sqref="AU504">
    <cfRule type="expression" dxfId="1637" priority="1533">
      <formula>IF(RIGHT(TEXT(AU504,"0.#"),1)=".",FALSE,TRUE)</formula>
    </cfRule>
    <cfRule type="expression" dxfId="1636" priority="1534">
      <formula>IF(RIGHT(TEXT(AU504,"0.#"),1)=".",TRUE,FALSE)</formula>
    </cfRule>
  </conditionalFormatting>
  <conditionalFormatting sqref="AU502">
    <cfRule type="expression" dxfId="1635" priority="1537">
      <formula>IF(RIGHT(TEXT(AU502,"0.#"),1)=".",FALSE,TRUE)</formula>
    </cfRule>
    <cfRule type="expression" dxfId="1634" priority="1538">
      <formula>IF(RIGHT(TEXT(AU502,"0.#"),1)=".",TRUE,FALSE)</formula>
    </cfRule>
  </conditionalFormatting>
  <conditionalFormatting sqref="AU503">
    <cfRule type="expression" dxfId="1633" priority="1535">
      <formula>IF(RIGHT(TEXT(AU503,"0.#"),1)=".",FALSE,TRUE)</formula>
    </cfRule>
    <cfRule type="expression" dxfId="1632" priority="1536">
      <formula>IF(RIGHT(TEXT(AU503,"0.#"),1)=".",TRUE,FALSE)</formula>
    </cfRule>
  </conditionalFormatting>
  <conditionalFormatting sqref="AQ502">
    <cfRule type="expression" dxfId="1631" priority="1521">
      <formula>IF(RIGHT(TEXT(AQ502,"0.#"),1)=".",FALSE,TRUE)</formula>
    </cfRule>
    <cfRule type="expression" dxfId="1630" priority="1522">
      <formula>IF(RIGHT(TEXT(AQ502,"0.#"),1)=".",TRUE,FALSE)</formula>
    </cfRule>
  </conditionalFormatting>
  <conditionalFormatting sqref="AQ503">
    <cfRule type="expression" dxfId="1629" priority="1525">
      <formula>IF(RIGHT(TEXT(AQ503,"0.#"),1)=".",FALSE,TRUE)</formula>
    </cfRule>
    <cfRule type="expression" dxfId="1628" priority="1526">
      <formula>IF(RIGHT(TEXT(AQ503,"0.#"),1)=".",TRUE,FALSE)</formula>
    </cfRule>
  </conditionalFormatting>
  <conditionalFormatting sqref="AQ504">
    <cfRule type="expression" dxfId="1627" priority="1523">
      <formula>IF(RIGHT(TEXT(AQ504,"0.#"),1)=".",FALSE,TRUE)</formula>
    </cfRule>
    <cfRule type="expression" dxfId="1626" priority="1524">
      <formula>IF(RIGHT(TEXT(AQ504,"0.#"),1)=".",TRUE,FALSE)</formula>
    </cfRule>
  </conditionalFormatting>
  <conditionalFormatting sqref="AE509">
    <cfRule type="expression" dxfId="1625" priority="1515">
      <formula>IF(RIGHT(TEXT(AE509,"0.#"),1)=".",FALSE,TRUE)</formula>
    </cfRule>
    <cfRule type="expression" dxfId="1624" priority="1516">
      <formula>IF(RIGHT(TEXT(AE509,"0.#"),1)=".",TRUE,FALSE)</formula>
    </cfRule>
  </conditionalFormatting>
  <conditionalFormatting sqref="AE507">
    <cfRule type="expression" dxfId="1623" priority="1519">
      <formula>IF(RIGHT(TEXT(AE507,"0.#"),1)=".",FALSE,TRUE)</formula>
    </cfRule>
    <cfRule type="expression" dxfId="1622" priority="1520">
      <formula>IF(RIGHT(TEXT(AE507,"0.#"),1)=".",TRUE,FALSE)</formula>
    </cfRule>
  </conditionalFormatting>
  <conditionalFormatting sqref="AE508">
    <cfRule type="expression" dxfId="1621" priority="1517">
      <formula>IF(RIGHT(TEXT(AE508,"0.#"),1)=".",FALSE,TRUE)</formula>
    </cfRule>
    <cfRule type="expression" dxfId="1620" priority="1518">
      <formula>IF(RIGHT(TEXT(AE508,"0.#"),1)=".",TRUE,FALSE)</formula>
    </cfRule>
  </conditionalFormatting>
  <conditionalFormatting sqref="AU509">
    <cfRule type="expression" dxfId="1619" priority="1503">
      <formula>IF(RIGHT(TEXT(AU509,"0.#"),1)=".",FALSE,TRUE)</formula>
    </cfRule>
    <cfRule type="expression" dxfId="1618" priority="1504">
      <formula>IF(RIGHT(TEXT(AU509,"0.#"),1)=".",TRUE,FALSE)</formula>
    </cfRule>
  </conditionalFormatting>
  <conditionalFormatting sqref="AU507">
    <cfRule type="expression" dxfId="1617" priority="1507">
      <formula>IF(RIGHT(TEXT(AU507,"0.#"),1)=".",FALSE,TRUE)</formula>
    </cfRule>
    <cfRule type="expression" dxfId="1616" priority="1508">
      <formula>IF(RIGHT(TEXT(AU507,"0.#"),1)=".",TRUE,FALSE)</formula>
    </cfRule>
  </conditionalFormatting>
  <conditionalFormatting sqref="AU508">
    <cfRule type="expression" dxfId="1615" priority="1505">
      <formula>IF(RIGHT(TEXT(AU508,"0.#"),1)=".",FALSE,TRUE)</formula>
    </cfRule>
    <cfRule type="expression" dxfId="1614" priority="1506">
      <formula>IF(RIGHT(TEXT(AU508,"0.#"),1)=".",TRUE,FALSE)</formula>
    </cfRule>
  </conditionalFormatting>
  <conditionalFormatting sqref="AQ507">
    <cfRule type="expression" dxfId="1613" priority="1491">
      <formula>IF(RIGHT(TEXT(AQ507,"0.#"),1)=".",FALSE,TRUE)</formula>
    </cfRule>
    <cfRule type="expression" dxfId="1612" priority="1492">
      <formula>IF(RIGHT(TEXT(AQ507,"0.#"),1)=".",TRUE,FALSE)</formula>
    </cfRule>
  </conditionalFormatting>
  <conditionalFormatting sqref="AQ508">
    <cfRule type="expression" dxfId="1611" priority="1495">
      <formula>IF(RIGHT(TEXT(AQ508,"0.#"),1)=".",FALSE,TRUE)</formula>
    </cfRule>
    <cfRule type="expression" dxfId="1610" priority="1496">
      <formula>IF(RIGHT(TEXT(AQ508,"0.#"),1)=".",TRUE,FALSE)</formula>
    </cfRule>
  </conditionalFormatting>
  <conditionalFormatting sqref="AQ509">
    <cfRule type="expression" dxfId="1609" priority="1493">
      <formula>IF(RIGHT(TEXT(AQ509,"0.#"),1)=".",FALSE,TRUE)</formula>
    </cfRule>
    <cfRule type="expression" dxfId="1608" priority="1494">
      <formula>IF(RIGHT(TEXT(AQ509,"0.#"),1)=".",TRUE,FALSE)</formula>
    </cfRule>
  </conditionalFormatting>
  <conditionalFormatting sqref="AE465">
    <cfRule type="expression" dxfId="1607" priority="1785">
      <formula>IF(RIGHT(TEXT(AE465,"0.#"),1)=".",FALSE,TRUE)</formula>
    </cfRule>
    <cfRule type="expression" dxfId="1606" priority="1786">
      <formula>IF(RIGHT(TEXT(AE465,"0.#"),1)=".",TRUE,FALSE)</formula>
    </cfRule>
  </conditionalFormatting>
  <conditionalFormatting sqref="AE463">
    <cfRule type="expression" dxfId="1605" priority="1789">
      <formula>IF(RIGHT(TEXT(AE463,"0.#"),1)=".",FALSE,TRUE)</formula>
    </cfRule>
    <cfRule type="expression" dxfId="1604" priority="1790">
      <formula>IF(RIGHT(TEXT(AE463,"0.#"),1)=".",TRUE,FALSE)</formula>
    </cfRule>
  </conditionalFormatting>
  <conditionalFormatting sqref="AE464">
    <cfRule type="expression" dxfId="1603" priority="1787">
      <formula>IF(RIGHT(TEXT(AE464,"0.#"),1)=".",FALSE,TRUE)</formula>
    </cfRule>
    <cfRule type="expression" dxfId="1602" priority="1788">
      <formula>IF(RIGHT(TEXT(AE464,"0.#"),1)=".",TRUE,FALSE)</formula>
    </cfRule>
  </conditionalFormatting>
  <conditionalFormatting sqref="AM465">
    <cfRule type="expression" dxfId="1601" priority="1779">
      <formula>IF(RIGHT(TEXT(AM465,"0.#"),1)=".",FALSE,TRUE)</formula>
    </cfRule>
    <cfRule type="expression" dxfId="1600" priority="1780">
      <formula>IF(RIGHT(TEXT(AM465,"0.#"),1)=".",TRUE,FALSE)</formula>
    </cfRule>
  </conditionalFormatting>
  <conditionalFormatting sqref="AM463">
    <cfRule type="expression" dxfId="1599" priority="1783">
      <formula>IF(RIGHT(TEXT(AM463,"0.#"),1)=".",FALSE,TRUE)</formula>
    </cfRule>
    <cfRule type="expression" dxfId="1598" priority="1784">
      <formula>IF(RIGHT(TEXT(AM463,"0.#"),1)=".",TRUE,FALSE)</formula>
    </cfRule>
  </conditionalFormatting>
  <conditionalFormatting sqref="AM464">
    <cfRule type="expression" dxfId="1597" priority="1781">
      <formula>IF(RIGHT(TEXT(AM464,"0.#"),1)=".",FALSE,TRUE)</formula>
    </cfRule>
    <cfRule type="expression" dxfId="1596" priority="1782">
      <formula>IF(RIGHT(TEXT(AM464,"0.#"),1)=".",TRUE,FALSE)</formula>
    </cfRule>
  </conditionalFormatting>
  <conditionalFormatting sqref="AU465">
    <cfRule type="expression" dxfId="1595" priority="1773">
      <formula>IF(RIGHT(TEXT(AU465,"0.#"),1)=".",FALSE,TRUE)</formula>
    </cfRule>
    <cfRule type="expression" dxfId="1594" priority="1774">
      <formula>IF(RIGHT(TEXT(AU465,"0.#"),1)=".",TRUE,FALSE)</formula>
    </cfRule>
  </conditionalFormatting>
  <conditionalFormatting sqref="AU463">
    <cfRule type="expression" dxfId="1593" priority="1777">
      <formula>IF(RIGHT(TEXT(AU463,"0.#"),1)=".",FALSE,TRUE)</formula>
    </cfRule>
    <cfRule type="expression" dxfId="1592" priority="1778">
      <formula>IF(RIGHT(TEXT(AU463,"0.#"),1)=".",TRUE,FALSE)</formula>
    </cfRule>
  </conditionalFormatting>
  <conditionalFormatting sqref="AU464">
    <cfRule type="expression" dxfId="1591" priority="1775">
      <formula>IF(RIGHT(TEXT(AU464,"0.#"),1)=".",FALSE,TRUE)</formula>
    </cfRule>
    <cfRule type="expression" dxfId="1590" priority="1776">
      <formula>IF(RIGHT(TEXT(AU464,"0.#"),1)=".",TRUE,FALSE)</formula>
    </cfRule>
  </conditionalFormatting>
  <conditionalFormatting sqref="AI465">
    <cfRule type="expression" dxfId="1589" priority="1767">
      <formula>IF(RIGHT(TEXT(AI465,"0.#"),1)=".",FALSE,TRUE)</formula>
    </cfRule>
    <cfRule type="expression" dxfId="1588" priority="1768">
      <formula>IF(RIGHT(TEXT(AI465,"0.#"),1)=".",TRUE,FALSE)</formula>
    </cfRule>
  </conditionalFormatting>
  <conditionalFormatting sqref="AI463">
    <cfRule type="expression" dxfId="1587" priority="1771">
      <formula>IF(RIGHT(TEXT(AI463,"0.#"),1)=".",FALSE,TRUE)</formula>
    </cfRule>
    <cfRule type="expression" dxfId="1586" priority="1772">
      <formula>IF(RIGHT(TEXT(AI463,"0.#"),1)=".",TRUE,FALSE)</formula>
    </cfRule>
  </conditionalFormatting>
  <conditionalFormatting sqref="AI464">
    <cfRule type="expression" dxfId="1585" priority="1769">
      <formula>IF(RIGHT(TEXT(AI464,"0.#"),1)=".",FALSE,TRUE)</formula>
    </cfRule>
    <cfRule type="expression" dxfId="1584" priority="1770">
      <formula>IF(RIGHT(TEXT(AI464,"0.#"),1)=".",TRUE,FALSE)</formula>
    </cfRule>
  </conditionalFormatting>
  <conditionalFormatting sqref="AQ463">
    <cfRule type="expression" dxfId="1583" priority="1761">
      <formula>IF(RIGHT(TEXT(AQ463,"0.#"),1)=".",FALSE,TRUE)</formula>
    </cfRule>
    <cfRule type="expression" dxfId="1582" priority="1762">
      <formula>IF(RIGHT(TEXT(AQ463,"0.#"),1)=".",TRUE,FALSE)</formula>
    </cfRule>
  </conditionalFormatting>
  <conditionalFormatting sqref="AQ464">
    <cfRule type="expression" dxfId="1581" priority="1765">
      <formula>IF(RIGHT(TEXT(AQ464,"0.#"),1)=".",FALSE,TRUE)</formula>
    </cfRule>
    <cfRule type="expression" dxfId="1580" priority="1766">
      <formula>IF(RIGHT(TEXT(AQ464,"0.#"),1)=".",TRUE,FALSE)</formula>
    </cfRule>
  </conditionalFormatting>
  <conditionalFormatting sqref="AQ465">
    <cfRule type="expression" dxfId="1579" priority="1763">
      <formula>IF(RIGHT(TEXT(AQ465,"0.#"),1)=".",FALSE,TRUE)</formula>
    </cfRule>
    <cfRule type="expression" dxfId="1578" priority="1764">
      <formula>IF(RIGHT(TEXT(AQ465,"0.#"),1)=".",TRUE,FALSE)</formula>
    </cfRule>
  </conditionalFormatting>
  <conditionalFormatting sqref="AE470">
    <cfRule type="expression" dxfId="1577" priority="1755">
      <formula>IF(RIGHT(TEXT(AE470,"0.#"),1)=".",FALSE,TRUE)</formula>
    </cfRule>
    <cfRule type="expression" dxfId="1576" priority="1756">
      <formula>IF(RIGHT(TEXT(AE470,"0.#"),1)=".",TRUE,FALSE)</formula>
    </cfRule>
  </conditionalFormatting>
  <conditionalFormatting sqref="AE468">
    <cfRule type="expression" dxfId="1575" priority="1759">
      <formula>IF(RIGHT(TEXT(AE468,"0.#"),1)=".",FALSE,TRUE)</formula>
    </cfRule>
    <cfRule type="expression" dxfId="1574" priority="1760">
      <formula>IF(RIGHT(TEXT(AE468,"0.#"),1)=".",TRUE,FALSE)</formula>
    </cfRule>
  </conditionalFormatting>
  <conditionalFormatting sqref="AE469">
    <cfRule type="expression" dxfId="1573" priority="1757">
      <formula>IF(RIGHT(TEXT(AE469,"0.#"),1)=".",FALSE,TRUE)</formula>
    </cfRule>
    <cfRule type="expression" dxfId="1572" priority="1758">
      <formula>IF(RIGHT(TEXT(AE469,"0.#"),1)=".",TRUE,FALSE)</formula>
    </cfRule>
  </conditionalFormatting>
  <conditionalFormatting sqref="AM470">
    <cfRule type="expression" dxfId="1571" priority="1749">
      <formula>IF(RIGHT(TEXT(AM470,"0.#"),1)=".",FALSE,TRUE)</formula>
    </cfRule>
    <cfRule type="expression" dxfId="1570" priority="1750">
      <formula>IF(RIGHT(TEXT(AM470,"0.#"),1)=".",TRUE,FALSE)</formula>
    </cfRule>
  </conditionalFormatting>
  <conditionalFormatting sqref="AM468">
    <cfRule type="expression" dxfId="1569" priority="1753">
      <formula>IF(RIGHT(TEXT(AM468,"0.#"),1)=".",FALSE,TRUE)</formula>
    </cfRule>
    <cfRule type="expression" dxfId="1568" priority="1754">
      <formula>IF(RIGHT(TEXT(AM468,"0.#"),1)=".",TRUE,FALSE)</formula>
    </cfRule>
  </conditionalFormatting>
  <conditionalFormatting sqref="AM469">
    <cfRule type="expression" dxfId="1567" priority="1751">
      <formula>IF(RIGHT(TEXT(AM469,"0.#"),1)=".",FALSE,TRUE)</formula>
    </cfRule>
    <cfRule type="expression" dxfId="1566" priority="1752">
      <formula>IF(RIGHT(TEXT(AM469,"0.#"),1)=".",TRUE,FALSE)</formula>
    </cfRule>
  </conditionalFormatting>
  <conditionalFormatting sqref="AU470">
    <cfRule type="expression" dxfId="1565" priority="1743">
      <formula>IF(RIGHT(TEXT(AU470,"0.#"),1)=".",FALSE,TRUE)</formula>
    </cfRule>
    <cfRule type="expression" dxfId="1564" priority="1744">
      <formula>IF(RIGHT(TEXT(AU470,"0.#"),1)=".",TRUE,FALSE)</formula>
    </cfRule>
  </conditionalFormatting>
  <conditionalFormatting sqref="AU468">
    <cfRule type="expression" dxfId="1563" priority="1747">
      <formula>IF(RIGHT(TEXT(AU468,"0.#"),1)=".",FALSE,TRUE)</formula>
    </cfRule>
    <cfRule type="expression" dxfId="1562" priority="1748">
      <formula>IF(RIGHT(TEXT(AU468,"0.#"),1)=".",TRUE,FALSE)</formula>
    </cfRule>
  </conditionalFormatting>
  <conditionalFormatting sqref="AU469">
    <cfRule type="expression" dxfId="1561" priority="1745">
      <formula>IF(RIGHT(TEXT(AU469,"0.#"),1)=".",FALSE,TRUE)</formula>
    </cfRule>
    <cfRule type="expression" dxfId="1560" priority="1746">
      <formula>IF(RIGHT(TEXT(AU469,"0.#"),1)=".",TRUE,FALSE)</formula>
    </cfRule>
  </conditionalFormatting>
  <conditionalFormatting sqref="AI470">
    <cfRule type="expression" dxfId="1559" priority="1737">
      <formula>IF(RIGHT(TEXT(AI470,"0.#"),1)=".",FALSE,TRUE)</formula>
    </cfRule>
    <cfRule type="expression" dxfId="1558" priority="1738">
      <formula>IF(RIGHT(TEXT(AI470,"0.#"),1)=".",TRUE,FALSE)</formula>
    </cfRule>
  </conditionalFormatting>
  <conditionalFormatting sqref="AI468">
    <cfRule type="expression" dxfId="1557" priority="1741">
      <formula>IF(RIGHT(TEXT(AI468,"0.#"),1)=".",FALSE,TRUE)</formula>
    </cfRule>
    <cfRule type="expression" dxfId="1556" priority="1742">
      <formula>IF(RIGHT(TEXT(AI468,"0.#"),1)=".",TRUE,FALSE)</formula>
    </cfRule>
  </conditionalFormatting>
  <conditionalFormatting sqref="AI469">
    <cfRule type="expression" dxfId="1555" priority="1739">
      <formula>IF(RIGHT(TEXT(AI469,"0.#"),1)=".",FALSE,TRUE)</formula>
    </cfRule>
    <cfRule type="expression" dxfId="1554" priority="1740">
      <formula>IF(RIGHT(TEXT(AI469,"0.#"),1)=".",TRUE,FALSE)</formula>
    </cfRule>
  </conditionalFormatting>
  <conditionalFormatting sqref="AQ468">
    <cfRule type="expression" dxfId="1553" priority="1731">
      <formula>IF(RIGHT(TEXT(AQ468,"0.#"),1)=".",FALSE,TRUE)</formula>
    </cfRule>
    <cfRule type="expression" dxfId="1552" priority="1732">
      <formula>IF(RIGHT(TEXT(AQ468,"0.#"),1)=".",TRUE,FALSE)</formula>
    </cfRule>
  </conditionalFormatting>
  <conditionalFormatting sqref="AQ469">
    <cfRule type="expression" dxfId="1551" priority="1735">
      <formula>IF(RIGHT(TEXT(AQ469,"0.#"),1)=".",FALSE,TRUE)</formula>
    </cfRule>
    <cfRule type="expression" dxfId="1550" priority="1736">
      <formula>IF(RIGHT(TEXT(AQ469,"0.#"),1)=".",TRUE,FALSE)</formula>
    </cfRule>
  </conditionalFormatting>
  <conditionalFormatting sqref="AQ470">
    <cfRule type="expression" dxfId="1549" priority="1733">
      <formula>IF(RIGHT(TEXT(AQ470,"0.#"),1)=".",FALSE,TRUE)</formula>
    </cfRule>
    <cfRule type="expression" dxfId="1548" priority="1734">
      <formula>IF(RIGHT(TEXT(AQ470,"0.#"),1)=".",TRUE,FALSE)</formula>
    </cfRule>
  </conditionalFormatting>
  <conditionalFormatting sqref="AE475">
    <cfRule type="expression" dxfId="1547" priority="1725">
      <formula>IF(RIGHT(TEXT(AE475,"0.#"),1)=".",FALSE,TRUE)</formula>
    </cfRule>
    <cfRule type="expression" dxfId="1546" priority="1726">
      <formula>IF(RIGHT(TEXT(AE475,"0.#"),1)=".",TRUE,FALSE)</formula>
    </cfRule>
  </conditionalFormatting>
  <conditionalFormatting sqref="AE473">
    <cfRule type="expression" dxfId="1545" priority="1729">
      <formula>IF(RIGHT(TEXT(AE473,"0.#"),1)=".",FALSE,TRUE)</formula>
    </cfRule>
    <cfRule type="expression" dxfId="1544" priority="1730">
      <formula>IF(RIGHT(TEXT(AE473,"0.#"),1)=".",TRUE,FALSE)</formula>
    </cfRule>
  </conditionalFormatting>
  <conditionalFormatting sqref="AE474">
    <cfRule type="expression" dxfId="1543" priority="1727">
      <formula>IF(RIGHT(TEXT(AE474,"0.#"),1)=".",FALSE,TRUE)</formula>
    </cfRule>
    <cfRule type="expression" dxfId="1542" priority="1728">
      <formula>IF(RIGHT(TEXT(AE474,"0.#"),1)=".",TRUE,FALSE)</formula>
    </cfRule>
  </conditionalFormatting>
  <conditionalFormatting sqref="AM475">
    <cfRule type="expression" dxfId="1541" priority="1719">
      <formula>IF(RIGHT(TEXT(AM475,"0.#"),1)=".",FALSE,TRUE)</formula>
    </cfRule>
    <cfRule type="expression" dxfId="1540" priority="1720">
      <formula>IF(RIGHT(TEXT(AM475,"0.#"),1)=".",TRUE,FALSE)</formula>
    </cfRule>
  </conditionalFormatting>
  <conditionalFormatting sqref="AM473">
    <cfRule type="expression" dxfId="1539" priority="1723">
      <formula>IF(RIGHT(TEXT(AM473,"0.#"),1)=".",FALSE,TRUE)</formula>
    </cfRule>
    <cfRule type="expression" dxfId="1538" priority="1724">
      <formula>IF(RIGHT(TEXT(AM473,"0.#"),1)=".",TRUE,FALSE)</formula>
    </cfRule>
  </conditionalFormatting>
  <conditionalFormatting sqref="AM474">
    <cfRule type="expression" dxfId="1537" priority="1721">
      <formula>IF(RIGHT(TEXT(AM474,"0.#"),1)=".",FALSE,TRUE)</formula>
    </cfRule>
    <cfRule type="expression" dxfId="1536" priority="1722">
      <formula>IF(RIGHT(TEXT(AM474,"0.#"),1)=".",TRUE,FALSE)</formula>
    </cfRule>
  </conditionalFormatting>
  <conditionalFormatting sqref="AU475">
    <cfRule type="expression" dxfId="1535" priority="1713">
      <formula>IF(RIGHT(TEXT(AU475,"0.#"),1)=".",FALSE,TRUE)</formula>
    </cfRule>
    <cfRule type="expression" dxfId="1534" priority="1714">
      <formula>IF(RIGHT(TEXT(AU475,"0.#"),1)=".",TRUE,FALSE)</formula>
    </cfRule>
  </conditionalFormatting>
  <conditionalFormatting sqref="AU473">
    <cfRule type="expression" dxfId="1533" priority="1717">
      <formula>IF(RIGHT(TEXT(AU473,"0.#"),1)=".",FALSE,TRUE)</formula>
    </cfRule>
    <cfRule type="expression" dxfId="1532" priority="1718">
      <formula>IF(RIGHT(TEXT(AU473,"0.#"),1)=".",TRUE,FALSE)</formula>
    </cfRule>
  </conditionalFormatting>
  <conditionalFormatting sqref="AU474">
    <cfRule type="expression" dxfId="1531" priority="1715">
      <formula>IF(RIGHT(TEXT(AU474,"0.#"),1)=".",FALSE,TRUE)</formula>
    </cfRule>
    <cfRule type="expression" dxfId="1530" priority="1716">
      <formula>IF(RIGHT(TEXT(AU474,"0.#"),1)=".",TRUE,FALSE)</formula>
    </cfRule>
  </conditionalFormatting>
  <conditionalFormatting sqref="AI475">
    <cfRule type="expression" dxfId="1529" priority="1707">
      <formula>IF(RIGHT(TEXT(AI475,"0.#"),1)=".",FALSE,TRUE)</formula>
    </cfRule>
    <cfRule type="expression" dxfId="1528" priority="1708">
      <formula>IF(RIGHT(TEXT(AI475,"0.#"),1)=".",TRUE,FALSE)</formula>
    </cfRule>
  </conditionalFormatting>
  <conditionalFormatting sqref="AI473">
    <cfRule type="expression" dxfId="1527" priority="1711">
      <formula>IF(RIGHT(TEXT(AI473,"0.#"),1)=".",FALSE,TRUE)</formula>
    </cfRule>
    <cfRule type="expression" dxfId="1526" priority="1712">
      <formula>IF(RIGHT(TEXT(AI473,"0.#"),1)=".",TRUE,FALSE)</formula>
    </cfRule>
  </conditionalFormatting>
  <conditionalFormatting sqref="AI474">
    <cfRule type="expression" dxfId="1525" priority="1709">
      <formula>IF(RIGHT(TEXT(AI474,"0.#"),1)=".",FALSE,TRUE)</formula>
    </cfRule>
    <cfRule type="expression" dxfId="1524" priority="1710">
      <formula>IF(RIGHT(TEXT(AI474,"0.#"),1)=".",TRUE,FALSE)</formula>
    </cfRule>
  </conditionalFormatting>
  <conditionalFormatting sqref="AQ473">
    <cfRule type="expression" dxfId="1523" priority="1701">
      <formula>IF(RIGHT(TEXT(AQ473,"0.#"),1)=".",FALSE,TRUE)</formula>
    </cfRule>
    <cfRule type="expression" dxfId="1522" priority="1702">
      <formula>IF(RIGHT(TEXT(AQ473,"0.#"),1)=".",TRUE,FALSE)</formula>
    </cfRule>
  </conditionalFormatting>
  <conditionalFormatting sqref="AQ474">
    <cfRule type="expression" dxfId="1521" priority="1705">
      <formula>IF(RIGHT(TEXT(AQ474,"0.#"),1)=".",FALSE,TRUE)</formula>
    </cfRule>
    <cfRule type="expression" dxfId="1520" priority="1706">
      <formula>IF(RIGHT(TEXT(AQ474,"0.#"),1)=".",TRUE,FALSE)</formula>
    </cfRule>
  </conditionalFormatting>
  <conditionalFormatting sqref="AQ475">
    <cfRule type="expression" dxfId="1519" priority="1703">
      <formula>IF(RIGHT(TEXT(AQ475,"0.#"),1)=".",FALSE,TRUE)</formula>
    </cfRule>
    <cfRule type="expression" dxfId="1518" priority="1704">
      <formula>IF(RIGHT(TEXT(AQ475,"0.#"),1)=".",TRUE,FALSE)</formula>
    </cfRule>
  </conditionalFormatting>
  <conditionalFormatting sqref="AE480">
    <cfRule type="expression" dxfId="1517" priority="1695">
      <formula>IF(RIGHT(TEXT(AE480,"0.#"),1)=".",FALSE,TRUE)</formula>
    </cfRule>
    <cfRule type="expression" dxfId="1516" priority="1696">
      <formula>IF(RIGHT(TEXT(AE480,"0.#"),1)=".",TRUE,FALSE)</formula>
    </cfRule>
  </conditionalFormatting>
  <conditionalFormatting sqref="AE478">
    <cfRule type="expression" dxfId="1515" priority="1699">
      <formula>IF(RIGHT(TEXT(AE478,"0.#"),1)=".",FALSE,TRUE)</formula>
    </cfRule>
    <cfRule type="expression" dxfId="1514" priority="1700">
      <formula>IF(RIGHT(TEXT(AE478,"0.#"),1)=".",TRUE,FALSE)</formula>
    </cfRule>
  </conditionalFormatting>
  <conditionalFormatting sqref="AE479">
    <cfRule type="expression" dxfId="1513" priority="1697">
      <formula>IF(RIGHT(TEXT(AE479,"0.#"),1)=".",FALSE,TRUE)</formula>
    </cfRule>
    <cfRule type="expression" dxfId="1512" priority="1698">
      <formula>IF(RIGHT(TEXT(AE479,"0.#"),1)=".",TRUE,FALSE)</formula>
    </cfRule>
  </conditionalFormatting>
  <conditionalFormatting sqref="AM480">
    <cfRule type="expression" dxfId="1511" priority="1689">
      <formula>IF(RIGHT(TEXT(AM480,"0.#"),1)=".",FALSE,TRUE)</formula>
    </cfRule>
    <cfRule type="expression" dxfId="1510" priority="1690">
      <formula>IF(RIGHT(TEXT(AM480,"0.#"),1)=".",TRUE,FALSE)</formula>
    </cfRule>
  </conditionalFormatting>
  <conditionalFormatting sqref="AM478">
    <cfRule type="expression" dxfId="1509" priority="1693">
      <formula>IF(RIGHT(TEXT(AM478,"0.#"),1)=".",FALSE,TRUE)</formula>
    </cfRule>
    <cfRule type="expression" dxfId="1508" priority="1694">
      <formula>IF(RIGHT(TEXT(AM478,"0.#"),1)=".",TRUE,FALSE)</formula>
    </cfRule>
  </conditionalFormatting>
  <conditionalFormatting sqref="AM479">
    <cfRule type="expression" dxfId="1507" priority="1691">
      <formula>IF(RIGHT(TEXT(AM479,"0.#"),1)=".",FALSE,TRUE)</formula>
    </cfRule>
    <cfRule type="expression" dxfId="1506" priority="1692">
      <formula>IF(RIGHT(TEXT(AM479,"0.#"),1)=".",TRUE,FALSE)</formula>
    </cfRule>
  </conditionalFormatting>
  <conditionalFormatting sqref="AU480">
    <cfRule type="expression" dxfId="1505" priority="1683">
      <formula>IF(RIGHT(TEXT(AU480,"0.#"),1)=".",FALSE,TRUE)</formula>
    </cfRule>
    <cfRule type="expression" dxfId="1504" priority="1684">
      <formula>IF(RIGHT(TEXT(AU480,"0.#"),1)=".",TRUE,FALSE)</formula>
    </cfRule>
  </conditionalFormatting>
  <conditionalFormatting sqref="AU478">
    <cfRule type="expression" dxfId="1503" priority="1687">
      <formula>IF(RIGHT(TEXT(AU478,"0.#"),1)=".",FALSE,TRUE)</formula>
    </cfRule>
    <cfRule type="expression" dxfId="1502" priority="1688">
      <formula>IF(RIGHT(TEXT(AU478,"0.#"),1)=".",TRUE,FALSE)</formula>
    </cfRule>
  </conditionalFormatting>
  <conditionalFormatting sqref="AU479">
    <cfRule type="expression" dxfId="1501" priority="1685">
      <formula>IF(RIGHT(TEXT(AU479,"0.#"),1)=".",FALSE,TRUE)</formula>
    </cfRule>
    <cfRule type="expression" dxfId="1500" priority="1686">
      <formula>IF(RIGHT(TEXT(AU479,"0.#"),1)=".",TRUE,FALSE)</formula>
    </cfRule>
  </conditionalFormatting>
  <conditionalFormatting sqref="AI480">
    <cfRule type="expression" dxfId="1499" priority="1677">
      <formula>IF(RIGHT(TEXT(AI480,"0.#"),1)=".",FALSE,TRUE)</formula>
    </cfRule>
    <cfRule type="expression" dxfId="1498" priority="1678">
      <formula>IF(RIGHT(TEXT(AI480,"0.#"),1)=".",TRUE,FALSE)</formula>
    </cfRule>
  </conditionalFormatting>
  <conditionalFormatting sqref="AI478">
    <cfRule type="expression" dxfId="1497" priority="1681">
      <formula>IF(RIGHT(TEXT(AI478,"0.#"),1)=".",FALSE,TRUE)</formula>
    </cfRule>
    <cfRule type="expression" dxfId="1496" priority="1682">
      <formula>IF(RIGHT(TEXT(AI478,"0.#"),1)=".",TRUE,FALSE)</formula>
    </cfRule>
  </conditionalFormatting>
  <conditionalFormatting sqref="AI479">
    <cfRule type="expression" dxfId="1495" priority="1679">
      <formula>IF(RIGHT(TEXT(AI479,"0.#"),1)=".",FALSE,TRUE)</formula>
    </cfRule>
    <cfRule type="expression" dxfId="1494" priority="1680">
      <formula>IF(RIGHT(TEXT(AI479,"0.#"),1)=".",TRUE,FALSE)</formula>
    </cfRule>
  </conditionalFormatting>
  <conditionalFormatting sqref="AQ478">
    <cfRule type="expression" dxfId="1493" priority="1671">
      <formula>IF(RIGHT(TEXT(AQ478,"0.#"),1)=".",FALSE,TRUE)</formula>
    </cfRule>
    <cfRule type="expression" dxfId="1492" priority="1672">
      <formula>IF(RIGHT(TEXT(AQ478,"0.#"),1)=".",TRUE,FALSE)</formula>
    </cfRule>
  </conditionalFormatting>
  <conditionalFormatting sqref="AQ479">
    <cfRule type="expression" dxfId="1491" priority="1675">
      <formula>IF(RIGHT(TEXT(AQ479,"0.#"),1)=".",FALSE,TRUE)</formula>
    </cfRule>
    <cfRule type="expression" dxfId="1490" priority="1676">
      <formula>IF(RIGHT(TEXT(AQ479,"0.#"),1)=".",TRUE,FALSE)</formula>
    </cfRule>
  </conditionalFormatting>
  <conditionalFormatting sqref="AQ480">
    <cfRule type="expression" dxfId="1489" priority="1673">
      <formula>IF(RIGHT(TEXT(AQ480,"0.#"),1)=".",FALSE,TRUE)</formula>
    </cfRule>
    <cfRule type="expression" dxfId="1488" priority="1674">
      <formula>IF(RIGHT(TEXT(AQ480,"0.#"),1)=".",TRUE,FALSE)</formula>
    </cfRule>
  </conditionalFormatting>
  <conditionalFormatting sqref="AM47">
    <cfRule type="expression" dxfId="1487" priority="1965">
      <formula>IF(RIGHT(TEXT(AM47,"0.#"),1)=".",FALSE,TRUE)</formula>
    </cfRule>
    <cfRule type="expression" dxfId="1486" priority="1966">
      <formula>IF(RIGHT(TEXT(AM47,"0.#"),1)=".",TRUE,FALSE)</formula>
    </cfRule>
  </conditionalFormatting>
  <conditionalFormatting sqref="AI46">
    <cfRule type="expression" dxfId="1485" priority="1969">
      <formula>IF(RIGHT(TEXT(AI46,"0.#"),1)=".",FALSE,TRUE)</formula>
    </cfRule>
    <cfRule type="expression" dxfId="1484" priority="1970">
      <formula>IF(RIGHT(TEXT(AI46,"0.#"),1)=".",TRUE,FALSE)</formula>
    </cfRule>
  </conditionalFormatting>
  <conditionalFormatting sqref="AM46">
    <cfRule type="expression" dxfId="1483" priority="1967">
      <formula>IF(RIGHT(TEXT(AM46,"0.#"),1)=".",FALSE,TRUE)</formula>
    </cfRule>
    <cfRule type="expression" dxfId="1482" priority="1968">
      <formula>IF(RIGHT(TEXT(AM46,"0.#"),1)=".",TRUE,FALSE)</formula>
    </cfRule>
  </conditionalFormatting>
  <conditionalFormatting sqref="AU46:AU48">
    <cfRule type="expression" dxfId="1481" priority="1959">
      <formula>IF(RIGHT(TEXT(AU46,"0.#"),1)=".",FALSE,TRUE)</formula>
    </cfRule>
    <cfRule type="expression" dxfId="1480" priority="1960">
      <formula>IF(RIGHT(TEXT(AU46,"0.#"),1)=".",TRUE,FALSE)</formula>
    </cfRule>
  </conditionalFormatting>
  <conditionalFormatting sqref="AM48">
    <cfRule type="expression" dxfId="1479" priority="1963">
      <formula>IF(RIGHT(TEXT(AM48,"0.#"),1)=".",FALSE,TRUE)</formula>
    </cfRule>
    <cfRule type="expression" dxfId="1478" priority="1964">
      <formula>IF(RIGHT(TEXT(AM48,"0.#"),1)=".",TRUE,FALSE)</formula>
    </cfRule>
  </conditionalFormatting>
  <conditionalFormatting sqref="AQ46:AQ48">
    <cfRule type="expression" dxfId="1477" priority="1961">
      <formula>IF(RIGHT(TEXT(AQ46,"0.#"),1)=".",FALSE,TRUE)</formula>
    </cfRule>
    <cfRule type="expression" dxfId="1476" priority="1962">
      <formula>IF(RIGHT(TEXT(AQ46,"0.#"),1)=".",TRUE,FALSE)</formula>
    </cfRule>
  </conditionalFormatting>
  <conditionalFormatting sqref="AE146:AE147 AI146:AI147 AM146:AM147 AQ146:AQ147 AU146:AU147">
    <cfRule type="expression" dxfId="1475" priority="1953">
      <formula>IF(RIGHT(TEXT(AE146,"0.#"),1)=".",FALSE,TRUE)</formula>
    </cfRule>
    <cfRule type="expression" dxfId="1474" priority="1954">
      <formula>IF(RIGHT(TEXT(AE146,"0.#"),1)=".",TRUE,FALSE)</formula>
    </cfRule>
  </conditionalFormatting>
  <conditionalFormatting sqref="AE138:AE139 AI138:AI139 AM138:AM139 AQ138:AQ139 AU138:AU139">
    <cfRule type="expression" dxfId="1473" priority="1957">
      <formula>IF(RIGHT(TEXT(AE138,"0.#"),1)=".",FALSE,TRUE)</formula>
    </cfRule>
    <cfRule type="expression" dxfId="1472" priority="1958">
      <formula>IF(RIGHT(TEXT(AE138,"0.#"),1)=".",TRUE,FALSE)</formula>
    </cfRule>
  </conditionalFormatting>
  <conditionalFormatting sqref="AE142:AE143 AI142:AI143 AM142:AM143 AQ142:AQ143 AU142:AU143">
    <cfRule type="expression" dxfId="1471" priority="1955">
      <formula>IF(RIGHT(TEXT(AE142,"0.#"),1)=".",FALSE,TRUE)</formula>
    </cfRule>
    <cfRule type="expression" dxfId="1470" priority="1956">
      <formula>IF(RIGHT(TEXT(AE142,"0.#"),1)=".",TRUE,FALSE)</formula>
    </cfRule>
  </conditionalFormatting>
  <conditionalFormatting sqref="AE198:AE199 AI198:AI199 AM198:AM199 AQ198:AQ199 AU198:AU199">
    <cfRule type="expression" dxfId="1469" priority="1947">
      <formula>IF(RIGHT(TEXT(AE198,"0.#"),1)=".",FALSE,TRUE)</formula>
    </cfRule>
    <cfRule type="expression" dxfId="1468" priority="1948">
      <formula>IF(RIGHT(TEXT(AE198,"0.#"),1)=".",TRUE,FALSE)</formula>
    </cfRule>
  </conditionalFormatting>
  <conditionalFormatting sqref="AE150:AE151 AI150:AI151 AM150:AM151 AQ150:AQ151 AU150:AU151">
    <cfRule type="expression" dxfId="1467" priority="1951">
      <formula>IF(RIGHT(TEXT(AE150,"0.#"),1)=".",FALSE,TRUE)</formula>
    </cfRule>
    <cfRule type="expression" dxfId="1466" priority="1952">
      <formula>IF(RIGHT(TEXT(AE150,"0.#"),1)=".",TRUE,FALSE)</formula>
    </cfRule>
  </conditionalFormatting>
  <conditionalFormatting sqref="AE194:AE195 AI194:AI195 AM194:AM195 AQ194:AQ195 AU194:AU195">
    <cfRule type="expression" dxfId="1465" priority="1949">
      <formula>IF(RIGHT(TEXT(AE194,"0.#"),1)=".",FALSE,TRUE)</formula>
    </cfRule>
    <cfRule type="expression" dxfId="1464" priority="1950">
      <formula>IF(RIGHT(TEXT(AE194,"0.#"),1)=".",TRUE,FALSE)</formula>
    </cfRule>
  </conditionalFormatting>
  <conditionalFormatting sqref="AE210:AE211 AI210:AI211 AM210:AM211 AQ210:AQ211 AU210:AU211">
    <cfRule type="expression" dxfId="1463" priority="1941">
      <formula>IF(RIGHT(TEXT(AE210,"0.#"),1)=".",FALSE,TRUE)</formula>
    </cfRule>
    <cfRule type="expression" dxfId="1462" priority="1942">
      <formula>IF(RIGHT(TEXT(AE210,"0.#"),1)=".",TRUE,FALSE)</formula>
    </cfRule>
  </conditionalFormatting>
  <conditionalFormatting sqref="AE202:AE203 AI202:AI203 AM202:AM203 AQ202:AQ203 AU202:AU203">
    <cfRule type="expression" dxfId="1461" priority="1945">
      <formula>IF(RIGHT(TEXT(AE202,"0.#"),1)=".",FALSE,TRUE)</formula>
    </cfRule>
    <cfRule type="expression" dxfId="1460" priority="1946">
      <formula>IF(RIGHT(TEXT(AE202,"0.#"),1)=".",TRUE,FALSE)</formula>
    </cfRule>
  </conditionalFormatting>
  <conditionalFormatting sqref="AE206:AE207 AI206:AI207 AM206:AM207 AQ206:AQ207 AU206:AU207">
    <cfRule type="expression" dxfId="1459" priority="1943">
      <formula>IF(RIGHT(TEXT(AE206,"0.#"),1)=".",FALSE,TRUE)</formula>
    </cfRule>
    <cfRule type="expression" dxfId="1458" priority="1944">
      <formula>IF(RIGHT(TEXT(AE206,"0.#"),1)=".",TRUE,FALSE)</formula>
    </cfRule>
  </conditionalFormatting>
  <conditionalFormatting sqref="AE262:AE263 AI262:AI263 AM262:AM263 AQ262:AQ263 AU262:AU263">
    <cfRule type="expression" dxfId="1457" priority="1935">
      <formula>IF(RIGHT(TEXT(AE262,"0.#"),1)=".",FALSE,TRUE)</formula>
    </cfRule>
    <cfRule type="expression" dxfId="1456" priority="1936">
      <formula>IF(RIGHT(TEXT(AE262,"0.#"),1)=".",TRUE,FALSE)</formula>
    </cfRule>
  </conditionalFormatting>
  <conditionalFormatting sqref="AE254:AE255 AI254:AI255 AM254:AM255 AQ254:AQ255 AU254:AU255">
    <cfRule type="expression" dxfId="1455" priority="1939">
      <formula>IF(RIGHT(TEXT(AE254,"0.#"),1)=".",FALSE,TRUE)</formula>
    </cfRule>
    <cfRule type="expression" dxfId="1454" priority="1940">
      <formula>IF(RIGHT(TEXT(AE254,"0.#"),1)=".",TRUE,FALSE)</formula>
    </cfRule>
  </conditionalFormatting>
  <conditionalFormatting sqref="AE258:AE259 AI258:AI259 AM258:AM259 AQ258:AQ259 AU258:AU259">
    <cfRule type="expression" dxfId="1453" priority="1937">
      <formula>IF(RIGHT(TEXT(AE258,"0.#"),1)=".",FALSE,TRUE)</formula>
    </cfRule>
    <cfRule type="expression" dxfId="1452" priority="1938">
      <formula>IF(RIGHT(TEXT(AE258,"0.#"),1)=".",TRUE,FALSE)</formula>
    </cfRule>
  </conditionalFormatting>
  <conditionalFormatting sqref="AE314:AE315 AI314:AI315 AM314:AM315 AQ314:AQ315 AU314:AU315">
    <cfRule type="expression" dxfId="1451" priority="1929">
      <formula>IF(RIGHT(TEXT(AE314,"0.#"),1)=".",FALSE,TRUE)</formula>
    </cfRule>
    <cfRule type="expression" dxfId="1450" priority="1930">
      <formula>IF(RIGHT(TEXT(AE314,"0.#"),1)=".",TRUE,FALSE)</formula>
    </cfRule>
  </conditionalFormatting>
  <conditionalFormatting sqref="AE266:AE267 AI266:AI267 AM266:AM267 AQ266:AQ267 AU266:AU267">
    <cfRule type="expression" dxfId="1449" priority="1933">
      <formula>IF(RIGHT(TEXT(AE266,"0.#"),1)=".",FALSE,TRUE)</formula>
    </cfRule>
    <cfRule type="expression" dxfId="1448" priority="1934">
      <formula>IF(RIGHT(TEXT(AE266,"0.#"),1)=".",TRUE,FALSE)</formula>
    </cfRule>
  </conditionalFormatting>
  <conditionalFormatting sqref="AE270:AE271 AI270:AI271 AM270:AM271 AQ270:AQ271 AU270:AU271">
    <cfRule type="expression" dxfId="1447" priority="1931">
      <formula>IF(RIGHT(TEXT(AE270,"0.#"),1)=".",FALSE,TRUE)</formula>
    </cfRule>
    <cfRule type="expression" dxfId="1446" priority="1932">
      <formula>IF(RIGHT(TEXT(AE270,"0.#"),1)=".",TRUE,FALSE)</formula>
    </cfRule>
  </conditionalFormatting>
  <conditionalFormatting sqref="AE326:AE327 AI326:AI327 AM326:AM327 AQ326:AQ327 AU326:AU327">
    <cfRule type="expression" dxfId="1445" priority="1923">
      <formula>IF(RIGHT(TEXT(AE326,"0.#"),1)=".",FALSE,TRUE)</formula>
    </cfRule>
    <cfRule type="expression" dxfId="1444" priority="1924">
      <formula>IF(RIGHT(TEXT(AE326,"0.#"),1)=".",TRUE,FALSE)</formula>
    </cfRule>
  </conditionalFormatting>
  <conditionalFormatting sqref="AE318:AE319 AI318:AI319 AM318:AM319 AQ318:AQ319 AU318:AU319">
    <cfRule type="expression" dxfId="1443" priority="1927">
      <formula>IF(RIGHT(TEXT(AE318,"0.#"),1)=".",FALSE,TRUE)</formula>
    </cfRule>
    <cfRule type="expression" dxfId="1442" priority="1928">
      <formula>IF(RIGHT(TEXT(AE318,"0.#"),1)=".",TRUE,FALSE)</formula>
    </cfRule>
  </conditionalFormatting>
  <conditionalFormatting sqref="AE322:AE323 AI322:AI323 AM322:AM323 AQ322:AQ323 AU322:AU323">
    <cfRule type="expression" dxfId="1441" priority="1925">
      <formula>IF(RIGHT(TEXT(AE322,"0.#"),1)=".",FALSE,TRUE)</formula>
    </cfRule>
    <cfRule type="expression" dxfId="1440" priority="1926">
      <formula>IF(RIGHT(TEXT(AE322,"0.#"),1)=".",TRUE,FALSE)</formula>
    </cfRule>
  </conditionalFormatting>
  <conditionalFormatting sqref="AE378:AE379 AI378:AI379 AM378:AM379 AQ378:AQ379 AU378:AU379">
    <cfRule type="expression" dxfId="1439" priority="1917">
      <formula>IF(RIGHT(TEXT(AE378,"0.#"),1)=".",FALSE,TRUE)</formula>
    </cfRule>
    <cfRule type="expression" dxfId="1438" priority="1918">
      <formula>IF(RIGHT(TEXT(AE378,"0.#"),1)=".",TRUE,FALSE)</formula>
    </cfRule>
  </conditionalFormatting>
  <conditionalFormatting sqref="AE330:AE331 AI330:AI331 AM330:AM331 AQ330:AQ331 AU330:AU331">
    <cfRule type="expression" dxfId="1437" priority="1921">
      <formula>IF(RIGHT(TEXT(AE330,"0.#"),1)=".",FALSE,TRUE)</formula>
    </cfRule>
    <cfRule type="expression" dxfId="1436" priority="1922">
      <formula>IF(RIGHT(TEXT(AE330,"0.#"),1)=".",TRUE,FALSE)</formula>
    </cfRule>
  </conditionalFormatting>
  <conditionalFormatting sqref="AE374:AE375 AI374:AI375 AM374:AM375 AQ374:AQ375 AU374:AU375">
    <cfRule type="expression" dxfId="1435" priority="1919">
      <formula>IF(RIGHT(TEXT(AE374,"0.#"),1)=".",FALSE,TRUE)</formula>
    </cfRule>
    <cfRule type="expression" dxfId="1434" priority="1920">
      <formula>IF(RIGHT(TEXT(AE374,"0.#"),1)=".",TRUE,FALSE)</formula>
    </cfRule>
  </conditionalFormatting>
  <conditionalFormatting sqref="AE390:AE391 AI390:AI391 AM390:AM391 AQ390:AQ391 AU390:AU391">
    <cfRule type="expression" dxfId="1433" priority="1911">
      <formula>IF(RIGHT(TEXT(AE390,"0.#"),1)=".",FALSE,TRUE)</formula>
    </cfRule>
    <cfRule type="expression" dxfId="1432" priority="1912">
      <formula>IF(RIGHT(TEXT(AE390,"0.#"),1)=".",TRUE,FALSE)</formula>
    </cfRule>
  </conditionalFormatting>
  <conditionalFormatting sqref="AE382:AE383 AI382:AI383 AM382:AM383 AQ382:AQ383 AU382:AU383">
    <cfRule type="expression" dxfId="1431" priority="1915">
      <formula>IF(RIGHT(TEXT(AE382,"0.#"),1)=".",FALSE,TRUE)</formula>
    </cfRule>
    <cfRule type="expression" dxfId="1430" priority="1916">
      <formula>IF(RIGHT(TEXT(AE382,"0.#"),1)=".",TRUE,FALSE)</formula>
    </cfRule>
  </conditionalFormatting>
  <conditionalFormatting sqref="AE386:AE387 AI386:AI387 AM386:AM387 AQ386:AQ387 AU386:AU387">
    <cfRule type="expression" dxfId="1429" priority="1913">
      <formula>IF(RIGHT(TEXT(AE386,"0.#"),1)=".",FALSE,TRUE)</formula>
    </cfRule>
    <cfRule type="expression" dxfId="1428" priority="1914">
      <formula>IF(RIGHT(TEXT(AE386,"0.#"),1)=".",TRUE,FALSE)</formula>
    </cfRule>
  </conditionalFormatting>
  <conditionalFormatting sqref="AE440">
    <cfRule type="expression" dxfId="1427" priority="1905">
      <formula>IF(RIGHT(TEXT(AE440,"0.#"),1)=".",FALSE,TRUE)</formula>
    </cfRule>
    <cfRule type="expression" dxfId="1426" priority="1906">
      <formula>IF(RIGHT(TEXT(AE440,"0.#"),1)=".",TRUE,FALSE)</formula>
    </cfRule>
  </conditionalFormatting>
  <conditionalFormatting sqref="AE438">
    <cfRule type="expression" dxfId="1425" priority="1909">
      <formula>IF(RIGHT(TEXT(AE438,"0.#"),1)=".",FALSE,TRUE)</formula>
    </cfRule>
    <cfRule type="expression" dxfId="1424" priority="1910">
      <formula>IF(RIGHT(TEXT(AE438,"0.#"),1)=".",TRUE,FALSE)</formula>
    </cfRule>
  </conditionalFormatting>
  <conditionalFormatting sqref="AE439">
    <cfRule type="expression" dxfId="1423" priority="1907">
      <formula>IF(RIGHT(TEXT(AE439,"0.#"),1)=".",FALSE,TRUE)</formula>
    </cfRule>
    <cfRule type="expression" dxfId="1422" priority="1908">
      <formula>IF(RIGHT(TEXT(AE439,"0.#"),1)=".",TRUE,FALSE)</formula>
    </cfRule>
  </conditionalFormatting>
  <conditionalFormatting sqref="AM440">
    <cfRule type="expression" dxfId="1421" priority="1899">
      <formula>IF(RIGHT(TEXT(AM440,"0.#"),1)=".",FALSE,TRUE)</formula>
    </cfRule>
    <cfRule type="expression" dxfId="1420" priority="1900">
      <formula>IF(RIGHT(TEXT(AM440,"0.#"),1)=".",TRUE,FALSE)</formula>
    </cfRule>
  </conditionalFormatting>
  <conditionalFormatting sqref="AM438">
    <cfRule type="expression" dxfId="1419" priority="1903">
      <formula>IF(RIGHT(TEXT(AM438,"0.#"),1)=".",FALSE,TRUE)</formula>
    </cfRule>
    <cfRule type="expression" dxfId="1418" priority="1904">
      <formula>IF(RIGHT(TEXT(AM438,"0.#"),1)=".",TRUE,FALSE)</formula>
    </cfRule>
  </conditionalFormatting>
  <conditionalFormatting sqref="AM439">
    <cfRule type="expression" dxfId="1417" priority="1901">
      <formula>IF(RIGHT(TEXT(AM439,"0.#"),1)=".",FALSE,TRUE)</formula>
    </cfRule>
    <cfRule type="expression" dxfId="1416" priority="1902">
      <formula>IF(RIGHT(TEXT(AM439,"0.#"),1)=".",TRUE,FALSE)</formula>
    </cfRule>
  </conditionalFormatting>
  <conditionalFormatting sqref="AU440">
    <cfRule type="expression" dxfId="1415" priority="1893">
      <formula>IF(RIGHT(TEXT(AU440,"0.#"),1)=".",FALSE,TRUE)</formula>
    </cfRule>
    <cfRule type="expression" dxfId="1414" priority="1894">
      <formula>IF(RIGHT(TEXT(AU440,"0.#"),1)=".",TRUE,FALSE)</formula>
    </cfRule>
  </conditionalFormatting>
  <conditionalFormatting sqref="AU438">
    <cfRule type="expression" dxfId="1413" priority="1897">
      <formula>IF(RIGHT(TEXT(AU438,"0.#"),1)=".",FALSE,TRUE)</formula>
    </cfRule>
    <cfRule type="expression" dxfId="1412" priority="1898">
      <formula>IF(RIGHT(TEXT(AU438,"0.#"),1)=".",TRUE,FALSE)</formula>
    </cfRule>
  </conditionalFormatting>
  <conditionalFormatting sqref="AU439">
    <cfRule type="expression" dxfId="1411" priority="1895">
      <formula>IF(RIGHT(TEXT(AU439,"0.#"),1)=".",FALSE,TRUE)</formula>
    </cfRule>
    <cfRule type="expression" dxfId="1410" priority="1896">
      <formula>IF(RIGHT(TEXT(AU439,"0.#"),1)=".",TRUE,FALSE)</formula>
    </cfRule>
  </conditionalFormatting>
  <conditionalFormatting sqref="AI440">
    <cfRule type="expression" dxfId="1409" priority="1887">
      <formula>IF(RIGHT(TEXT(AI440,"0.#"),1)=".",FALSE,TRUE)</formula>
    </cfRule>
    <cfRule type="expression" dxfId="1408" priority="1888">
      <formula>IF(RIGHT(TEXT(AI440,"0.#"),1)=".",TRUE,FALSE)</formula>
    </cfRule>
  </conditionalFormatting>
  <conditionalFormatting sqref="AI438">
    <cfRule type="expression" dxfId="1407" priority="1891">
      <formula>IF(RIGHT(TEXT(AI438,"0.#"),1)=".",FALSE,TRUE)</formula>
    </cfRule>
    <cfRule type="expression" dxfId="1406" priority="1892">
      <formula>IF(RIGHT(TEXT(AI438,"0.#"),1)=".",TRUE,FALSE)</formula>
    </cfRule>
  </conditionalFormatting>
  <conditionalFormatting sqref="AI439">
    <cfRule type="expression" dxfId="1405" priority="1889">
      <formula>IF(RIGHT(TEXT(AI439,"0.#"),1)=".",FALSE,TRUE)</formula>
    </cfRule>
    <cfRule type="expression" dxfId="1404" priority="1890">
      <formula>IF(RIGHT(TEXT(AI439,"0.#"),1)=".",TRUE,FALSE)</formula>
    </cfRule>
  </conditionalFormatting>
  <conditionalFormatting sqref="AQ438">
    <cfRule type="expression" dxfId="1403" priority="1881">
      <formula>IF(RIGHT(TEXT(AQ438,"0.#"),1)=".",FALSE,TRUE)</formula>
    </cfRule>
    <cfRule type="expression" dxfId="1402" priority="1882">
      <formula>IF(RIGHT(TEXT(AQ438,"0.#"),1)=".",TRUE,FALSE)</formula>
    </cfRule>
  </conditionalFormatting>
  <conditionalFormatting sqref="AQ439">
    <cfRule type="expression" dxfId="1401" priority="1885">
      <formula>IF(RIGHT(TEXT(AQ439,"0.#"),1)=".",FALSE,TRUE)</formula>
    </cfRule>
    <cfRule type="expression" dxfId="1400" priority="1886">
      <formula>IF(RIGHT(TEXT(AQ439,"0.#"),1)=".",TRUE,FALSE)</formula>
    </cfRule>
  </conditionalFormatting>
  <conditionalFormatting sqref="AQ440">
    <cfRule type="expression" dxfId="1399" priority="1883">
      <formula>IF(RIGHT(TEXT(AQ440,"0.#"),1)=".",FALSE,TRUE)</formula>
    </cfRule>
    <cfRule type="expression" dxfId="1398" priority="1884">
      <formula>IF(RIGHT(TEXT(AQ440,"0.#"),1)=".",TRUE,FALSE)</formula>
    </cfRule>
  </conditionalFormatting>
  <conditionalFormatting sqref="AE445">
    <cfRule type="expression" dxfId="1397" priority="1875">
      <formula>IF(RIGHT(TEXT(AE445,"0.#"),1)=".",FALSE,TRUE)</formula>
    </cfRule>
    <cfRule type="expression" dxfId="1396" priority="1876">
      <formula>IF(RIGHT(TEXT(AE445,"0.#"),1)=".",TRUE,FALSE)</formula>
    </cfRule>
  </conditionalFormatting>
  <conditionalFormatting sqref="AE443">
    <cfRule type="expression" dxfId="1395" priority="1879">
      <formula>IF(RIGHT(TEXT(AE443,"0.#"),1)=".",FALSE,TRUE)</formula>
    </cfRule>
    <cfRule type="expression" dxfId="1394" priority="1880">
      <formula>IF(RIGHT(TEXT(AE443,"0.#"),1)=".",TRUE,FALSE)</formula>
    </cfRule>
  </conditionalFormatting>
  <conditionalFormatting sqref="AE444">
    <cfRule type="expression" dxfId="1393" priority="1877">
      <formula>IF(RIGHT(TEXT(AE444,"0.#"),1)=".",FALSE,TRUE)</formula>
    </cfRule>
    <cfRule type="expression" dxfId="1392" priority="1878">
      <formula>IF(RIGHT(TEXT(AE444,"0.#"),1)=".",TRUE,FALSE)</formula>
    </cfRule>
  </conditionalFormatting>
  <conditionalFormatting sqref="AM445">
    <cfRule type="expression" dxfId="1391" priority="1869">
      <formula>IF(RIGHT(TEXT(AM445,"0.#"),1)=".",FALSE,TRUE)</formula>
    </cfRule>
    <cfRule type="expression" dxfId="1390" priority="1870">
      <formula>IF(RIGHT(TEXT(AM445,"0.#"),1)=".",TRUE,FALSE)</formula>
    </cfRule>
  </conditionalFormatting>
  <conditionalFormatting sqref="AM443">
    <cfRule type="expression" dxfId="1389" priority="1873">
      <formula>IF(RIGHT(TEXT(AM443,"0.#"),1)=".",FALSE,TRUE)</formula>
    </cfRule>
    <cfRule type="expression" dxfId="1388" priority="1874">
      <formula>IF(RIGHT(TEXT(AM443,"0.#"),1)=".",TRUE,FALSE)</formula>
    </cfRule>
  </conditionalFormatting>
  <conditionalFormatting sqref="AM444">
    <cfRule type="expression" dxfId="1387" priority="1871">
      <formula>IF(RIGHT(TEXT(AM444,"0.#"),1)=".",FALSE,TRUE)</formula>
    </cfRule>
    <cfRule type="expression" dxfId="1386" priority="1872">
      <formula>IF(RIGHT(TEXT(AM444,"0.#"),1)=".",TRUE,FALSE)</formula>
    </cfRule>
  </conditionalFormatting>
  <conditionalFormatting sqref="AU445">
    <cfRule type="expression" dxfId="1385" priority="1863">
      <formula>IF(RIGHT(TEXT(AU445,"0.#"),1)=".",FALSE,TRUE)</formula>
    </cfRule>
    <cfRule type="expression" dxfId="1384" priority="1864">
      <formula>IF(RIGHT(TEXT(AU445,"0.#"),1)=".",TRUE,FALSE)</formula>
    </cfRule>
  </conditionalFormatting>
  <conditionalFormatting sqref="AU443">
    <cfRule type="expression" dxfId="1383" priority="1867">
      <formula>IF(RIGHT(TEXT(AU443,"0.#"),1)=".",FALSE,TRUE)</formula>
    </cfRule>
    <cfRule type="expression" dxfId="1382" priority="1868">
      <formula>IF(RIGHT(TEXT(AU443,"0.#"),1)=".",TRUE,FALSE)</formula>
    </cfRule>
  </conditionalFormatting>
  <conditionalFormatting sqref="AU444">
    <cfRule type="expression" dxfId="1381" priority="1865">
      <formula>IF(RIGHT(TEXT(AU444,"0.#"),1)=".",FALSE,TRUE)</formula>
    </cfRule>
    <cfRule type="expression" dxfId="1380" priority="1866">
      <formula>IF(RIGHT(TEXT(AU444,"0.#"),1)=".",TRUE,FALSE)</formula>
    </cfRule>
  </conditionalFormatting>
  <conditionalFormatting sqref="AI445">
    <cfRule type="expression" dxfId="1379" priority="1857">
      <formula>IF(RIGHT(TEXT(AI445,"0.#"),1)=".",FALSE,TRUE)</formula>
    </cfRule>
    <cfRule type="expression" dxfId="1378" priority="1858">
      <formula>IF(RIGHT(TEXT(AI445,"0.#"),1)=".",TRUE,FALSE)</formula>
    </cfRule>
  </conditionalFormatting>
  <conditionalFormatting sqref="AI443">
    <cfRule type="expression" dxfId="1377" priority="1861">
      <formula>IF(RIGHT(TEXT(AI443,"0.#"),1)=".",FALSE,TRUE)</formula>
    </cfRule>
    <cfRule type="expression" dxfId="1376" priority="1862">
      <formula>IF(RIGHT(TEXT(AI443,"0.#"),1)=".",TRUE,FALSE)</formula>
    </cfRule>
  </conditionalFormatting>
  <conditionalFormatting sqref="AI444">
    <cfRule type="expression" dxfId="1375" priority="1859">
      <formula>IF(RIGHT(TEXT(AI444,"0.#"),1)=".",FALSE,TRUE)</formula>
    </cfRule>
    <cfRule type="expression" dxfId="1374" priority="1860">
      <formula>IF(RIGHT(TEXT(AI444,"0.#"),1)=".",TRUE,FALSE)</formula>
    </cfRule>
  </conditionalFormatting>
  <conditionalFormatting sqref="AQ443">
    <cfRule type="expression" dxfId="1373" priority="1851">
      <formula>IF(RIGHT(TEXT(AQ443,"0.#"),1)=".",FALSE,TRUE)</formula>
    </cfRule>
    <cfRule type="expression" dxfId="1372" priority="1852">
      <formula>IF(RIGHT(TEXT(AQ443,"0.#"),1)=".",TRUE,FALSE)</formula>
    </cfRule>
  </conditionalFormatting>
  <conditionalFormatting sqref="AQ444">
    <cfRule type="expression" dxfId="1371" priority="1855">
      <formula>IF(RIGHT(TEXT(AQ444,"0.#"),1)=".",FALSE,TRUE)</formula>
    </cfRule>
    <cfRule type="expression" dxfId="1370" priority="1856">
      <formula>IF(RIGHT(TEXT(AQ444,"0.#"),1)=".",TRUE,FALSE)</formula>
    </cfRule>
  </conditionalFormatting>
  <conditionalFormatting sqref="AQ445">
    <cfRule type="expression" dxfId="1369" priority="1853">
      <formula>IF(RIGHT(TEXT(AQ445,"0.#"),1)=".",FALSE,TRUE)</formula>
    </cfRule>
    <cfRule type="expression" dxfId="1368" priority="1854">
      <formula>IF(RIGHT(TEXT(AQ445,"0.#"),1)=".",TRUE,FALSE)</formula>
    </cfRule>
  </conditionalFormatting>
  <conditionalFormatting sqref="Y880:Y907">
    <cfRule type="expression" dxfId="1367" priority="2081">
      <formula>IF(RIGHT(TEXT(Y880,"0.#"),1)=".",FALSE,TRUE)</formula>
    </cfRule>
    <cfRule type="expression" dxfId="1366" priority="2082">
      <formula>IF(RIGHT(TEXT(Y880,"0.#"),1)=".",TRUE,FALSE)</formula>
    </cfRule>
  </conditionalFormatting>
  <conditionalFormatting sqref="Y878:Y879">
    <cfRule type="expression" dxfId="1365" priority="2075">
      <formula>IF(RIGHT(TEXT(Y878,"0.#"),1)=".",FALSE,TRUE)</formula>
    </cfRule>
    <cfRule type="expression" dxfId="1364" priority="2076">
      <formula>IF(RIGHT(TEXT(Y878,"0.#"),1)=".",TRUE,FALSE)</formula>
    </cfRule>
  </conditionalFormatting>
  <conditionalFormatting sqref="Y913:Y940">
    <cfRule type="expression" dxfId="1363" priority="2069">
      <formula>IF(RIGHT(TEXT(Y913,"0.#"),1)=".",FALSE,TRUE)</formula>
    </cfRule>
    <cfRule type="expression" dxfId="1362" priority="2070">
      <formula>IF(RIGHT(TEXT(Y913,"0.#"),1)=".",TRUE,FALSE)</formula>
    </cfRule>
  </conditionalFormatting>
  <conditionalFormatting sqref="Y911:Y912">
    <cfRule type="expression" dxfId="1361" priority="2063">
      <formula>IF(RIGHT(TEXT(Y911,"0.#"),1)=".",FALSE,TRUE)</formula>
    </cfRule>
    <cfRule type="expression" dxfId="1360" priority="2064">
      <formula>IF(RIGHT(TEXT(Y911,"0.#"),1)=".",TRUE,FALSE)</formula>
    </cfRule>
  </conditionalFormatting>
  <conditionalFormatting sqref="Y946:Y973">
    <cfRule type="expression" dxfId="1359" priority="2057">
      <formula>IF(RIGHT(TEXT(Y946,"0.#"),1)=".",FALSE,TRUE)</formula>
    </cfRule>
    <cfRule type="expression" dxfId="1358" priority="2058">
      <formula>IF(RIGHT(TEXT(Y946,"0.#"),1)=".",TRUE,FALSE)</formula>
    </cfRule>
  </conditionalFormatting>
  <conditionalFormatting sqref="Y944:Y945">
    <cfRule type="expression" dxfId="1357" priority="2051">
      <formula>IF(RIGHT(TEXT(Y944,"0.#"),1)=".",FALSE,TRUE)</formula>
    </cfRule>
    <cfRule type="expression" dxfId="1356" priority="2052">
      <formula>IF(RIGHT(TEXT(Y944,"0.#"),1)=".",TRUE,FALSE)</formula>
    </cfRule>
  </conditionalFormatting>
  <conditionalFormatting sqref="Y979:Y1006">
    <cfRule type="expression" dxfId="1355" priority="2045">
      <formula>IF(RIGHT(TEXT(Y979,"0.#"),1)=".",FALSE,TRUE)</formula>
    </cfRule>
    <cfRule type="expression" dxfId="1354" priority="2046">
      <formula>IF(RIGHT(TEXT(Y979,"0.#"),1)=".",TRUE,FALSE)</formula>
    </cfRule>
  </conditionalFormatting>
  <conditionalFormatting sqref="Y977:Y978">
    <cfRule type="expression" dxfId="1353" priority="2039">
      <formula>IF(RIGHT(TEXT(Y977,"0.#"),1)=".",FALSE,TRUE)</formula>
    </cfRule>
    <cfRule type="expression" dxfId="1352" priority="2040">
      <formula>IF(RIGHT(TEXT(Y977,"0.#"),1)=".",TRUE,FALSE)</formula>
    </cfRule>
  </conditionalFormatting>
  <conditionalFormatting sqref="Y1012:Y1039">
    <cfRule type="expression" dxfId="1351" priority="2033">
      <formula>IF(RIGHT(TEXT(Y1012,"0.#"),1)=".",FALSE,TRUE)</formula>
    </cfRule>
    <cfRule type="expression" dxfId="1350" priority="2034">
      <formula>IF(RIGHT(TEXT(Y1012,"0.#"),1)=".",TRUE,FALSE)</formula>
    </cfRule>
  </conditionalFormatting>
  <conditionalFormatting sqref="W23">
    <cfRule type="expression" dxfId="1349" priority="2317">
      <formula>IF(RIGHT(TEXT(W23,"0.#"),1)=".",FALSE,TRUE)</formula>
    </cfRule>
    <cfRule type="expression" dxfId="1348" priority="2318">
      <formula>IF(RIGHT(TEXT(W23,"0.#"),1)=".",TRUE,FALSE)</formula>
    </cfRule>
  </conditionalFormatting>
  <conditionalFormatting sqref="W24:W27">
    <cfRule type="expression" dxfId="1347" priority="2315">
      <formula>IF(RIGHT(TEXT(W24,"0.#"),1)=".",FALSE,TRUE)</formula>
    </cfRule>
    <cfRule type="expression" dxfId="1346" priority="2316">
      <formula>IF(RIGHT(TEXT(W24,"0.#"),1)=".",TRUE,FALSE)</formula>
    </cfRule>
  </conditionalFormatting>
  <conditionalFormatting sqref="W28">
    <cfRule type="expression" dxfId="1345" priority="2307">
      <formula>IF(RIGHT(TEXT(W28,"0.#"),1)=".",FALSE,TRUE)</formula>
    </cfRule>
    <cfRule type="expression" dxfId="1344" priority="2308">
      <formula>IF(RIGHT(TEXT(W28,"0.#"),1)=".",TRUE,FALSE)</formula>
    </cfRule>
  </conditionalFormatting>
  <conditionalFormatting sqref="P23">
    <cfRule type="expression" dxfId="1343" priority="2305">
      <formula>IF(RIGHT(TEXT(P23,"0.#"),1)=".",FALSE,TRUE)</formula>
    </cfRule>
    <cfRule type="expression" dxfId="1342" priority="2306">
      <formula>IF(RIGHT(TEXT(P23,"0.#"),1)=".",TRUE,FALSE)</formula>
    </cfRule>
  </conditionalFormatting>
  <conditionalFormatting sqref="P24:P27">
    <cfRule type="expression" dxfId="1341" priority="2303">
      <formula>IF(RIGHT(TEXT(P24,"0.#"),1)=".",FALSE,TRUE)</formula>
    </cfRule>
    <cfRule type="expression" dxfId="1340" priority="2304">
      <formula>IF(RIGHT(TEXT(P24,"0.#"),1)=".",TRUE,FALSE)</formula>
    </cfRule>
  </conditionalFormatting>
  <conditionalFormatting sqref="P28">
    <cfRule type="expression" dxfId="1339" priority="2301">
      <formula>IF(RIGHT(TEXT(P28,"0.#"),1)=".",FALSE,TRUE)</formula>
    </cfRule>
    <cfRule type="expression" dxfId="1338" priority="2302">
      <formula>IF(RIGHT(TEXT(P28,"0.#"),1)=".",TRUE,FALSE)</formula>
    </cfRule>
  </conditionalFormatting>
  <conditionalFormatting sqref="AQ114">
    <cfRule type="expression" dxfId="1337" priority="2285">
      <formula>IF(RIGHT(TEXT(AQ114,"0.#"),1)=".",FALSE,TRUE)</formula>
    </cfRule>
    <cfRule type="expression" dxfId="1336" priority="2286">
      <formula>IF(RIGHT(TEXT(AQ114,"0.#"),1)=".",TRUE,FALSE)</formula>
    </cfRule>
  </conditionalFormatting>
  <conditionalFormatting sqref="AQ104">
    <cfRule type="expression" dxfId="1335" priority="2299">
      <formula>IF(RIGHT(TEXT(AQ104,"0.#"),1)=".",FALSE,TRUE)</formula>
    </cfRule>
    <cfRule type="expression" dxfId="1334" priority="2300">
      <formula>IF(RIGHT(TEXT(AQ104,"0.#"),1)=".",TRUE,FALSE)</formula>
    </cfRule>
  </conditionalFormatting>
  <conditionalFormatting sqref="AQ105">
    <cfRule type="expression" dxfId="1333" priority="2297">
      <formula>IF(RIGHT(TEXT(AQ105,"0.#"),1)=".",FALSE,TRUE)</formula>
    </cfRule>
    <cfRule type="expression" dxfId="1332" priority="2298">
      <formula>IF(RIGHT(TEXT(AQ105,"0.#"),1)=".",TRUE,FALSE)</formula>
    </cfRule>
  </conditionalFormatting>
  <conditionalFormatting sqref="AQ107">
    <cfRule type="expression" dxfId="1331" priority="2295">
      <formula>IF(RIGHT(TEXT(AQ107,"0.#"),1)=".",FALSE,TRUE)</formula>
    </cfRule>
    <cfRule type="expression" dxfId="1330" priority="2296">
      <formula>IF(RIGHT(TEXT(AQ107,"0.#"),1)=".",TRUE,FALSE)</formula>
    </cfRule>
  </conditionalFormatting>
  <conditionalFormatting sqref="AQ108">
    <cfRule type="expression" dxfId="1329" priority="2293">
      <formula>IF(RIGHT(TEXT(AQ108,"0.#"),1)=".",FALSE,TRUE)</formula>
    </cfRule>
    <cfRule type="expression" dxfId="1328" priority="2294">
      <formula>IF(RIGHT(TEXT(AQ108,"0.#"),1)=".",TRUE,FALSE)</formula>
    </cfRule>
  </conditionalFormatting>
  <conditionalFormatting sqref="AQ110">
    <cfRule type="expression" dxfId="1327" priority="2291">
      <formula>IF(RIGHT(TEXT(AQ110,"0.#"),1)=".",FALSE,TRUE)</formula>
    </cfRule>
    <cfRule type="expression" dxfId="1326" priority="2292">
      <formula>IF(RIGHT(TEXT(AQ110,"0.#"),1)=".",TRUE,FALSE)</formula>
    </cfRule>
  </conditionalFormatting>
  <conditionalFormatting sqref="AQ111">
    <cfRule type="expression" dxfId="1325" priority="2289">
      <formula>IF(RIGHT(TEXT(AQ111,"0.#"),1)=".",FALSE,TRUE)</formula>
    </cfRule>
    <cfRule type="expression" dxfId="1324" priority="2290">
      <formula>IF(RIGHT(TEXT(AQ111,"0.#"),1)=".",TRUE,FALSE)</formula>
    </cfRule>
  </conditionalFormatting>
  <conditionalFormatting sqref="AQ113">
    <cfRule type="expression" dxfId="1323" priority="2287">
      <formula>IF(RIGHT(TEXT(AQ113,"0.#"),1)=".",FALSE,TRUE)</formula>
    </cfRule>
    <cfRule type="expression" dxfId="1322" priority="2288">
      <formula>IF(RIGHT(TEXT(AQ113,"0.#"),1)=".",TRUE,FALSE)</formula>
    </cfRule>
  </conditionalFormatting>
  <conditionalFormatting sqref="AE67">
    <cfRule type="expression" dxfId="1321" priority="2217">
      <formula>IF(RIGHT(TEXT(AE67,"0.#"),1)=".",FALSE,TRUE)</formula>
    </cfRule>
    <cfRule type="expression" dxfId="1320" priority="2218">
      <formula>IF(RIGHT(TEXT(AE67,"0.#"),1)=".",TRUE,FALSE)</formula>
    </cfRule>
  </conditionalFormatting>
  <conditionalFormatting sqref="AE68">
    <cfRule type="expression" dxfId="1319" priority="2215">
      <formula>IF(RIGHT(TEXT(AE68,"0.#"),1)=".",FALSE,TRUE)</formula>
    </cfRule>
    <cfRule type="expression" dxfId="1318" priority="2216">
      <formula>IF(RIGHT(TEXT(AE68,"0.#"),1)=".",TRUE,FALSE)</formula>
    </cfRule>
  </conditionalFormatting>
  <conditionalFormatting sqref="AE69">
    <cfRule type="expression" dxfId="1317" priority="2213">
      <formula>IF(RIGHT(TEXT(AE69,"0.#"),1)=".",FALSE,TRUE)</formula>
    </cfRule>
    <cfRule type="expression" dxfId="1316" priority="2214">
      <formula>IF(RIGHT(TEXT(AE69,"0.#"),1)=".",TRUE,FALSE)</formula>
    </cfRule>
  </conditionalFormatting>
  <conditionalFormatting sqref="AI69">
    <cfRule type="expression" dxfId="1315" priority="2211">
      <formula>IF(RIGHT(TEXT(AI69,"0.#"),1)=".",FALSE,TRUE)</formula>
    </cfRule>
    <cfRule type="expression" dxfId="1314" priority="2212">
      <formula>IF(RIGHT(TEXT(AI69,"0.#"),1)=".",TRUE,FALSE)</formula>
    </cfRule>
  </conditionalFormatting>
  <conditionalFormatting sqref="AI68">
    <cfRule type="expression" dxfId="1313" priority="2209">
      <formula>IF(RIGHT(TEXT(AI68,"0.#"),1)=".",FALSE,TRUE)</formula>
    </cfRule>
    <cfRule type="expression" dxfId="1312" priority="2210">
      <formula>IF(RIGHT(TEXT(AI68,"0.#"),1)=".",TRUE,FALSE)</formula>
    </cfRule>
  </conditionalFormatting>
  <conditionalFormatting sqref="AI67">
    <cfRule type="expression" dxfId="1311" priority="2207">
      <formula>IF(RIGHT(TEXT(AI67,"0.#"),1)=".",FALSE,TRUE)</formula>
    </cfRule>
    <cfRule type="expression" dxfId="1310" priority="2208">
      <formula>IF(RIGHT(TEXT(AI67,"0.#"),1)=".",TRUE,FALSE)</formula>
    </cfRule>
  </conditionalFormatting>
  <conditionalFormatting sqref="AM67">
    <cfRule type="expression" dxfId="1309" priority="2205">
      <formula>IF(RIGHT(TEXT(AM67,"0.#"),1)=".",FALSE,TRUE)</formula>
    </cfRule>
    <cfRule type="expression" dxfId="1308" priority="2206">
      <formula>IF(RIGHT(TEXT(AM67,"0.#"),1)=".",TRUE,FALSE)</formula>
    </cfRule>
  </conditionalFormatting>
  <conditionalFormatting sqref="AM68">
    <cfRule type="expression" dxfId="1307" priority="2203">
      <formula>IF(RIGHT(TEXT(AM68,"0.#"),1)=".",FALSE,TRUE)</formula>
    </cfRule>
    <cfRule type="expression" dxfId="1306" priority="2204">
      <formula>IF(RIGHT(TEXT(AM68,"0.#"),1)=".",TRUE,FALSE)</formula>
    </cfRule>
  </conditionalFormatting>
  <conditionalFormatting sqref="AM69">
    <cfRule type="expression" dxfId="1305" priority="2201">
      <formula>IF(RIGHT(TEXT(AM69,"0.#"),1)=".",FALSE,TRUE)</formula>
    </cfRule>
    <cfRule type="expression" dxfId="1304" priority="2202">
      <formula>IF(RIGHT(TEXT(AM69,"0.#"),1)=".",TRUE,FALSE)</formula>
    </cfRule>
  </conditionalFormatting>
  <conditionalFormatting sqref="AQ67:AQ69">
    <cfRule type="expression" dxfId="1303" priority="2199">
      <formula>IF(RIGHT(TEXT(AQ67,"0.#"),1)=".",FALSE,TRUE)</formula>
    </cfRule>
    <cfRule type="expression" dxfId="1302" priority="2200">
      <formula>IF(RIGHT(TEXT(AQ67,"0.#"),1)=".",TRUE,FALSE)</formula>
    </cfRule>
  </conditionalFormatting>
  <conditionalFormatting sqref="AU67:AU69">
    <cfRule type="expression" dxfId="1301" priority="2197">
      <formula>IF(RIGHT(TEXT(AU67,"0.#"),1)=".",FALSE,TRUE)</formula>
    </cfRule>
    <cfRule type="expression" dxfId="1300" priority="2198">
      <formula>IF(RIGHT(TEXT(AU67,"0.#"),1)=".",TRUE,FALSE)</formula>
    </cfRule>
  </conditionalFormatting>
  <conditionalFormatting sqref="AE70">
    <cfRule type="expression" dxfId="1299" priority="2195">
      <formula>IF(RIGHT(TEXT(AE70,"0.#"),1)=".",FALSE,TRUE)</formula>
    </cfRule>
    <cfRule type="expression" dxfId="1298" priority="2196">
      <formula>IF(RIGHT(TEXT(AE70,"0.#"),1)=".",TRUE,FALSE)</formula>
    </cfRule>
  </conditionalFormatting>
  <conditionalFormatting sqref="AE71">
    <cfRule type="expression" dxfId="1297" priority="2193">
      <formula>IF(RIGHT(TEXT(AE71,"0.#"),1)=".",FALSE,TRUE)</formula>
    </cfRule>
    <cfRule type="expression" dxfId="1296" priority="2194">
      <formula>IF(RIGHT(TEXT(AE71,"0.#"),1)=".",TRUE,FALSE)</formula>
    </cfRule>
  </conditionalFormatting>
  <conditionalFormatting sqref="AE72">
    <cfRule type="expression" dxfId="1295" priority="2191">
      <formula>IF(RIGHT(TEXT(AE72,"0.#"),1)=".",FALSE,TRUE)</formula>
    </cfRule>
    <cfRule type="expression" dxfId="1294" priority="2192">
      <formula>IF(RIGHT(TEXT(AE72,"0.#"),1)=".",TRUE,FALSE)</formula>
    </cfRule>
  </conditionalFormatting>
  <conditionalFormatting sqref="AI72">
    <cfRule type="expression" dxfId="1293" priority="2189">
      <formula>IF(RIGHT(TEXT(AI72,"0.#"),1)=".",FALSE,TRUE)</formula>
    </cfRule>
    <cfRule type="expression" dxfId="1292" priority="2190">
      <formula>IF(RIGHT(TEXT(AI72,"0.#"),1)=".",TRUE,FALSE)</formula>
    </cfRule>
  </conditionalFormatting>
  <conditionalFormatting sqref="AI71">
    <cfRule type="expression" dxfId="1291" priority="2187">
      <formula>IF(RIGHT(TEXT(AI71,"0.#"),1)=".",FALSE,TRUE)</formula>
    </cfRule>
    <cfRule type="expression" dxfId="1290" priority="2188">
      <formula>IF(RIGHT(TEXT(AI71,"0.#"),1)=".",TRUE,FALSE)</formula>
    </cfRule>
  </conditionalFormatting>
  <conditionalFormatting sqref="AI70">
    <cfRule type="expression" dxfId="1289" priority="2185">
      <formula>IF(RIGHT(TEXT(AI70,"0.#"),1)=".",FALSE,TRUE)</formula>
    </cfRule>
    <cfRule type="expression" dxfId="1288" priority="2186">
      <formula>IF(RIGHT(TEXT(AI70,"0.#"),1)=".",TRUE,FALSE)</formula>
    </cfRule>
  </conditionalFormatting>
  <conditionalFormatting sqref="AM70">
    <cfRule type="expression" dxfId="1287" priority="2183">
      <formula>IF(RIGHT(TEXT(AM70,"0.#"),1)=".",FALSE,TRUE)</formula>
    </cfRule>
    <cfRule type="expression" dxfId="1286" priority="2184">
      <formula>IF(RIGHT(TEXT(AM70,"0.#"),1)=".",TRUE,FALSE)</formula>
    </cfRule>
  </conditionalFormatting>
  <conditionalFormatting sqref="AM71">
    <cfRule type="expression" dxfId="1285" priority="2181">
      <formula>IF(RIGHT(TEXT(AM71,"0.#"),1)=".",FALSE,TRUE)</formula>
    </cfRule>
    <cfRule type="expression" dxfId="1284" priority="2182">
      <formula>IF(RIGHT(TEXT(AM71,"0.#"),1)=".",TRUE,FALSE)</formula>
    </cfRule>
  </conditionalFormatting>
  <conditionalFormatting sqref="AM72">
    <cfRule type="expression" dxfId="1283" priority="2179">
      <formula>IF(RIGHT(TEXT(AM72,"0.#"),1)=".",FALSE,TRUE)</formula>
    </cfRule>
    <cfRule type="expression" dxfId="1282" priority="2180">
      <formula>IF(RIGHT(TEXT(AM72,"0.#"),1)=".",TRUE,FALSE)</formula>
    </cfRule>
  </conditionalFormatting>
  <conditionalFormatting sqref="AQ70:AQ72">
    <cfRule type="expression" dxfId="1281" priority="2177">
      <formula>IF(RIGHT(TEXT(AQ70,"0.#"),1)=".",FALSE,TRUE)</formula>
    </cfRule>
    <cfRule type="expression" dxfId="1280" priority="2178">
      <formula>IF(RIGHT(TEXT(AQ70,"0.#"),1)=".",TRUE,FALSE)</formula>
    </cfRule>
  </conditionalFormatting>
  <conditionalFormatting sqref="AU70:AU72">
    <cfRule type="expression" dxfId="1279" priority="2175">
      <formula>IF(RIGHT(TEXT(AU70,"0.#"),1)=".",FALSE,TRUE)</formula>
    </cfRule>
    <cfRule type="expression" dxfId="1278" priority="2176">
      <formula>IF(RIGHT(TEXT(AU70,"0.#"),1)=".",TRUE,FALSE)</formula>
    </cfRule>
  </conditionalFormatting>
  <conditionalFormatting sqref="AU656">
    <cfRule type="expression" dxfId="1277" priority="693">
      <formula>IF(RIGHT(TEXT(AU656,"0.#"),1)=".",FALSE,TRUE)</formula>
    </cfRule>
    <cfRule type="expression" dxfId="1276" priority="694">
      <formula>IF(RIGHT(TEXT(AU656,"0.#"),1)=".",TRUE,FALSE)</formula>
    </cfRule>
  </conditionalFormatting>
  <conditionalFormatting sqref="AQ655">
    <cfRule type="expression" dxfId="1275" priority="685">
      <formula>IF(RIGHT(TEXT(AQ655,"0.#"),1)=".",FALSE,TRUE)</formula>
    </cfRule>
    <cfRule type="expression" dxfId="1274" priority="686">
      <formula>IF(RIGHT(TEXT(AQ655,"0.#"),1)=".",TRUE,FALSE)</formula>
    </cfRule>
  </conditionalFormatting>
  <conditionalFormatting sqref="AI696">
    <cfRule type="expression" dxfId="1273" priority="477">
      <formula>IF(RIGHT(TEXT(AI696,"0.#"),1)=".",FALSE,TRUE)</formula>
    </cfRule>
    <cfRule type="expression" dxfId="1272" priority="478">
      <formula>IF(RIGHT(TEXT(AI696,"0.#"),1)=".",TRUE,FALSE)</formula>
    </cfRule>
  </conditionalFormatting>
  <conditionalFormatting sqref="AQ694">
    <cfRule type="expression" dxfId="1271" priority="471">
      <formula>IF(RIGHT(TEXT(AQ694,"0.#"),1)=".",FALSE,TRUE)</formula>
    </cfRule>
    <cfRule type="expression" dxfId="1270" priority="472">
      <formula>IF(RIGHT(TEXT(AQ694,"0.#"),1)=".",TRUE,FALSE)</formula>
    </cfRule>
  </conditionalFormatting>
  <conditionalFormatting sqref="AL880:AO907">
    <cfRule type="expression" dxfId="1269" priority="2083">
      <formula>IF(AND(AL880&gt;=0,RIGHT(TEXT(AL880,"0.#"),1)&lt;&gt;"."),TRUE,FALSE)</formula>
    </cfRule>
    <cfRule type="expression" dxfId="1268" priority="2084">
      <formula>IF(AND(AL880&gt;=0,RIGHT(TEXT(AL880,"0.#"),1)="."),TRUE,FALSE)</formula>
    </cfRule>
    <cfRule type="expression" dxfId="1267" priority="2085">
      <formula>IF(AND(AL880&lt;0,RIGHT(TEXT(AL880,"0.#"),1)&lt;&gt;"."),TRUE,FALSE)</formula>
    </cfRule>
    <cfRule type="expression" dxfId="1266" priority="2086">
      <formula>IF(AND(AL880&lt;0,RIGHT(TEXT(AL880,"0.#"),1)="."),TRUE,FALSE)</formula>
    </cfRule>
  </conditionalFormatting>
  <conditionalFormatting sqref="AL878:AO879">
    <cfRule type="expression" dxfId="1265" priority="2077">
      <formula>IF(AND(AL878&gt;=0,RIGHT(TEXT(AL878,"0.#"),1)&lt;&gt;"."),TRUE,FALSE)</formula>
    </cfRule>
    <cfRule type="expression" dxfId="1264" priority="2078">
      <formula>IF(AND(AL878&gt;=0,RIGHT(TEXT(AL878,"0.#"),1)="."),TRUE,FALSE)</formula>
    </cfRule>
    <cfRule type="expression" dxfId="1263" priority="2079">
      <formula>IF(AND(AL878&lt;0,RIGHT(TEXT(AL878,"0.#"),1)&lt;&gt;"."),TRUE,FALSE)</formula>
    </cfRule>
    <cfRule type="expression" dxfId="1262" priority="2080">
      <formula>IF(AND(AL878&lt;0,RIGHT(TEXT(AL878,"0.#"),1)="."),TRUE,FALSE)</formula>
    </cfRule>
  </conditionalFormatting>
  <conditionalFormatting sqref="AL913:AO940">
    <cfRule type="expression" dxfId="1261" priority="2071">
      <formula>IF(AND(AL913&gt;=0,RIGHT(TEXT(AL913,"0.#"),1)&lt;&gt;"."),TRUE,FALSE)</formula>
    </cfRule>
    <cfRule type="expression" dxfId="1260" priority="2072">
      <formula>IF(AND(AL913&gt;=0,RIGHT(TEXT(AL913,"0.#"),1)="."),TRUE,FALSE)</formula>
    </cfRule>
    <cfRule type="expression" dxfId="1259" priority="2073">
      <formula>IF(AND(AL913&lt;0,RIGHT(TEXT(AL913,"0.#"),1)&lt;&gt;"."),TRUE,FALSE)</formula>
    </cfRule>
    <cfRule type="expression" dxfId="1258" priority="2074">
      <formula>IF(AND(AL913&lt;0,RIGHT(TEXT(AL913,"0.#"),1)="."),TRUE,FALSE)</formula>
    </cfRule>
  </conditionalFormatting>
  <conditionalFormatting sqref="AL911:AO912">
    <cfRule type="expression" dxfId="1257" priority="2065">
      <formula>IF(AND(AL911&gt;=0,RIGHT(TEXT(AL911,"0.#"),1)&lt;&gt;"."),TRUE,FALSE)</formula>
    </cfRule>
    <cfRule type="expression" dxfId="1256" priority="2066">
      <formula>IF(AND(AL911&gt;=0,RIGHT(TEXT(AL911,"0.#"),1)="."),TRUE,FALSE)</formula>
    </cfRule>
    <cfRule type="expression" dxfId="1255" priority="2067">
      <formula>IF(AND(AL911&lt;0,RIGHT(TEXT(AL911,"0.#"),1)&lt;&gt;"."),TRUE,FALSE)</formula>
    </cfRule>
    <cfRule type="expression" dxfId="1254" priority="2068">
      <formula>IF(AND(AL911&lt;0,RIGHT(TEXT(AL911,"0.#"),1)="."),TRUE,FALSE)</formula>
    </cfRule>
  </conditionalFormatting>
  <conditionalFormatting sqref="AL946:AO973">
    <cfRule type="expression" dxfId="1253" priority="2059">
      <formula>IF(AND(AL946&gt;=0,RIGHT(TEXT(AL946,"0.#"),1)&lt;&gt;"."),TRUE,FALSE)</formula>
    </cfRule>
    <cfRule type="expression" dxfId="1252" priority="2060">
      <formula>IF(AND(AL946&gt;=0,RIGHT(TEXT(AL946,"0.#"),1)="."),TRUE,FALSE)</formula>
    </cfRule>
    <cfRule type="expression" dxfId="1251" priority="2061">
      <formula>IF(AND(AL946&lt;0,RIGHT(TEXT(AL946,"0.#"),1)&lt;&gt;"."),TRUE,FALSE)</formula>
    </cfRule>
    <cfRule type="expression" dxfId="1250" priority="2062">
      <formula>IF(AND(AL946&lt;0,RIGHT(TEXT(AL946,"0.#"),1)="."),TRUE,FALSE)</formula>
    </cfRule>
  </conditionalFormatting>
  <conditionalFormatting sqref="AL944:AO945">
    <cfRule type="expression" dxfId="1249" priority="2053">
      <formula>IF(AND(AL944&gt;=0,RIGHT(TEXT(AL944,"0.#"),1)&lt;&gt;"."),TRUE,FALSE)</formula>
    </cfRule>
    <cfRule type="expression" dxfId="1248" priority="2054">
      <formula>IF(AND(AL944&gt;=0,RIGHT(TEXT(AL944,"0.#"),1)="."),TRUE,FALSE)</formula>
    </cfRule>
    <cfRule type="expression" dxfId="1247" priority="2055">
      <formula>IF(AND(AL944&lt;0,RIGHT(TEXT(AL944,"0.#"),1)&lt;&gt;"."),TRUE,FALSE)</formula>
    </cfRule>
    <cfRule type="expression" dxfId="1246" priority="2056">
      <formula>IF(AND(AL944&lt;0,RIGHT(TEXT(AL944,"0.#"),1)="."),TRUE,FALSE)</formula>
    </cfRule>
  </conditionalFormatting>
  <conditionalFormatting sqref="AL979:AO1006">
    <cfRule type="expression" dxfId="1245" priority="2047">
      <formula>IF(AND(AL979&gt;=0,RIGHT(TEXT(AL979,"0.#"),1)&lt;&gt;"."),TRUE,FALSE)</formula>
    </cfRule>
    <cfRule type="expression" dxfId="1244" priority="2048">
      <formula>IF(AND(AL979&gt;=0,RIGHT(TEXT(AL979,"0.#"),1)="."),TRUE,FALSE)</formula>
    </cfRule>
    <cfRule type="expression" dxfId="1243" priority="2049">
      <formula>IF(AND(AL979&lt;0,RIGHT(TEXT(AL979,"0.#"),1)&lt;&gt;"."),TRUE,FALSE)</formula>
    </cfRule>
    <cfRule type="expression" dxfId="1242" priority="2050">
      <formula>IF(AND(AL979&lt;0,RIGHT(TEXT(AL979,"0.#"),1)="."),TRUE,FALSE)</formula>
    </cfRule>
  </conditionalFormatting>
  <conditionalFormatting sqref="AL977:AO978">
    <cfRule type="expression" dxfId="1241" priority="2041">
      <formula>IF(AND(AL977&gt;=0,RIGHT(TEXT(AL977,"0.#"),1)&lt;&gt;"."),TRUE,FALSE)</formula>
    </cfRule>
    <cfRule type="expression" dxfId="1240" priority="2042">
      <formula>IF(AND(AL977&gt;=0,RIGHT(TEXT(AL977,"0.#"),1)="."),TRUE,FALSE)</formula>
    </cfRule>
    <cfRule type="expression" dxfId="1239" priority="2043">
      <formula>IF(AND(AL977&lt;0,RIGHT(TEXT(AL977,"0.#"),1)&lt;&gt;"."),TRUE,FALSE)</formula>
    </cfRule>
    <cfRule type="expression" dxfId="1238" priority="2044">
      <formula>IF(AND(AL977&lt;0,RIGHT(TEXT(AL977,"0.#"),1)="."),TRUE,FALSE)</formula>
    </cfRule>
  </conditionalFormatting>
  <conditionalFormatting sqref="AL1012:AO1039">
    <cfRule type="expression" dxfId="1237" priority="2035">
      <formula>IF(AND(AL1012&gt;=0,RIGHT(TEXT(AL1012,"0.#"),1)&lt;&gt;"."),TRUE,FALSE)</formula>
    </cfRule>
    <cfRule type="expression" dxfId="1236" priority="2036">
      <formula>IF(AND(AL1012&gt;=0,RIGHT(TEXT(AL1012,"0.#"),1)="."),TRUE,FALSE)</formula>
    </cfRule>
    <cfRule type="expression" dxfId="1235" priority="2037">
      <formula>IF(AND(AL1012&lt;0,RIGHT(TEXT(AL1012,"0.#"),1)&lt;&gt;"."),TRUE,FALSE)</formula>
    </cfRule>
    <cfRule type="expression" dxfId="1234" priority="2038">
      <formula>IF(AND(AL1012&lt;0,RIGHT(TEXT(AL1012,"0.#"),1)="."),TRUE,FALSE)</formula>
    </cfRule>
  </conditionalFormatting>
  <conditionalFormatting sqref="AL1010:AO1011">
    <cfRule type="expression" dxfId="1233" priority="2029">
      <formula>IF(AND(AL1010&gt;=0,RIGHT(TEXT(AL1010,"0.#"),1)&lt;&gt;"."),TRUE,FALSE)</formula>
    </cfRule>
    <cfRule type="expression" dxfId="1232" priority="2030">
      <formula>IF(AND(AL1010&gt;=0,RIGHT(TEXT(AL1010,"0.#"),1)="."),TRUE,FALSE)</formula>
    </cfRule>
    <cfRule type="expression" dxfId="1231" priority="2031">
      <formula>IF(AND(AL1010&lt;0,RIGHT(TEXT(AL1010,"0.#"),1)&lt;&gt;"."),TRUE,FALSE)</formula>
    </cfRule>
    <cfRule type="expression" dxfId="1230" priority="2032">
      <formula>IF(AND(AL1010&lt;0,RIGHT(TEXT(AL1010,"0.#"),1)="."),TRUE,FALSE)</formula>
    </cfRule>
  </conditionalFormatting>
  <conditionalFormatting sqref="Y1010:Y1011">
    <cfRule type="expression" dxfId="1229" priority="2027">
      <formula>IF(RIGHT(TEXT(Y1010,"0.#"),1)=".",FALSE,TRUE)</formula>
    </cfRule>
    <cfRule type="expression" dxfId="1228" priority="2028">
      <formula>IF(RIGHT(TEXT(Y1010,"0.#"),1)=".",TRUE,FALSE)</formula>
    </cfRule>
  </conditionalFormatting>
  <conditionalFormatting sqref="AL1045:AO1072">
    <cfRule type="expression" dxfId="1227" priority="2023">
      <formula>IF(AND(AL1045&gt;=0,RIGHT(TEXT(AL1045,"0.#"),1)&lt;&gt;"."),TRUE,FALSE)</formula>
    </cfRule>
    <cfRule type="expression" dxfId="1226" priority="2024">
      <formula>IF(AND(AL1045&gt;=0,RIGHT(TEXT(AL1045,"0.#"),1)="."),TRUE,FALSE)</formula>
    </cfRule>
    <cfRule type="expression" dxfId="1225" priority="2025">
      <formula>IF(AND(AL1045&lt;0,RIGHT(TEXT(AL1045,"0.#"),1)&lt;&gt;"."),TRUE,FALSE)</formula>
    </cfRule>
    <cfRule type="expression" dxfId="1224" priority="2026">
      <formula>IF(AND(AL1045&lt;0,RIGHT(TEXT(AL1045,"0.#"),1)="."),TRUE,FALSE)</formula>
    </cfRule>
  </conditionalFormatting>
  <conditionalFormatting sqref="Y1045:Y1072">
    <cfRule type="expression" dxfId="1223" priority="2021">
      <formula>IF(RIGHT(TEXT(Y1045,"0.#"),1)=".",FALSE,TRUE)</formula>
    </cfRule>
    <cfRule type="expression" dxfId="1222" priority="2022">
      <formula>IF(RIGHT(TEXT(Y1045,"0.#"),1)=".",TRUE,FALSE)</formula>
    </cfRule>
  </conditionalFormatting>
  <conditionalFormatting sqref="AL1043:AO1044">
    <cfRule type="expression" dxfId="1221" priority="2017">
      <formula>IF(AND(AL1043&gt;=0,RIGHT(TEXT(AL1043,"0.#"),1)&lt;&gt;"."),TRUE,FALSE)</formula>
    </cfRule>
    <cfRule type="expression" dxfId="1220" priority="2018">
      <formula>IF(AND(AL1043&gt;=0,RIGHT(TEXT(AL1043,"0.#"),1)="."),TRUE,FALSE)</formula>
    </cfRule>
    <cfRule type="expression" dxfId="1219" priority="2019">
      <formula>IF(AND(AL1043&lt;0,RIGHT(TEXT(AL1043,"0.#"),1)&lt;&gt;"."),TRUE,FALSE)</formula>
    </cfRule>
    <cfRule type="expression" dxfId="1218" priority="2020">
      <formula>IF(AND(AL1043&lt;0,RIGHT(TEXT(AL1043,"0.#"),1)="."),TRUE,FALSE)</formula>
    </cfRule>
  </conditionalFormatting>
  <conditionalFormatting sqref="Y1043:Y1044">
    <cfRule type="expression" dxfId="1217" priority="2015">
      <formula>IF(RIGHT(TEXT(Y1043,"0.#"),1)=".",FALSE,TRUE)</formula>
    </cfRule>
    <cfRule type="expression" dxfId="1216" priority="2016">
      <formula>IF(RIGHT(TEXT(Y1043,"0.#"),1)=".",TRUE,FALSE)</formula>
    </cfRule>
  </conditionalFormatting>
  <conditionalFormatting sqref="AL1078:AO1105">
    <cfRule type="expression" dxfId="1215" priority="2011">
      <formula>IF(AND(AL1078&gt;=0,RIGHT(TEXT(AL1078,"0.#"),1)&lt;&gt;"."),TRUE,FALSE)</formula>
    </cfRule>
    <cfRule type="expression" dxfId="1214" priority="2012">
      <formula>IF(AND(AL1078&gt;=0,RIGHT(TEXT(AL1078,"0.#"),1)="."),TRUE,FALSE)</formula>
    </cfRule>
    <cfRule type="expression" dxfId="1213" priority="2013">
      <formula>IF(AND(AL1078&lt;0,RIGHT(TEXT(AL1078,"0.#"),1)&lt;&gt;"."),TRUE,FALSE)</formula>
    </cfRule>
    <cfRule type="expression" dxfId="1212" priority="2014">
      <formula>IF(AND(AL1078&lt;0,RIGHT(TEXT(AL1078,"0.#"),1)="."),TRUE,FALSE)</formula>
    </cfRule>
  </conditionalFormatting>
  <conditionalFormatting sqref="Y1078:Y1105">
    <cfRule type="expression" dxfId="1211" priority="2009">
      <formula>IF(RIGHT(TEXT(Y1078,"0.#"),1)=".",FALSE,TRUE)</formula>
    </cfRule>
    <cfRule type="expression" dxfId="1210" priority="2010">
      <formula>IF(RIGHT(TEXT(Y1078,"0.#"),1)=".",TRUE,FALSE)</formula>
    </cfRule>
  </conditionalFormatting>
  <conditionalFormatting sqref="AL1076:AO1077">
    <cfRule type="expression" dxfId="1209" priority="2005">
      <formula>IF(AND(AL1076&gt;=0,RIGHT(TEXT(AL1076,"0.#"),1)&lt;&gt;"."),TRUE,FALSE)</formula>
    </cfRule>
    <cfRule type="expression" dxfId="1208" priority="2006">
      <formula>IF(AND(AL1076&gt;=0,RIGHT(TEXT(AL1076,"0.#"),1)="."),TRUE,FALSE)</formula>
    </cfRule>
    <cfRule type="expression" dxfId="1207" priority="2007">
      <formula>IF(AND(AL1076&lt;0,RIGHT(TEXT(AL1076,"0.#"),1)&lt;&gt;"."),TRUE,FALSE)</formula>
    </cfRule>
    <cfRule type="expression" dxfId="1206" priority="2008">
      <formula>IF(AND(AL1076&lt;0,RIGHT(TEXT(AL1076,"0.#"),1)="."),TRUE,FALSE)</formula>
    </cfRule>
  </conditionalFormatting>
  <conditionalFormatting sqref="Y1076:Y1077">
    <cfRule type="expression" dxfId="1205" priority="2003">
      <formula>IF(RIGHT(TEXT(Y1076,"0.#"),1)=".",FALSE,TRUE)</formula>
    </cfRule>
    <cfRule type="expression" dxfId="1204" priority="2004">
      <formula>IF(RIGHT(TEXT(Y1076,"0.#"),1)=".",TRUE,FALSE)</formula>
    </cfRule>
  </conditionalFormatting>
  <conditionalFormatting sqref="AE39">
    <cfRule type="expression" dxfId="1203" priority="2001">
      <formula>IF(RIGHT(TEXT(AE39,"0.#"),1)=".",FALSE,TRUE)</formula>
    </cfRule>
    <cfRule type="expression" dxfId="1202" priority="2002">
      <formula>IF(RIGHT(TEXT(AE39,"0.#"),1)=".",TRUE,FALSE)</formula>
    </cfRule>
  </conditionalFormatting>
  <conditionalFormatting sqref="AM41">
    <cfRule type="expression" dxfId="1201" priority="1985">
      <formula>IF(RIGHT(TEXT(AM41,"0.#"),1)=".",FALSE,TRUE)</formula>
    </cfRule>
    <cfRule type="expression" dxfId="1200" priority="1986">
      <formula>IF(RIGHT(TEXT(AM41,"0.#"),1)=".",TRUE,FALSE)</formula>
    </cfRule>
  </conditionalFormatting>
  <conditionalFormatting sqref="AE40 AI40">
    <cfRule type="expression" dxfId="1199" priority="1999">
      <formula>IF(RIGHT(TEXT(AE40,"0.#"),1)=".",FALSE,TRUE)</formula>
    </cfRule>
    <cfRule type="expression" dxfId="1198" priority="2000">
      <formula>IF(RIGHT(TEXT(AE40,"0.#"),1)=".",TRUE,FALSE)</formula>
    </cfRule>
  </conditionalFormatting>
  <conditionalFormatting sqref="AE41">
    <cfRule type="expression" dxfId="1197" priority="1997">
      <formula>IF(RIGHT(TEXT(AE41,"0.#"),1)=".",FALSE,TRUE)</formula>
    </cfRule>
    <cfRule type="expression" dxfId="1196" priority="1998">
      <formula>IF(RIGHT(TEXT(AE41,"0.#"),1)=".",TRUE,FALSE)</formula>
    </cfRule>
  </conditionalFormatting>
  <conditionalFormatting sqref="AI41">
    <cfRule type="expression" dxfId="1195" priority="1995">
      <formula>IF(RIGHT(TEXT(AI41,"0.#"),1)=".",FALSE,TRUE)</formula>
    </cfRule>
    <cfRule type="expression" dxfId="1194" priority="1996">
      <formula>IF(RIGHT(TEXT(AI41,"0.#"),1)=".",TRUE,FALSE)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I34">
    <cfRule type="expression" dxfId="11" priority="7">
      <formula>IF(RIGHT(TEXT(AI34,"0.#"),1)=".",FALSE,TRUE)</formula>
    </cfRule>
    <cfRule type="expression" dxfId="10" priority="8">
      <formula>IF(RIGHT(TEXT(AI34,"0.#"),1)=".",TRUE,FALSE)</formula>
    </cfRule>
  </conditionalFormatting>
  <conditionalFormatting sqref="AI32">
    <cfRule type="expression" dxfId="9" priority="11">
      <formula>IF(RIGHT(TEXT(AI32,"0.#"),1)=".",FALSE,TRUE)</formula>
    </cfRule>
    <cfRule type="expression" dxfId="8" priority="12">
      <formula>IF(RIGHT(TEXT(AI32,"0.#"),1)=".",TRUE,FALSE)</formula>
    </cfRule>
  </conditionalFormatting>
  <conditionalFormatting sqref="AI33">
    <cfRule type="expression" dxfId="7" priority="9">
      <formula>IF(RIGHT(TEXT(AI33,"0.#"),1)=".",FALSE,TRUE)</formula>
    </cfRule>
    <cfRule type="expression" dxfId="6" priority="10">
      <formula>IF(RIGHT(TEXT(AI33,"0.#"),1)=".",TRUE,FALSE)</formula>
    </cfRule>
  </conditionalFormatting>
  <conditionalFormatting sqref="AE34">
    <cfRule type="expression" dxfId="5" priority="3">
      <formula>IF(RIGHT(TEXT(AE34,"0.#"),1)=".",FALSE,TRUE)</formula>
    </cfRule>
    <cfRule type="expression" dxfId="4" priority="4">
      <formula>IF(RIGHT(TEXT(AE34,"0.#"),1)=".",TRUE,FALSE)</formula>
    </cfRule>
  </conditionalFormatting>
  <conditionalFormatting sqref="AE32">
    <cfRule type="expression" dxfId="3" priority="5">
      <formula>IF(RIGHT(TEXT(AE32,"0.#"),1)=".",FALSE,TRUE)</formula>
    </cfRule>
    <cfRule type="expression" dxfId="2" priority="6">
      <formula>IF(RIGHT(TEXT(AE32,"0.#"),1)=".",TRUE,FALSE)</formula>
    </cfRule>
  </conditionalFormatting>
  <conditionalFormatting sqref="AE33">
    <cfRule type="expression" dxfId="1" priority="1">
      <formula>IF(RIGHT(TEXT(AE33,"0.#"),1)=".",FALSE,TRUE)</formula>
    </cfRule>
    <cfRule type="expression" dxfId="0" priority="2">
      <formula>IF(RIGHT(TEXT(AE33,"0.#"),1)=".",TRUE,FALSE)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8" manualBreakCount="8">
    <brk id="43" max="49" man="1"/>
    <brk id="99" max="49" man="1"/>
    <brk id="483" max="49" man="1"/>
    <brk id="514" max="49" man="1"/>
    <brk id="733" max="49" man="1"/>
    <brk id="747" max="49" man="1"/>
    <brk id="786" max="49" man="1"/>
    <brk id="825"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6" sqref="Q6"/>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163</v>
      </c>
      <c r="B1" s="870" t="s">
        <v>150</v>
      </c>
      <c r="F1" s="877" t="s">
        <v>29</v>
      </c>
      <c r="G1" s="877" t="s">
        <v>150</v>
      </c>
      <c r="K1" s="882" t="s">
        <v>188</v>
      </c>
      <c r="L1" s="870" t="s">
        <v>150</v>
      </c>
      <c r="O1" s="867"/>
      <c r="P1" s="877" t="s">
        <v>22</v>
      </c>
      <c r="Q1" s="877" t="s">
        <v>150</v>
      </c>
      <c r="T1" s="867"/>
      <c r="U1" s="883" t="s">
        <v>293</v>
      </c>
      <c r="W1" s="883" t="s">
        <v>292</v>
      </c>
      <c r="Y1" s="883" t="s">
        <v>34</v>
      </c>
      <c r="Z1" s="883" t="s">
        <v>548</v>
      </c>
      <c r="AA1" s="883" t="s">
        <v>159</v>
      </c>
      <c r="AB1" s="883" t="s">
        <v>550</v>
      </c>
      <c r="AC1" s="883" t="s">
        <v>84</v>
      </c>
      <c r="AD1" s="868"/>
      <c r="AE1" s="883" t="s">
        <v>122</v>
      </c>
      <c r="AF1" s="890"/>
      <c r="AG1" s="891" t="s">
        <v>337</v>
      </c>
      <c r="AI1" s="891" t="s">
        <v>348</v>
      </c>
      <c r="AK1" s="891" t="s">
        <v>358</v>
      </c>
      <c r="AM1" s="894"/>
      <c r="AN1" s="894"/>
      <c r="AP1" s="868" t="s">
        <v>428</v>
      </c>
    </row>
    <row r="2" spans="1:42" ht="13.5" customHeight="1">
      <c r="A2" s="871" t="s">
        <v>164</v>
      </c>
      <c r="B2" s="874"/>
      <c r="C2" s="867" t="str">
        <f t="shared" ref="C2:C24" si="0">IF(B2="","",A2)</f>
        <v/>
      </c>
      <c r="D2" s="867" t="str">
        <f>IF(C2="","",IF(D1&lt;&gt;"",CONCATENATE(D1,"、",C2),C2))</f>
        <v/>
      </c>
      <c r="F2" s="878" t="s">
        <v>146</v>
      </c>
      <c r="G2" s="880" t="s">
        <v>663</v>
      </c>
      <c r="H2" s="867" t="str">
        <f t="shared" ref="H2:H37" si="1">IF(G2="","",F2)</f>
        <v>一般会計</v>
      </c>
      <c r="I2" s="867" t="str">
        <f>IF(H2="","",IF(I1&lt;&gt;"",CONCATENATE(I1,"、",H2),H2))</f>
        <v>一般会計</v>
      </c>
      <c r="K2" s="871" t="s">
        <v>189</v>
      </c>
      <c r="L2" s="874"/>
      <c r="M2" s="867" t="str">
        <f t="shared" ref="M2:M11" si="2">IF(L2="","",K2)</f>
        <v/>
      </c>
      <c r="N2" s="867" t="str">
        <f>IF(M2="","",IF(N1&lt;&gt;"",CONCATENATE(N1,"、",M2),M2))</f>
        <v/>
      </c>
      <c r="O2" s="867"/>
      <c r="P2" s="878" t="s">
        <v>151</v>
      </c>
      <c r="Q2" s="880" t="s">
        <v>663</v>
      </c>
      <c r="R2" s="867" t="str">
        <f t="shared" ref="R2:R8" si="3">IF(Q2="","",P2)</f>
        <v>直接実施</v>
      </c>
      <c r="S2" s="867" t="str">
        <f>IF(R2="","",IF(S1&lt;&gt;"",CONCATENATE(S1,"、",R2),R2))</f>
        <v>直接実施</v>
      </c>
      <c r="T2" s="867"/>
      <c r="U2" s="884">
        <v>20</v>
      </c>
      <c r="W2" s="885" t="s">
        <v>206</v>
      </c>
      <c r="Y2" s="885" t="s">
        <v>142</v>
      </c>
      <c r="Z2" s="885" t="s">
        <v>142</v>
      </c>
      <c r="AA2" s="886" t="s">
        <v>384</v>
      </c>
      <c r="AB2" s="886" t="s">
        <v>619</v>
      </c>
      <c r="AC2" s="889" t="s">
        <v>249</v>
      </c>
      <c r="AD2" s="868"/>
      <c r="AE2" s="885" t="s">
        <v>179</v>
      </c>
      <c r="AF2" s="890"/>
      <c r="AG2" s="892" t="s">
        <v>25</v>
      </c>
      <c r="AI2" s="891" t="s">
        <v>459</v>
      </c>
      <c r="AK2" s="891" t="s">
        <v>360</v>
      </c>
      <c r="AM2" s="894"/>
      <c r="AN2" s="894"/>
      <c r="AP2" s="892" t="s">
        <v>25</v>
      </c>
    </row>
    <row r="3" spans="1:42" ht="13.5" customHeight="1">
      <c r="A3" s="871" t="s">
        <v>166</v>
      </c>
      <c r="B3" s="874"/>
      <c r="C3" s="867" t="str">
        <f t="shared" si="0"/>
        <v/>
      </c>
      <c r="D3" s="867" t="str">
        <f t="shared" ref="D3:D24" si="4">IF(C3="",D2,IF(D2&lt;&gt;"",CONCATENATE(D2,"、",C3),C3))</f>
        <v/>
      </c>
      <c r="F3" s="879" t="s">
        <v>211</v>
      </c>
      <c r="G3" s="880"/>
      <c r="H3" s="867" t="str">
        <f t="shared" si="1"/>
        <v/>
      </c>
      <c r="I3" s="867" t="str">
        <f t="shared" ref="I3:I37" si="5">IF(H3="",I2,IF(I2&lt;&gt;"",CONCATENATE(I2,"、",H3),H3))</f>
        <v>一般会計</v>
      </c>
      <c r="K3" s="871" t="s">
        <v>194</v>
      </c>
      <c r="L3" s="874"/>
      <c r="M3" s="867" t="str">
        <f t="shared" si="2"/>
        <v/>
      </c>
      <c r="N3" s="867" t="str">
        <f t="shared" ref="N3:N11" si="6">IF(M3="",N2,IF(N2&lt;&gt;"",CONCATENATE(N2,"、",M3),M3))</f>
        <v/>
      </c>
      <c r="O3" s="867"/>
      <c r="P3" s="878" t="s">
        <v>152</v>
      </c>
      <c r="Q3" s="880" t="s">
        <v>663</v>
      </c>
      <c r="R3" s="867" t="str">
        <f t="shared" si="3"/>
        <v>委託・請負</v>
      </c>
      <c r="S3" s="867" t="str">
        <f t="shared" ref="S3:S8" si="7">IF(R3="",S2,IF(S2&lt;&gt;"",CONCATENATE(S2,"、",R3),R3))</f>
        <v>直接実施、委託・請負</v>
      </c>
      <c r="T3" s="867"/>
      <c r="U3" s="885" t="s">
        <v>639</v>
      </c>
      <c r="W3" s="885" t="s">
        <v>265</v>
      </c>
      <c r="Y3" s="885" t="s">
        <v>143</v>
      </c>
      <c r="Z3" s="885" t="s">
        <v>551</v>
      </c>
      <c r="AA3" s="886" t="s">
        <v>526</v>
      </c>
      <c r="AB3" s="886" t="s">
        <v>604</v>
      </c>
      <c r="AC3" s="889" t="s">
        <v>236</v>
      </c>
      <c r="AD3" s="868"/>
      <c r="AE3" s="885" t="s">
        <v>297</v>
      </c>
      <c r="AF3" s="890"/>
      <c r="AG3" s="892" t="s">
        <v>387</v>
      </c>
      <c r="AI3" s="891" t="s">
        <v>138</v>
      </c>
      <c r="AK3" s="891" t="str">
        <f t="shared" ref="AK3:AK27" si="8">CHAR(CODE(AK2)+1)</f>
        <v>B</v>
      </c>
      <c r="AM3" s="894"/>
      <c r="AN3" s="894"/>
      <c r="AP3" s="892" t="s">
        <v>387</v>
      </c>
    </row>
    <row r="4" spans="1:42" ht="13.5" customHeight="1">
      <c r="A4" s="871" t="s">
        <v>169</v>
      </c>
      <c r="B4" s="874"/>
      <c r="C4" s="867" t="str">
        <f t="shared" si="0"/>
        <v/>
      </c>
      <c r="D4" s="867" t="str">
        <f t="shared" si="4"/>
        <v/>
      </c>
      <c r="F4" s="879" t="s">
        <v>212</v>
      </c>
      <c r="G4" s="880"/>
      <c r="H4" s="867" t="str">
        <f t="shared" si="1"/>
        <v/>
      </c>
      <c r="I4" s="867" t="str">
        <f t="shared" si="5"/>
        <v>一般会計</v>
      </c>
      <c r="K4" s="871" t="s">
        <v>94</v>
      </c>
      <c r="L4" s="874"/>
      <c r="M4" s="867" t="str">
        <f t="shared" si="2"/>
        <v/>
      </c>
      <c r="N4" s="867" t="str">
        <f t="shared" si="6"/>
        <v/>
      </c>
      <c r="O4" s="867"/>
      <c r="P4" s="878" t="s">
        <v>154</v>
      </c>
      <c r="Q4" s="880"/>
      <c r="R4" s="867" t="str">
        <f t="shared" si="3"/>
        <v/>
      </c>
      <c r="S4" s="867" t="str">
        <f t="shared" si="7"/>
        <v>直接実施、委託・請負</v>
      </c>
      <c r="T4" s="867"/>
      <c r="U4" s="885" t="s">
        <v>167</v>
      </c>
      <c r="W4" s="885" t="s">
        <v>267</v>
      </c>
      <c r="Y4" s="885" t="s">
        <v>10</v>
      </c>
      <c r="Z4" s="885" t="s">
        <v>552</v>
      </c>
      <c r="AA4" s="886" t="s">
        <v>132</v>
      </c>
      <c r="AB4" s="886" t="s">
        <v>620</v>
      </c>
      <c r="AC4" s="886" t="s">
        <v>214</v>
      </c>
      <c r="AD4" s="868"/>
      <c r="AE4" s="885" t="s">
        <v>254</v>
      </c>
      <c r="AF4" s="890"/>
      <c r="AG4" s="892" t="s">
        <v>224</v>
      </c>
      <c r="AI4" s="891" t="s">
        <v>350</v>
      </c>
      <c r="AK4" s="891" t="str">
        <f t="shared" si="8"/>
        <v>C</v>
      </c>
      <c r="AM4" s="894"/>
      <c r="AN4" s="894"/>
      <c r="AP4" s="892" t="s">
        <v>224</v>
      </c>
    </row>
    <row r="5" spans="1:42" ht="13.5" customHeight="1">
      <c r="A5" s="871" t="s">
        <v>170</v>
      </c>
      <c r="B5" s="874"/>
      <c r="C5" s="867" t="str">
        <f t="shared" si="0"/>
        <v/>
      </c>
      <c r="D5" s="867" t="str">
        <f t="shared" si="4"/>
        <v/>
      </c>
      <c r="F5" s="879" t="s">
        <v>73</v>
      </c>
      <c r="G5" s="880"/>
      <c r="H5" s="867" t="str">
        <f t="shared" si="1"/>
        <v/>
      </c>
      <c r="I5" s="867" t="str">
        <f t="shared" si="5"/>
        <v>一般会計</v>
      </c>
      <c r="K5" s="871" t="s">
        <v>197</v>
      </c>
      <c r="L5" s="874"/>
      <c r="M5" s="867" t="str">
        <f t="shared" si="2"/>
        <v/>
      </c>
      <c r="N5" s="867" t="str">
        <f t="shared" si="6"/>
        <v/>
      </c>
      <c r="O5" s="867"/>
      <c r="P5" s="878" t="s">
        <v>155</v>
      </c>
      <c r="Q5" s="880"/>
      <c r="R5" s="867" t="str">
        <f t="shared" si="3"/>
        <v/>
      </c>
      <c r="S5" s="867" t="str">
        <f t="shared" si="7"/>
        <v>直接実施、委託・請負</v>
      </c>
      <c r="T5" s="867"/>
      <c r="W5" s="885" t="s">
        <v>656</v>
      </c>
      <c r="Y5" s="885" t="s">
        <v>362</v>
      </c>
      <c r="Z5" s="885" t="s">
        <v>71</v>
      </c>
      <c r="AA5" s="886" t="s">
        <v>280</v>
      </c>
      <c r="AB5" s="886" t="s">
        <v>621</v>
      </c>
      <c r="AC5" s="886" t="s">
        <v>42</v>
      </c>
      <c r="AD5" s="888"/>
      <c r="AE5" s="885" t="s">
        <v>434</v>
      </c>
      <c r="AF5" s="890"/>
      <c r="AG5" s="892" t="s">
        <v>371</v>
      </c>
      <c r="AI5" s="891" t="s">
        <v>402</v>
      </c>
      <c r="AK5" s="891" t="str">
        <f t="shared" si="8"/>
        <v>D</v>
      </c>
      <c r="AP5" s="892" t="s">
        <v>371</v>
      </c>
    </row>
    <row r="6" spans="1:42" ht="13.5" customHeight="1">
      <c r="A6" s="871" t="s">
        <v>171</v>
      </c>
      <c r="B6" s="874"/>
      <c r="C6" s="867" t="str">
        <f t="shared" si="0"/>
        <v/>
      </c>
      <c r="D6" s="867" t="str">
        <f t="shared" si="4"/>
        <v/>
      </c>
      <c r="F6" s="879" t="s">
        <v>213</v>
      </c>
      <c r="G6" s="880"/>
      <c r="H6" s="867" t="str">
        <f t="shared" si="1"/>
        <v/>
      </c>
      <c r="I6" s="867" t="str">
        <f t="shared" si="5"/>
        <v>一般会計</v>
      </c>
      <c r="K6" s="871" t="s">
        <v>200</v>
      </c>
      <c r="L6" s="874" t="s">
        <v>663</v>
      </c>
      <c r="M6" s="867" t="str">
        <f t="shared" si="2"/>
        <v>公共事業</v>
      </c>
      <c r="N6" s="867" t="str">
        <f t="shared" si="6"/>
        <v>公共事業</v>
      </c>
      <c r="O6" s="867"/>
      <c r="P6" s="878" t="s">
        <v>156</v>
      </c>
      <c r="Q6" s="880"/>
      <c r="R6" s="867" t="str">
        <f t="shared" si="3"/>
        <v/>
      </c>
      <c r="S6" s="867" t="str">
        <f t="shared" si="7"/>
        <v>直接実施、委託・請負</v>
      </c>
      <c r="T6" s="867"/>
      <c r="U6" s="885" t="s">
        <v>448</v>
      </c>
      <c r="W6" s="885" t="s">
        <v>268</v>
      </c>
      <c r="Y6" s="885" t="s">
        <v>463</v>
      </c>
      <c r="Z6" s="885" t="s">
        <v>462</v>
      </c>
      <c r="AA6" s="886" t="s">
        <v>328</v>
      </c>
      <c r="AB6" s="886" t="s">
        <v>622</v>
      </c>
      <c r="AC6" s="886" t="s">
        <v>250</v>
      </c>
      <c r="AD6" s="888"/>
      <c r="AE6" s="885" t="s">
        <v>442</v>
      </c>
      <c r="AF6" s="890"/>
      <c r="AG6" s="892" t="s">
        <v>440</v>
      </c>
      <c r="AI6" s="891" t="s">
        <v>461</v>
      </c>
      <c r="AK6" s="891" t="str">
        <f t="shared" si="8"/>
        <v>E</v>
      </c>
      <c r="AP6" s="892" t="s">
        <v>440</v>
      </c>
    </row>
    <row r="7" spans="1:42" ht="13.5" customHeight="1">
      <c r="A7" s="871" t="s">
        <v>133</v>
      </c>
      <c r="B7" s="874"/>
      <c r="C7" s="867" t="str">
        <f t="shared" si="0"/>
        <v/>
      </c>
      <c r="D7" s="867" t="str">
        <f t="shared" si="4"/>
        <v/>
      </c>
      <c r="F7" s="879" t="s">
        <v>52</v>
      </c>
      <c r="G7" s="880"/>
      <c r="H7" s="867" t="str">
        <f t="shared" si="1"/>
        <v/>
      </c>
      <c r="I7" s="867" t="str">
        <f t="shared" si="5"/>
        <v>一般会計</v>
      </c>
      <c r="K7" s="871" t="s">
        <v>161</v>
      </c>
      <c r="L7" s="874"/>
      <c r="M7" s="867" t="str">
        <f t="shared" si="2"/>
        <v/>
      </c>
      <c r="N7" s="867" t="str">
        <f t="shared" si="6"/>
        <v>公共事業</v>
      </c>
      <c r="O7" s="867"/>
      <c r="P7" s="878" t="s">
        <v>157</v>
      </c>
      <c r="Q7" s="880"/>
      <c r="R7" s="867" t="str">
        <f t="shared" si="3"/>
        <v/>
      </c>
      <c r="S7" s="867" t="str">
        <f t="shared" si="7"/>
        <v>直接実施、委託・請負</v>
      </c>
      <c r="T7" s="867"/>
      <c r="U7" s="885"/>
      <c r="W7" s="885" t="s">
        <v>269</v>
      </c>
      <c r="Y7" s="885" t="s">
        <v>437</v>
      </c>
      <c r="Z7" s="885" t="s">
        <v>369</v>
      </c>
      <c r="AA7" s="886" t="s">
        <v>392</v>
      </c>
      <c r="AB7" s="886" t="s">
        <v>625</v>
      </c>
      <c r="AC7" s="888"/>
      <c r="AD7" s="888"/>
      <c r="AE7" s="885" t="s">
        <v>250</v>
      </c>
      <c r="AF7" s="890"/>
      <c r="AG7" s="892" t="s">
        <v>415</v>
      </c>
      <c r="AH7" s="895"/>
      <c r="AI7" s="892" t="s">
        <v>306</v>
      </c>
      <c r="AK7" s="891" t="str">
        <f t="shared" si="8"/>
        <v>F</v>
      </c>
      <c r="AP7" s="892" t="s">
        <v>415</v>
      </c>
    </row>
    <row r="8" spans="1:42" ht="13.5" customHeight="1">
      <c r="A8" s="871" t="s">
        <v>81</v>
      </c>
      <c r="B8" s="874"/>
      <c r="C8" s="867" t="str">
        <f t="shared" si="0"/>
        <v/>
      </c>
      <c r="D8" s="867" t="str">
        <f t="shared" si="4"/>
        <v/>
      </c>
      <c r="F8" s="879" t="s">
        <v>215</v>
      </c>
      <c r="G8" s="880"/>
      <c r="H8" s="867" t="str">
        <f t="shared" si="1"/>
        <v/>
      </c>
      <c r="I8" s="867" t="str">
        <f t="shared" si="5"/>
        <v>一般会計</v>
      </c>
      <c r="K8" s="871" t="s">
        <v>203</v>
      </c>
      <c r="L8" s="874"/>
      <c r="M8" s="867" t="str">
        <f t="shared" si="2"/>
        <v/>
      </c>
      <c r="N8" s="867" t="str">
        <f t="shared" si="6"/>
        <v>公共事業</v>
      </c>
      <c r="O8" s="867"/>
      <c r="P8" s="878" t="s">
        <v>158</v>
      </c>
      <c r="Q8" s="880"/>
      <c r="R8" s="867" t="str">
        <f t="shared" si="3"/>
        <v/>
      </c>
      <c r="S8" s="867" t="str">
        <f t="shared" si="7"/>
        <v>直接実施、委託・請負</v>
      </c>
      <c r="T8" s="867"/>
      <c r="U8" s="885" t="s">
        <v>460</v>
      </c>
      <c r="W8" s="885" t="s">
        <v>271</v>
      </c>
      <c r="Y8" s="885" t="s">
        <v>464</v>
      </c>
      <c r="Z8" s="885" t="s">
        <v>553</v>
      </c>
      <c r="AA8" s="886" t="s">
        <v>475</v>
      </c>
      <c r="AB8" s="886" t="s">
        <v>32</v>
      </c>
      <c r="AC8" s="888"/>
      <c r="AD8" s="888"/>
      <c r="AE8" s="888"/>
      <c r="AF8" s="890"/>
      <c r="AG8" s="892" t="s">
        <v>274</v>
      </c>
      <c r="AI8" s="891" t="s">
        <v>400</v>
      </c>
      <c r="AK8" s="891" t="str">
        <f t="shared" si="8"/>
        <v>G</v>
      </c>
      <c r="AP8" s="892" t="s">
        <v>274</v>
      </c>
    </row>
    <row r="9" spans="1:42" ht="13.5" customHeight="1">
      <c r="A9" s="871" t="s">
        <v>172</v>
      </c>
      <c r="B9" s="874"/>
      <c r="C9" s="867" t="str">
        <f t="shared" si="0"/>
        <v/>
      </c>
      <c r="D9" s="867" t="str">
        <f t="shared" si="4"/>
        <v/>
      </c>
      <c r="F9" s="879" t="s">
        <v>389</v>
      </c>
      <c r="G9" s="880"/>
      <c r="H9" s="867" t="str">
        <f t="shared" si="1"/>
        <v/>
      </c>
      <c r="I9" s="867" t="str">
        <f t="shared" si="5"/>
        <v>一般会計</v>
      </c>
      <c r="K9" s="871" t="s">
        <v>205</v>
      </c>
      <c r="L9" s="874"/>
      <c r="M9" s="867" t="str">
        <f t="shared" si="2"/>
        <v/>
      </c>
      <c r="N9" s="867" t="str">
        <f t="shared" si="6"/>
        <v>公共事業</v>
      </c>
      <c r="O9" s="867"/>
      <c r="P9" s="867"/>
      <c r="Q9" s="881"/>
      <c r="T9" s="867"/>
      <c r="U9" s="885" t="s">
        <v>190</v>
      </c>
      <c r="W9" s="885" t="s">
        <v>273</v>
      </c>
      <c r="Y9" s="885" t="s">
        <v>381</v>
      </c>
      <c r="Z9" s="885" t="s">
        <v>309</v>
      </c>
      <c r="AA9" s="886" t="s">
        <v>380</v>
      </c>
      <c r="AB9" s="886" t="s">
        <v>378</v>
      </c>
      <c r="AC9" s="888"/>
      <c r="AD9" s="888"/>
      <c r="AE9" s="888"/>
      <c r="AF9" s="890"/>
      <c r="AG9" s="892" t="s">
        <v>441</v>
      </c>
      <c r="AI9" s="893"/>
      <c r="AK9" s="891" t="str">
        <f t="shared" si="8"/>
        <v>H</v>
      </c>
      <c r="AP9" s="892" t="s">
        <v>441</v>
      </c>
    </row>
    <row r="10" spans="1:42" ht="13.5" customHeight="1">
      <c r="A10" s="871" t="s">
        <v>410</v>
      </c>
      <c r="B10" s="874" t="s">
        <v>663</v>
      </c>
      <c r="C10" s="867" t="str">
        <f t="shared" si="0"/>
        <v>国土強靱化施策</v>
      </c>
      <c r="D10" s="867" t="str">
        <f t="shared" si="4"/>
        <v>国土強靱化施策</v>
      </c>
      <c r="F10" s="879" t="s">
        <v>217</v>
      </c>
      <c r="G10" s="880"/>
      <c r="H10" s="867" t="str">
        <f t="shared" si="1"/>
        <v/>
      </c>
      <c r="I10" s="867" t="str">
        <f t="shared" si="5"/>
        <v>一般会計</v>
      </c>
      <c r="K10" s="871" t="s">
        <v>414</v>
      </c>
      <c r="L10" s="874"/>
      <c r="M10" s="867" t="str">
        <f t="shared" si="2"/>
        <v/>
      </c>
      <c r="N10" s="867" t="str">
        <f t="shared" si="6"/>
        <v>公共事業</v>
      </c>
      <c r="O10" s="867"/>
      <c r="P10" s="867" t="str">
        <f>S8</f>
        <v>直接実施、委託・請負</v>
      </c>
      <c r="Q10" s="881"/>
      <c r="T10" s="867"/>
      <c r="W10" s="885" t="s">
        <v>275</v>
      </c>
      <c r="Y10" s="885" t="s">
        <v>465</v>
      </c>
      <c r="Z10" s="885" t="s">
        <v>241</v>
      </c>
      <c r="AA10" s="886" t="s">
        <v>527</v>
      </c>
      <c r="AB10" s="886" t="s">
        <v>108</v>
      </c>
      <c r="AC10" s="888"/>
      <c r="AD10" s="888"/>
      <c r="AE10" s="888"/>
      <c r="AF10" s="890"/>
      <c r="AG10" s="892" t="s">
        <v>431</v>
      </c>
      <c r="AK10" s="891" t="str">
        <f t="shared" si="8"/>
        <v>I</v>
      </c>
      <c r="AP10" s="891" t="s">
        <v>158</v>
      </c>
    </row>
    <row r="11" spans="1:42" ht="13.5" customHeight="1">
      <c r="A11" s="871" t="s">
        <v>174</v>
      </c>
      <c r="B11" s="874"/>
      <c r="C11" s="867" t="str">
        <f t="shared" si="0"/>
        <v/>
      </c>
      <c r="D11" s="867" t="str">
        <f t="shared" si="4"/>
        <v>国土強靱化施策</v>
      </c>
      <c r="F11" s="879" t="s">
        <v>218</v>
      </c>
      <c r="G11" s="880"/>
      <c r="H11" s="867" t="str">
        <f t="shared" si="1"/>
        <v/>
      </c>
      <c r="I11" s="867" t="str">
        <f t="shared" si="5"/>
        <v>一般会計</v>
      </c>
      <c r="K11" s="871" t="s">
        <v>207</v>
      </c>
      <c r="L11" s="874"/>
      <c r="M11" s="867" t="str">
        <f t="shared" si="2"/>
        <v/>
      </c>
      <c r="N11" s="867" t="str">
        <f t="shared" si="6"/>
        <v>公共事業</v>
      </c>
      <c r="O11" s="867"/>
      <c r="P11" s="867"/>
      <c r="Q11" s="881"/>
      <c r="T11" s="867"/>
      <c r="W11" s="885" t="s">
        <v>278</v>
      </c>
      <c r="Y11" s="885" t="s">
        <v>135</v>
      </c>
      <c r="Z11" s="885" t="s">
        <v>554</v>
      </c>
      <c r="AA11" s="886" t="s">
        <v>528</v>
      </c>
      <c r="AB11" s="886" t="s">
        <v>626</v>
      </c>
      <c r="AC11" s="888"/>
      <c r="AD11" s="888"/>
      <c r="AE11" s="888"/>
      <c r="AF11" s="890"/>
      <c r="AG11" s="891" t="s">
        <v>432</v>
      </c>
      <c r="AK11" s="891" t="str">
        <f t="shared" si="8"/>
        <v>J</v>
      </c>
    </row>
    <row r="12" spans="1:42" ht="13.5" customHeight="1">
      <c r="A12" s="871" t="s">
        <v>176</v>
      </c>
      <c r="B12" s="874"/>
      <c r="C12" s="867" t="str">
        <f t="shared" si="0"/>
        <v/>
      </c>
      <c r="D12" s="867" t="str">
        <f t="shared" si="4"/>
        <v>国土強靱化施策</v>
      </c>
      <c r="F12" s="879" t="s">
        <v>79</v>
      </c>
      <c r="G12" s="880"/>
      <c r="H12" s="867" t="str">
        <f t="shared" si="1"/>
        <v/>
      </c>
      <c r="I12" s="867" t="str">
        <f t="shared" si="5"/>
        <v>一般会計</v>
      </c>
      <c r="K12" s="867"/>
      <c r="L12" s="867"/>
      <c r="O12" s="867"/>
      <c r="P12" s="867"/>
      <c r="Q12" s="881"/>
      <c r="T12" s="867"/>
      <c r="U12" s="883" t="s">
        <v>640</v>
      </c>
      <c r="W12" s="885" t="s">
        <v>162</v>
      </c>
      <c r="Y12" s="885" t="s">
        <v>468</v>
      </c>
      <c r="Z12" s="885" t="s">
        <v>555</v>
      </c>
      <c r="AA12" s="886" t="s">
        <v>405</v>
      </c>
      <c r="AB12" s="886" t="s">
        <v>518</v>
      </c>
      <c r="AC12" s="888"/>
      <c r="AD12" s="888"/>
      <c r="AE12" s="888"/>
      <c r="AF12" s="890"/>
      <c r="AG12" s="891" t="s">
        <v>373</v>
      </c>
      <c r="AK12" s="891" t="str">
        <f t="shared" si="8"/>
        <v>K</v>
      </c>
    </row>
    <row r="13" spans="1:42" ht="13.5" customHeight="1">
      <c r="A13" s="871" t="s">
        <v>182</v>
      </c>
      <c r="B13" s="874"/>
      <c r="C13" s="867" t="str">
        <f t="shared" si="0"/>
        <v/>
      </c>
      <c r="D13" s="867" t="str">
        <f t="shared" si="4"/>
        <v>国土強靱化施策</v>
      </c>
      <c r="F13" s="879" t="s">
        <v>221</v>
      </c>
      <c r="G13" s="880"/>
      <c r="H13" s="867" t="str">
        <f t="shared" si="1"/>
        <v/>
      </c>
      <c r="I13" s="867" t="str">
        <f t="shared" si="5"/>
        <v>一般会計</v>
      </c>
      <c r="K13" s="867" t="str">
        <f>N11</f>
        <v>公共事業</v>
      </c>
      <c r="L13" s="867"/>
      <c r="O13" s="867"/>
      <c r="P13" s="867"/>
      <c r="Q13" s="881"/>
      <c r="T13" s="867"/>
      <c r="U13" s="885" t="s">
        <v>206</v>
      </c>
      <c r="W13" s="885" t="s">
        <v>279</v>
      </c>
      <c r="Y13" s="885" t="s">
        <v>469</v>
      </c>
      <c r="Z13" s="885" t="s">
        <v>556</v>
      </c>
      <c r="AA13" s="886" t="s">
        <v>483</v>
      </c>
      <c r="AB13" s="886" t="s">
        <v>66</v>
      </c>
      <c r="AC13" s="888"/>
      <c r="AD13" s="888"/>
      <c r="AE13" s="888"/>
      <c r="AF13" s="890"/>
      <c r="AG13" s="891" t="s">
        <v>158</v>
      </c>
      <c r="AK13" s="891" t="str">
        <f t="shared" si="8"/>
        <v>L</v>
      </c>
    </row>
    <row r="14" spans="1:42" ht="13.5" customHeight="1">
      <c r="A14" s="871" t="s">
        <v>12</v>
      </c>
      <c r="B14" s="874"/>
      <c r="C14" s="867" t="str">
        <f t="shared" si="0"/>
        <v/>
      </c>
      <c r="D14" s="867" t="str">
        <f t="shared" si="4"/>
        <v>国土強靱化施策</v>
      </c>
      <c r="F14" s="879" t="s">
        <v>222</v>
      </c>
      <c r="G14" s="880"/>
      <c r="H14" s="867" t="str">
        <f t="shared" si="1"/>
        <v/>
      </c>
      <c r="I14" s="867" t="str">
        <f t="shared" si="5"/>
        <v>一般会計</v>
      </c>
      <c r="K14" s="867"/>
      <c r="L14" s="867"/>
      <c r="O14" s="867"/>
      <c r="P14" s="867"/>
      <c r="Q14" s="881"/>
      <c r="T14" s="867"/>
      <c r="U14" s="885" t="s">
        <v>592</v>
      </c>
      <c r="W14" s="885" t="s">
        <v>281</v>
      </c>
      <c r="Y14" s="885" t="s">
        <v>470</v>
      </c>
      <c r="Z14" s="885" t="s">
        <v>557</v>
      </c>
      <c r="AA14" s="886" t="s">
        <v>524</v>
      </c>
      <c r="AB14" s="886" t="s">
        <v>627</v>
      </c>
      <c r="AC14" s="888"/>
      <c r="AD14" s="888"/>
      <c r="AE14" s="888"/>
      <c r="AF14" s="890"/>
      <c r="AG14" s="893"/>
      <c r="AK14" s="891" t="str">
        <f t="shared" si="8"/>
        <v>M</v>
      </c>
    </row>
    <row r="15" spans="1:42" ht="13.5" customHeight="1">
      <c r="A15" s="871" t="s">
        <v>183</v>
      </c>
      <c r="B15" s="874"/>
      <c r="C15" s="867" t="str">
        <f t="shared" si="0"/>
        <v/>
      </c>
      <c r="D15" s="867" t="str">
        <f t="shared" si="4"/>
        <v>国土強靱化施策</v>
      </c>
      <c r="F15" s="879" t="s">
        <v>223</v>
      </c>
      <c r="G15" s="880"/>
      <c r="H15" s="867" t="str">
        <f t="shared" si="1"/>
        <v/>
      </c>
      <c r="I15" s="867" t="str">
        <f t="shared" si="5"/>
        <v>一般会計</v>
      </c>
      <c r="K15" s="867"/>
      <c r="L15" s="867"/>
      <c r="O15" s="867"/>
      <c r="P15" s="867"/>
      <c r="Q15" s="881"/>
      <c r="T15" s="867"/>
      <c r="U15" s="885" t="s">
        <v>314</v>
      </c>
      <c r="W15" s="885" t="s">
        <v>283</v>
      </c>
      <c r="Y15" s="885" t="s">
        <v>226</v>
      </c>
      <c r="Z15" s="885" t="s">
        <v>558</v>
      </c>
      <c r="AA15" s="886" t="s">
        <v>530</v>
      </c>
      <c r="AB15" s="886" t="s">
        <v>628</v>
      </c>
      <c r="AC15" s="888"/>
      <c r="AD15" s="888"/>
      <c r="AE15" s="888"/>
      <c r="AF15" s="890"/>
      <c r="AG15" s="894"/>
      <c r="AK15" s="891" t="str">
        <f t="shared" si="8"/>
        <v>N</v>
      </c>
    </row>
    <row r="16" spans="1:42" ht="13.5" customHeight="1">
      <c r="A16" s="871" t="s">
        <v>185</v>
      </c>
      <c r="B16" s="874"/>
      <c r="C16" s="867" t="str">
        <f t="shared" si="0"/>
        <v/>
      </c>
      <c r="D16" s="867" t="str">
        <f t="shared" si="4"/>
        <v>国土強靱化施策</v>
      </c>
      <c r="F16" s="879" t="s">
        <v>227</v>
      </c>
      <c r="G16" s="880"/>
      <c r="H16" s="867" t="str">
        <f t="shared" si="1"/>
        <v/>
      </c>
      <c r="I16" s="867" t="str">
        <f t="shared" si="5"/>
        <v>一般会計</v>
      </c>
      <c r="K16" s="867"/>
      <c r="L16" s="867"/>
      <c r="O16" s="867"/>
      <c r="P16" s="867"/>
      <c r="Q16" s="881"/>
      <c r="T16" s="867"/>
      <c r="U16" s="885" t="s">
        <v>641</v>
      </c>
      <c r="W16" s="885" t="s">
        <v>285</v>
      </c>
      <c r="Y16" s="885" t="s">
        <v>115</v>
      </c>
      <c r="Z16" s="885" t="s">
        <v>559</v>
      </c>
      <c r="AA16" s="886" t="s">
        <v>531</v>
      </c>
      <c r="AB16" s="886" t="s">
        <v>629</v>
      </c>
      <c r="AC16" s="888"/>
      <c r="AD16" s="888"/>
      <c r="AE16" s="888"/>
      <c r="AF16" s="890"/>
      <c r="AG16" s="894"/>
      <c r="AK16" s="891" t="str">
        <f t="shared" si="8"/>
        <v>O</v>
      </c>
    </row>
    <row r="17" spans="1:37" ht="13.5" customHeight="1">
      <c r="A17" s="871" t="s">
        <v>0</v>
      </c>
      <c r="B17" s="874"/>
      <c r="C17" s="867" t="str">
        <f t="shared" si="0"/>
        <v/>
      </c>
      <c r="D17" s="867" t="str">
        <f t="shared" si="4"/>
        <v>国土強靱化施策</v>
      </c>
      <c r="F17" s="879" t="s">
        <v>229</v>
      </c>
      <c r="G17" s="880"/>
      <c r="H17" s="867" t="str">
        <f t="shared" si="1"/>
        <v/>
      </c>
      <c r="I17" s="867" t="str">
        <f t="shared" si="5"/>
        <v>一般会計</v>
      </c>
      <c r="K17" s="867"/>
      <c r="L17" s="867"/>
      <c r="O17" s="867"/>
      <c r="P17" s="867"/>
      <c r="Q17" s="881"/>
      <c r="T17" s="867"/>
      <c r="U17" s="885" t="s">
        <v>642</v>
      </c>
      <c r="W17" s="885" t="s">
        <v>286</v>
      </c>
      <c r="Y17" s="885" t="s">
        <v>471</v>
      </c>
      <c r="Z17" s="885" t="s">
        <v>561</v>
      </c>
      <c r="AA17" s="886" t="s">
        <v>444</v>
      </c>
      <c r="AB17" s="886" t="s">
        <v>377</v>
      </c>
      <c r="AC17" s="888"/>
      <c r="AD17" s="888"/>
      <c r="AE17" s="888"/>
      <c r="AF17" s="890"/>
      <c r="AG17" s="894"/>
      <c r="AK17" s="891" t="str">
        <f t="shared" si="8"/>
        <v>P</v>
      </c>
    </row>
    <row r="18" spans="1:37" ht="13.5" customHeight="1">
      <c r="A18" s="871" t="s">
        <v>187</v>
      </c>
      <c r="B18" s="874"/>
      <c r="C18" s="867" t="str">
        <f t="shared" si="0"/>
        <v/>
      </c>
      <c r="D18" s="867" t="str">
        <f t="shared" si="4"/>
        <v>国土強靱化施策</v>
      </c>
      <c r="F18" s="879" t="s">
        <v>233</v>
      </c>
      <c r="G18" s="880"/>
      <c r="H18" s="867" t="str">
        <f t="shared" si="1"/>
        <v/>
      </c>
      <c r="I18" s="867" t="str">
        <f t="shared" si="5"/>
        <v>一般会計</v>
      </c>
      <c r="K18" s="867"/>
      <c r="L18" s="867"/>
      <c r="O18" s="867"/>
      <c r="P18" s="867"/>
      <c r="Q18" s="881"/>
      <c r="T18" s="867"/>
      <c r="U18" s="885" t="s">
        <v>385</v>
      </c>
      <c r="W18" s="885" t="s">
        <v>31</v>
      </c>
      <c r="Y18" s="885" t="s">
        <v>451</v>
      </c>
      <c r="Z18" s="885" t="s">
        <v>562</v>
      </c>
      <c r="AA18" s="886" t="s">
        <v>228</v>
      </c>
      <c r="AB18" s="886" t="s">
        <v>438</v>
      </c>
      <c r="AC18" s="888"/>
      <c r="AD18" s="888"/>
      <c r="AE18" s="888"/>
      <c r="AF18" s="890"/>
      <c r="AK18" s="891" t="str">
        <f t="shared" si="8"/>
        <v>Q</v>
      </c>
    </row>
    <row r="19" spans="1:37" ht="13.5" customHeight="1">
      <c r="A19" s="871" t="s">
        <v>165</v>
      </c>
      <c r="B19" s="874"/>
      <c r="C19" s="867" t="str">
        <f t="shared" si="0"/>
        <v/>
      </c>
      <c r="D19" s="867" t="str">
        <f t="shared" si="4"/>
        <v>国土強靱化施策</v>
      </c>
      <c r="F19" s="879" t="s">
        <v>235</v>
      </c>
      <c r="G19" s="880"/>
      <c r="H19" s="867" t="str">
        <f t="shared" si="1"/>
        <v/>
      </c>
      <c r="I19" s="867" t="str">
        <f t="shared" si="5"/>
        <v>一般会計</v>
      </c>
      <c r="K19" s="867"/>
      <c r="L19" s="867"/>
      <c r="O19" s="867"/>
      <c r="P19" s="867"/>
      <c r="Q19" s="881"/>
      <c r="T19" s="867"/>
      <c r="U19" s="885" t="s">
        <v>643</v>
      </c>
      <c r="W19" s="885" t="s">
        <v>288</v>
      </c>
      <c r="Y19" s="885" t="s">
        <v>346</v>
      </c>
      <c r="Z19" s="885" t="s">
        <v>563</v>
      </c>
      <c r="AA19" s="886" t="s">
        <v>533</v>
      </c>
      <c r="AB19" s="886" t="s">
        <v>630</v>
      </c>
      <c r="AC19" s="888"/>
      <c r="AD19" s="888"/>
      <c r="AE19" s="888"/>
      <c r="AF19" s="890"/>
      <c r="AK19" s="891" t="str">
        <f t="shared" si="8"/>
        <v>R</v>
      </c>
    </row>
    <row r="20" spans="1:37" ht="13.5" customHeight="1">
      <c r="A20" s="871" t="s">
        <v>319</v>
      </c>
      <c r="B20" s="874"/>
      <c r="C20" s="867" t="str">
        <f t="shared" si="0"/>
        <v/>
      </c>
      <c r="D20" s="867" t="str">
        <f t="shared" si="4"/>
        <v>国土強靱化施策</v>
      </c>
      <c r="F20" s="879" t="s">
        <v>28</v>
      </c>
      <c r="G20" s="880"/>
      <c r="H20" s="867" t="str">
        <f t="shared" si="1"/>
        <v/>
      </c>
      <c r="I20" s="867" t="str">
        <f t="shared" si="5"/>
        <v>一般会計</v>
      </c>
      <c r="K20" s="867"/>
      <c r="L20" s="867"/>
      <c r="O20" s="867"/>
      <c r="P20" s="867"/>
      <c r="Q20" s="881"/>
      <c r="T20" s="867"/>
      <c r="U20" s="885" t="s">
        <v>644</v>
      </c>
      <c r="W20" s="885" t="s">
        <v>290</v>
      </c>
      <c r="Y20" s="885" t="s">
        <v>287</v>
      </c>
      <c r="Z20" s="885" t="s">
        <v>564</v>
      </c>
      <c r="AA20" s="886" t="s">
        <v>534</v>
      </c>
      <c r="AB20" s="886" t="s">
        <v>632</v>
      </c>
      <c r="AC20" s="888"/>
      <c r="AD20" s="888"/>
      <c r="AE20" s="888"/>
      <c r="AF20" s="890"/>
      <c r="AK20" s="891" t="str">
        <f t="shared" si="8"/>
        <v>S</v>
      </c>
    </row>
    <row r="21" spans="1:37" ht="13.5" customHeight="1">
      <c r="A21" s="871" t="s">
        <v>395</v>
      </c>
      <c r="B21" s="874"/>
      <c r="C21" s="867" t="str">
        <f t="shared" si="0"/>
        <v/>
      </c>
      <c r="D21" s="867" t="str">
        <f t="shared" si="4"/>
        <v>国土強靱化施策</v>
      </c>
      <c r="F21" s="879" t="s">
        <v>237</v>
      </c>
      <c r="G21" s="880"/>
      <c r="H21" s="867" t="str">
        <f t="shared" si="1"/>
        <v/>
      </c>
      <c r="I21" s="867" t="str">
        <f t="shared" si="5"/>
        <v>一般会計</v>
      </c>
      <c r="K21" s="867"/>
      <c r="L21" s="867"/>
      <c r="O21" s="867"/>
      <c r="P21" s="867"/>
      <c r="Q21" s="881"/>
      <c r="T21" s="867"/>
      <c r="U21" s="885" t="s">
        <v>645</v>
      </c>
      <c r="W21" s="885" t="s">
        <v>105</v>
      </c>
      <c r="Y21" s="885" t="s">
        <v>340</v>
      </c>
      <c r="Z21" s="885" t="s">
        <v>379</v>
      </c>
      <c r="AA21" s="886" t="s">
        <v>353</v>
      </c>
      <c r="AB21" s="886" t="s">
        <v>633</v>
      </c>
      <c r="AC21" s="888"/>
      <c r="AD21" s="888"/>
      <c r="AE21" s="888"/>
      <c r="AF21" s="890"/>
      <c r="AK21" s="891" t="str">
        <f t="shared" si="8"/>
        <v>T</v>
      </c>
    </row>
    <row r="22" spans="1:37" ht="13.5" customHeight="1">
      <c r="A22" s="871" t="s">
        <v>396</v>
      </c>
      <c r="B22" s="874"/>
      <c r="C22" s="867" t="str">
        <f t="shared" si="0"/>
        <v/>
      </c>
      <c r="D22" s="867" t="str">
        <f t="shared" si="4"/>
        <v>国土強靱化施策</v>
      </c>
      <c r="F22" s="879" t="s">
        <v>147</v>
      </c>
      <c r="G22" s="880"/>
      <c r="H22" s="867" t="str">
        <f t="shared" si="1"/>
        <v/>
      </c>
      <c r="I22" s="867" t="str">
        <f t="shared" si="5"/>
        <v>一般会計</v>
      </c>
      <c r="K22" s="867"/>
      <c r="L22" s="867"/>
      <c r="O22" s="867"/>
      <c r="P22" s="867"/>
      <c r="Q22" s="881"/>
      <c r="T22" s="867"/>
      <c r="U22" s="885" t="s">
        <v>646</v>
      </c>
      <c r="W22" s="885" t="s">
        <v>291</v>
      </c>
      <c r="Y22" s="885" t="s">
        <v>472</v>
      </c>
      <c r="Z22" s="885" t="s">
        <v>565</v>
      </c>
      <c r="AA22" s="886" t="s">
        <v>100</v>
      </c>
      <c r="AB22" s="886" t="s">
        <v>404</v>
      </c>
      <c r="AC22" s="888"/>
      <c r="AD22" s="888"/>
      <c r="AE22" s="888"/>
      <c r="AF22" s="890"/>
      <c r="AK22" s="891" t="str">
        <f t="shared" si="8"/>
        <v>U</v>
      </c>
    </row>
    <row r="23" spans="1:37" ht="13.5" customHeight="1">
      <c r="A23" s="871" t="s">
        <v>398</v>
      </c>
      <c r="B23" s="874"/>
      <c r="C23" s="867" t="str">
        <f t="shared" si="0"/>
        <v/>
      </c>
      <c r="D23" s="867" t="str">
        <f t="shared" si="4"/>
        <v>国土強靱化施策</v>
      </c>
      <c r="F23" s="879" t="s">
        <v>153</v>
      </c>
      <c r="G23" s="880"/>
      <c r="H23" s="867" t="str">
        <f t="shared" si="1"/>
        <v/>
      </c>
      <c r="I23" s="867" t="str">
        <f t="shared" si="5"/>
        <v>一般会計</v>
      </c>
      <c r="K23" s="867"/>
      <c r="L23" s="867"/>
      <c r="O23" s="867"/>
      <c r="P23" s="867"/>
      <c r="Q23" s="881"/>
      <c r="T23" s="867"/>
      <c r="U23" s="885" t="s">
        <v>603</v>
      </c>
      <c r="W23" s="885" t="s">
        <v>657</v>
      </c>
      <c r="Y23" s="885" t="s">
        <v>473</v>
      </c>
      <c r="Z23" s="885" t="s">
        <v>567</v>
      </c>
      <c r="AA23" s="886" t="s">
        <v>532</v>
      </c>
      <c r="AB23" s="886" t="s">
        <v>96</v>
      </c>
      <c r="AC23" s="888"/>
      <c r="AD23" s="888"/>
      <c r="AE23" s="888"/>
      <c r="AF23" s="890"/>
      <c r="AK23" s="891" t="str">
        <f t="shared" si="8"/>
        <v>V</v>
      </c>
    </row>
    <row r="24" spans="1:37" ht="13.5" customHeight="1">
      <c r="A24" s="871" t="s">
        <v>458</v>
      </c>
      <c r="B24" s="874"/>
      <c r="C24" s="867" t="str">
        <f t="shared" si="0"/>
        <v/>
      </c>
      <c r="D24" s="867" t="str">
        <f t="shared" si="4"/>
        <v>国土強靱化施策</v>
      </c>
      <c r="F24" s="879" t="s">
        <v>412</v>
      </c>
      <c r="G24" s="880"/>
      <c r="H24" s="867" t="str">
        <f t="shared" si="1"/>
        <v/>
      </c>
      <c r="I24" s="867" t="str">
        <f t="shared" si="5"/>
        <v>一般会計</v>
      </c>
      <c r="K24" s="867"/>
      <c r="L24" s="867"/>
      <c r="O24" s="867"/>
      <c r="P24" s="867"/>
      <c r="Q24" s="881"/>
      <c r="T24" s="867"/>
      <c r="U24" s="885" t="s">
        <v>647</v>
      </c>
      <c r="Y24" s="885" t="s">
        <v>474</v>
      </c>
      <c r="Z24" s="885" t="s">
        <v>357</v>
      </c>
      <c r="AA24" s="886" t="s">
        <v>303</v>
      </c>
      <c r="AB24" s="886" t="s">
        <v>634</v>
      </c>
      <c r="AC24" s="888"/>
      <c r="AD24" s="888"/>
      <c r="AE24" s="888"/>
      <c r="AF24" s="890"/>
      <c r="AK24" s="891" t="str">
        <f t="shared" si="8"/>
        <v>W</v>
      </c>
    </row>
    <row r="25" spans="1:37" ht="13.5" customHeight="1">
      <c r="A25" s="872"/>
      <c r="B25" s="875"/>
      <c r="F25" s="879" t="s">
        <v>238</v>
      </c>
      <c r="G25" s="880"/>
      <c r="H25" s="867" t="str">
        <f t="shared" si="1"/>
        <v/>
      </c>
      <c r="I25" s="867" t="str">
        <f t="shared" si="5"/>
        <v>一般会計</v>
      </c>
      <c r="K25" s="867"/>
      <c r="L25" s="867"/>
      <c r="O25" s="867"/>
      <c r="P25" s="867"/>
      <c r="Q25" s="881"/>
      <c r="T25" s="867"/>
      <c r="U25" s="885" t="s">
        <v>649</v>
      </c>
      <c r="Y25" s="885" t="s">
        <v>476</v>
      </c>
      <c r="Z25" s="885" t="s">
        <v>568</v>
      </c>
      <c r="AA25" s="886" t="s">
        <v>535</v>
      </c>
      <c r="AB25" s="886" t="s">
        <v>635</v>
      </c>
      <c r="AC25" s="888"/>
      <c r="AD25" s="888"/>
      <c r="AE25" s="888"/>
      <c r="AF25" s="890"/>
      <c r="AK25" s="891" t="str">
        <f t="shared" si="8"/>
        <v>X</v>
      </c>
    </row>
    <row r="26" spans="1:37" ht="13.5" customHeight="1">
      <c r="A26" s="873"/>
      <c r="B26" s="876"/>
      <c r="F26" s="879" t="s">
        <v>239</v>
      </c>
      <c r="G26" s="880"/>
      <c r="H26" s="867" t="str">
        <f t="shared" si="1"/>
        <v/>
      </c>
      <c r="I26" s="867" t="str">
        <f t="shared" si="5"/>
        <v>一般会計</v>
      </c>
      <c r="K26" s="867"/>
      <c r="L26" s="867"/>
      <c r="O26" s="867"/>
      <c r="P26" s="867"/>
      <c r="Q26" s="881"/>
      <c r="T26" s="867"/>
      <c r="U26" s="885" t="s">
        <v>650</v>
      </c>
      <c r="Y26" s="885" t="s">
        <v>477</v>
      </c>
      <c r="Z26" s="885" t="s">
        <v>78</v>
      </c>
      <c r="AA26" s="886" t="s">
        <v>536</v>
      </c>
      <c r="AB26" s="886" t="s">
        <v>596</v>
      </c>
      <c r="AC26" s="888"/>
      <c r="AD26" s="888"/>
      <c r="AE26" s="888"/>
      <c r="AF26" s="890"/>
      <c r="AK26" s="891" t="str">
        <f t="shared" si="8"/>
        <v>Y</v>
      </c>
    </row>
    <row r="27" spans="1:37" ht="13.5" customHeight="1">
      <c r="A27" s="867" t="str">
        <f>IF(D24="","-",D24)</f>
        <v>国土強靱化施策</v>
      </c>
      <c r="B27" s="867"/>
      <c r="F27" s="879" t="s">
        <v>242</v>
      </c>
      <c r="G27" s="880"/>
      <c r="H27" s="867" t="str">
        <f t="shared" si="1"/>
        <v/>
      </c>
      <c r="I27" s="867" t="str">
        <f t="shared" si="5"/>
        <v>一般会計</v>
      </c>
      <c r="K27" s="867"/>
      <c r="L27" s="867"/>
      <c r="O27" s="867"/>
      <c r="P27" s="867"/>
      <c r="Q27" s="881"/>
      <c r="T27" s="867"/>
      <c r="U27" s="885" t="s">
        <v>220</v>
      </c>
      <c r="Y27" s="885" t="s">
        <v>478</v>
      </c>
      <c r="Z27" s="885" t="s">
        <v>17</v>
      </c>
      <c r="AA27" s="886" t="s">
        <v>298</v>
      </c>
      <c r="AB27" s="886" t="s">
        <v>636</v>
      </c>
      <c r="AC27" s="888"/>
      <c r="AD27" s="888"/>
      <c r="AE27" s="888"/>
      <c r="AF27" s="890"/>
      <c r="AK27" s="891" t="str">
        <f t="shared" si="8"/>
        <v>Z</v>
      </c>
    </row>
    <row r="28" spans="1:37" ht="13.5" customHeight="1">
      <c r="B28" s="867"/>
      <c r="F28" s="879" t="s">
        <v>244</v>
      </c>
      <c r="G28" s="880"/>
      <c r="H28" s="867" t="str">
        <f t="shared" si="1"/>
        <v/>
      </c>
      <c r="I28" s="867" t="str">
        <f t="shared" si="5"/>
        <v>一般会計</v>
      </c>
      <c r="K28" s="867"/>
      <c r="L28" s="867"/>
      <c r="O28" s="867"/>
      <c r="P28" s="867"/>
      <c r="Q28" s="881"/>
      <c r="T28" s="867"/>
      <c r="U28" s="885" t="s">
        <v>651</v>
      </c>
      <c r="Y28" s="885" t="s">
        <v>466</v>
      </c>
      <c r="Z28" s="885" t="s">
        <v>569</v>
      </c>
      <c r="AA28" s="886" t="s">
        <v>537</v>
      </c>
      <c r="AB28" s="886" t="s">
        <v>13</v>
      </c>
      <c r="AC28" s="888"/>
      <c r="AD28" s="888"/>
      <c r="AE28" s="888"/>
      <c r="AF28" s="890"/>
      <c r="AK28" s="891" t="s">
        <v>312</v>
      </c>
    </row>
    <row r="29" spans="1:37" ht="13.5" customHeight="1">
      <c r="A29" s="867"/>
      <c r="B29" s="867"/>
      <c r="F29" s="879" t="s">
        <v>230</v>
      </c>
      <c r="G29" s="880"/>
      <c r="H29" s="867" t="str">
        <f t="shared" si="1"/>
        <v/>
      </c>
      <c r="I29" s="867" t="str">
        <f t="shared" si="5"/>
        <v>一般会計</v>
      </c>
      <c r="K29" s="867"/>
      <c r="L29" s="867"/>
      <c r="O29" s="867"/>
      <c r="P29" s="867"/>
      <c r="Q29" s="881"/>
      <c r="T29" s="867"/>
      <c r="U29" s="885" t="s">
        <v>652</v>
      </c>
      <c r="Y29" s="885" t="s">
        <v>341</v>
      </c>
      <c r="Z29" s="885" t="s">
        <v>570</v>
      </c>
      <c r="AA29" s="886" t="s">
        <v>539</v>
      </c>
      <c r="AB29" s="886" t="s">
        <v>436</v>
      </c>
      <c r="AC29" s="888"/>
      <c r="AD29" s="888"/>
      <c r="AE29" s="888"/>
      <c r="AF29" s="890"/>
      <c r="AK29" s="891" t="str">
        <f t="shared" ref="AK29:AK49" si="9">CHAR(CODE(AK28)+1)</f>
        <v>b</v>
      </c>
    </row>
    <row r="30" spans="1:37" ht="13.5" customHeight="1">
      <c r="A30" s="867"/>
      <c r="B30" s="867"/>
      <c r="F30" s="879" t="s">
        <v>141</v>
      </c>
      <c r="G30" s="880"/>
      <c r="H30" s="867" t="str">
        <f t="shared" si="1"/>
        <v/>
      </c>
      <c r="I30" s="867" t="str">
        <f t="shared" si="5"/>
        <v>一般会計</v>
      </c>
      <c r="K30" s="867"/>
      <c r="L30" s="867"/>
      <c r="O30" s="867"/>
      <c r="P30" s="867"/>
      <c r="Q30" s="881"/>
      <c r="T30" s="867"/>
      <c r="U30" s="885" t="s">
        <v>653</v>
      </c>
      <c r="Y30" s="885" t="s">
        <v>479</v>
      </c>
      <c r="Z30" s="885" t="s">
        <v>130</v>
      </c>
      <c r="AA30" s="886" t="s">
        <v>541</v>
      </c>
      <c r="AB30" s="886" t="s">
        <v>637</v>
      </c>
      <c r="AC30" s="888"/>
      <c r="AD30" s="888"/>
      <c r="AE30" s="888"/>
      <c r="AF30" s="890"/>
      <c r="AK30" s="891" t="str">
        <f t="shared" si="9"/>
        <v>c</v>
      </c>
    </row>
    <row r="31" spans="1:37" ht="13.5" customHeight="1">
      <c r="A31" s="867"/>
      <c r="B31" s="867"/>
      <c r="F31" s="879" t="s">
        <v>199</v>
      </c>
      <c r="G31" s="880"/>
      <c r="H31" s="867" t="str">
        <f t="shared" si="1"/>
        <v/>
      </c>
      <c r="I31" s="867" t="str">
        <f t="shared" si="5"/>
        <v>一般会計</v>
      </c>
      <c r="K31" s="867"/>
      <c r="L31" s="867"/>
      <c r="O31" s="867"/>
      <c r="P31" s="867"/>
      <c r="Q31" s="881"/>
      <c r="T31" s="867"/>
      <c r="U31" s="885" t="s">
        <v>126</v>
      </c>
      <c r="Y31" s="885" t="s">
        <v>61</v>
      </c>
      <c r="Z31" s="885" t="s">
        <v>571</v>
      </c>
      <c r="AA31" s="886" t="s">
        <v>499</v>
      </c>
      <c r="AB31" s="886" t="s">
        <v>575</v>
      </c>
      <c r="AC31" s="888"/>
      <c r="AD31" s="888"/>
      <c r="AE31" s="888"/>
      <c r="AF31" s="890"/>
      <c r="AK31" s="891" t="str">
        <f t="shared" si="9"/>
        <v>d</v>
      </c>
    </row>
    <row r="32" spans="1:37" ht="13.5" customHeight="1">
      <c r="A32" s="867"/>
      <c r="B32" s="867"/>
      <c r="F32" s="879" t="s">
        <v>390</v>
      </c>
      <c r="G32" s="880"/>
      <c r="H32" s="867" t="str">
        <f t="shared" si="1"/>
        <v/>
      </c>
      <c r="I32" s="867" t="str">
        <f t="shared" si="5"/>
        <v>一般会計</v>
      </c>
      <c r="K32" s="867"/>
      <c r="L32" s="867"/>
      <c r="O32" s="867"/>
      <c r="P32" s="867"/>
      <c r="Q32" s="881"/>
      <c r="T32" s="867"/>
      <c r="U32" s="885" t="s">
        <v>30</v>
      </c>
      <c r="Y32" s="885" t="s">
        <v>305</v>
      </c>
      <c r="Z32" s="885" t="s">
        <v>572</v>
      </c>
      <c r="AA32" s="886" t="s">
        <v>36</v>
      </c>
      <c r="AB32" s="886" t="s">
        <v>36</v>
      </c>
      <c r="AC32" s="888"/>
      <c r="AD32" s="888"/>
      <c r="AE32" s="888"/>
      <c r="AF32" s="890"/>
      <c r="AK32" s="891" t="str">
        <f t="shared" si="9"/>
        <v>e</v>
      </c>
    </row>
    <row r="33" spans="1:37" ht="13.5" customHeight="1">
      <c r="A33" s="867"/>
      <c r="B33" s="867"/>
      <c r="F33" s="879" t="s">
        <v>376</v>
      </c>
      <c r="G33" s="880"/>
      <c r="H33" s="867" t="str">
        <f t="shared" si="1"/>
        <v/>
      </c>
      <c r="I33" s="867" t="str">
        <f t="shared" si="5"/>
        <v>一般会計</v>
      </c>
      <c r="K33" s="867"/>
      <c r="L33" s="867"/>
      <c r="O33" s="867"/>
      <c r="P33" s="867"/>
      <c r="Q33" s="881"/>
      <c r="T33" s="867"/>
      <c r="U33" s="885" t="s">
        <v>631</v>
      </c>
      <c r="Y33" s="885" t="s">
        <v>480</v>
      </c>
      <c r="Z33" s="885" t="s">
        <v>566</v>
      </c>
      <c r="AA33" s="887"/>
      <c r="AB33" s="888"/>
      <c r="AC33" s="888"/>
      <c r="AD33" s="888"/>
      <c r="AE33" s="888"/>
      <c r="AF33" s="890"/>
      <c r="AK33" s="891" t="str">
        <f t="shared" si="9"/>
        <v>f</v>
      </c>
    </row>
    <row r="34" spans="1:37" ht="13.5" customHeight="1">
      <c r="A34" s="867"/>
      <c r="B34" s="867"/>
      <c r="F34" s="879" t="s">
        <v>391</v>
      </c>
      <c r="G34" s="880"/>
      <c r="H34" s="867" t="str">
        <f t="shared" si="1"/>
        <v/>
      </c>
      <c r="I34" s="867" t="str">
        <f t="shared" si="5"/>
        <v>一般会計</v>
      </c>
      <c r="K34" s="867"/>
      <c r="L34" s="867"/>
      <c r="O34" s="867"/>
      <c r="P34" s="867"/>
      <c r="Q34" s="881"/>
      <c r="T34" s="867"/>
      <c r="U34" s="885" t="s">
        <v>654</v>
      </c>
      <c r="Y34" s="885" t="s">
        <v>372</v>
      </c>
      <c r="Z34" s="885" t="s">
        <v>193</v>
      </c>
      <c r="AB34" s="888"/>
      <c r="AC34" s="888"/>
      <c r="AD34" s="888"/>
      <c r="AE34" s="888"/>
      <c r="AF34" s="890"/>
      <c r="AK34" s="891" t="str">
        <f t="shared" si="9"/>
        <v>g</v>
      </c>
    </row>
    <row r="35" spans="1:37" ht="13.5" customHeight="1">
      <c r="A35" s="867"/>
      <c r="B35" s="867"/>
      <c r="F35" s="879" t="s">
        <v>393</v>
      </c>
      <c r="G35" s="880"/>
      <c r="H35" s="867" t="str">
        <f t="shared" si="1"/>
        <v/>
      </c>
      <c r="I35" s="867" t="str">
        <f t="shared" si="5"/>
        <v>一般会計</v>
      </c>
      <c r="K35" s="867"/>
      <c r="L35" s="867"/>
      <c r="O35" s="867"/>
      <c r="P35" s="867"/>
      <c r="Q35" s="881"/>
      <c r="T35" s="867"/>
      <c r="Y35" s="885" t="s">
        <v>481</v>
      </c>
      <c r="Z35" s="885" t="s">
        <v>573</v>
      </c>
      <c r="AC35" s="888"/>
      <c r="AF35" s="890"/>
      <c r="AK35" s="891" t="str">
        <f t="shared" si="9"/>
        <v>h</v>
      </c>
    </row>
    <row r="36" spans="1:37" ht="13.5" customHeight="1">
      <c r="A36" s="867"/>
      <c r="B36" s="867"/>
      <c r="F36" s="879" t="s">
        <v>394</v>
      </c>
      <c r="G36" s="880"/>
      <c r="H36" s="867" t="str">
        <f t="shared" si="1"/>
        <v/>
      </c>
      <c r="I36" s="867" t="str">
        <f t="shared" si="5"/>
        <v>一般会計</v>
      </c>
      <c r="K36" s="867"/>
      <c r="L36" s="867"/>
      <c r="O36" s="867"/>
      <c r="P36" s="867"/>
      <c r="Q36" s="881"/>
      <c r="T36" s="867"/>
      <c r="U36" s="885" t="s">
        <v>655</v>
      </c>
      <c r="Y36" s="885" t="s">
        <v>484</v>
      </c>
      <c r="Z36" s="885" t="s">
        <v>408</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485</v>
      </c>
      <c r="Z37" s="885" t="s">
        <v>574</v>
      </c>
      <c r="AF37" s="890"/>
      <c r="AK37" s="891" t="str">
        <f t="shared" si="9"/>
        <v>j</v>
      </c>
    </row>
    <row r="38" spans="1:37">
      <c r="A38" s="867"/>
      <c r="B38" s="867"/>
      <c r="F38" s="867"/>
      <c r="G38" s="881"/>
      <c r="K38" s="867"/>
      <c r="L38" s="867"/>
      <c r="O38" s="867"/>
      <c r="P38" s="867"/>
      <c r="Q38" s="881"/>
      <c r="T38" s="867"/>
      <c r="U38" s="885" t="s">
        <v>403</v>
      </c>
      <c r="Y38" s="885" t="s">
        <v>467</v>
      </c>
      <c r="Z38" s="885" t="s">
        <v>576</v>
      </c>
      <c r="AF38" s="890"/>
      <c r="AK38" s="891" t="str">
        <f t="shared" si="9"/>
        <v>k</v>
      </c>
    </row>
    <row r="39" spans="1:37">
      <c r="A39" s="867"/>
      <c r="B39" s="867"/>
      <c r="F39" s="867" t="str">
        <f>I37</f>
        <v>一般会計</v>
      </c>
      <c r="G39" s="881"/>
      <c r="K39" s="867"/>
      <c r="L39" s="867"/>
      <c r="O39" s="867"/>
      <c r="P39" s="867"/>
      <c r="Q39" s="881"/>
      <c r="T39" s="867"/>
      <c r="U39" s="885" t="s">
        <v>455</v>
      </c>
      <c r="Y39" s="885" t="s">
        <v>487</v>
      </c>
      <c r="Z39" s="885" t="s">
        <v>450</v>
      </c>
      <c r="AF39" s="890"/>
      <c r="AK39" s="891" t="str">
        <f t="shared" si="9"/>
        <v>l</v>
      </c>
    </row>
    <row r="40" spans="1:37">
      <c r="A40" s="867"/>
      <c r="B40" s="867"/>
      <c r="F40" s="867"/>
      <c r="G40" s="881"/>
      <c r="K40" s="867"/>
      <c r="L40" s="867"/>
      <c r="O40" s="867"/>
      <c r="P40" s="867"/>
      <c r="Q40" s="881"/>
      <c r="T40" s="867"/>
      <c r="Y40" s="885" t="s">
        <v>488</v>
      </c>
      <c r="Z40" s="885" t="s">
        <v>577</v>
      </c>
      <c r="AF40" s="890"/>
      <c r="AK40" s="891" t="str">
        <f t="shared" si="9"/>
        <v>m</v>
      </c>
    </row>
    <row r="41" spans="1:37">
      <c r="A41" s="867"/>
      <c r="B41" s="867"/>
      <c r="F41" s="867"/>
      <c r="G41" s="881"/>
      <c r="K41" s="867"/>
      <c r="L41" s="867"/>
      <c r="O41" s="867"/>
      <c r="P41" s="867"/>
      <c r="Q41" s="881"/>
      <c r="T41" s="867"/>
      <c r="Y41" s="885" t="s">
        <v>313</v>
      </c>
      <c r="Z41" s="885" t="s">
        <v>506</v>
      </c>
      <c r="AF41" s="890"/>
      <c r="AK41" s="891" t="str">
        <f t="shared" si="9"/>
        <v>n</v>
      </c>
    </row>
    <row r="42" spans="1:37">
      <c r="A42" s="867"/>
      <c r="B42" s="867"/>
      <c r="F42" s="867"/>
      <c r="G42" s="881"/>
      <c r="K42" s="867"/>
      <c r="L42" s="867"/>
      <c r="O42" s="867"/>
      <c r="P42" s="867"/>
      <c r="Q42" s="881"/>
      <c r="T42" s="867"/>
      <c r="Y42" s="885" t="s">
        <v>489</v>
      </c>
      <c r="Z42" s="885" t="s">
        <v>579</v>
      </c>
      <c r="AF42" s="890"/>
      <c r="AK42" s="891" t="str">
        <f t="shared" si="9"/>
        <v>o</v>
      </c>
    </row>
    <row r="43" spans="1:37">
      <c r="A43" s="867"/>
      <c r="B43" s="867"/>
      <c r="F43" s="867"/>
      <c r="G43" s="881"/>
      <c r="K43" s="867"/>
      <c r="L43" s="867"/>
      <c r="O43" s="867"/>
      <c r="P43" s="867"/>
      <c r="Q43" s="881"/>
      <c r="T43" s="867"/>
      <c r="Y43" s="885" t="s">
        <v>491</v>
      </c>
      <c r="Z43" s="885" t="s">
        <v>580</v>
      </c>
      <c r="AF43" s="890"/>
      <c r="AK43" s="891" t="str">
        <f t="shared" si="9"/>
        <v>p</v>
      </c>
    </row>
    <row r="44" spans="1:37">
      <c r="A44" s="867"/>
      <c r="B44" s="867"/>
      <c r="F44" s="867"/>
      <c r="G44" s="881"/>
      <c r="K44" s="867"/>
      <c r="L44" s="867"/>
      <c r="O44" s="867"/>
      <c r="P44" s="867"/>
      <c r="Q44" s="881"/>
      <c r="T44" s="867"/>
      <c r="Y44" s="885" t="s">
        <v>493</v>
      </c>
      <c r="Z44" s="885" t="s">
        <v>43</v>
      </c>
      <c r="AF44" s="890"/>
      <c r="AK44" s="891" t="str">
        <f t="shared" si="9"/>
        <v>q</v>
      </c>
    </row>
    <row r="45" spans="1:37">
      <c r="A45" s="867"/>
      <c r="B45" s="867"/>
      <c r="F45" s="867"/>
      <c r="G45" s="881"/>
      <c r="K45" s="867"/>
      <c r="L45" s="867"/>
      <c r="O45" s="867"/>
      <c r="P45" s="867"/>
      <c r="Q45" s="881"/>
      <c r="T45" s="867"/>
      <c r="Y45" s="885" t="s">
        <v>295</v>
      </c>
      <c r="Z45" s="885" t="s">
        <v>581</v>
      </c>
      <c r="AF45" s="890"/>
      <c r="AK45" s="891" t="str">
        <f t="shared" si="9"/>
        <v>r</v>
      </c>
    </row>
    <row r="46" spans="1:37">
      <c r="A46" s="867"/>
      <c r="B46" s="867"/>
      <c r="F46" s="867"/>
      <c r="G46" s="881"/>
      <c r="K46" s="867"/>
      <c r="L46" s="867"/>
      <c r="O46" s="867"/>
      <c r="P46" s="867"/>
      <c r="Q46" s="881"/>
      <c r="T46" s="867"/>
      <c r="Y46" s="885" t="s">
        <v>370</v>
      </c>
      <c r="Z46" s="885" t="s">
        <v>74</v>
      </c>
      <c r="AF46" s="890"/>
      <c r="AK46" s="891" t="str">
        <f t="shared" si="9"/>
        <v>s</v>
      </c>
    </row>
    <row r="47" spans="1:37">
      <c r="A47" s="867"/>
      <c r="B47" s="867"/>
      <c r="F47" s="867"/>
      <c r="G47" s="881"/>
      <c r="K47" s="867"/>
      <c r="L47" s="867"/>
      <c r="O47" s="867"/>
      <c r="P47" s="867"/>
      <c r="Q47" s="881"/>
      <c r="T47" s="867"/>
      <c r="Y47" s="885" t="s">
        <v>243</v>
      </c>
      <c r="Z47" s="885" t="s">
        <v>582</v>
      </c>
      <c r="AF47" s="890"/>
      <c r="AK47" s="891" t="str">
        <f t="shared" si="9"/>
        <v>t</v>
      </c>
    </row>
    <row r="48" spans="1:37">
      <c r="A48" s="867"/>
      <c r="B48" s="867"/>
      <c r="F48" s="867"/>
      <c r="G48" s="881"/>
      <c r="K48" s="867"/>
      <c r="L48" s="867"/>
      <c r="O48" s="867"/>
      <c r="P48" s="867"/>
      <c r="Q48" s="881"/>
      <c r="T48" s="867"/>
      <c r="Y48" s="885" t="s">
        <v>53</v>
      </c>
      <c r="Z48" s="885" t="s">
        <v>583</v>
      </c>
      <c r="AF48" s="890"/>
      <c r="AK48" s="891" t="str">
        <f t="shared" si="9"/>
        <v>u</v>
      </c>
    </row>
    <row r="49" spans="1:37">
      <c r="A49" s="867"/>
      <c r="B49" s="867"/>
      <c r="F49" s="867"/>
      <c r="G49" s="881"/>
      <c r="K49" s="867"/>
      <c r="L49" s="867"/>
      <c r="O49" s="867"/>
      <c r="P49" s="867"/>
      <c r="Q49" s="881"/>
      <c r="T49" s="867"/>
      <c r="Y49" s="885" t="s">
        <v>495</v>
      </c>
      <c r="Z49" s="885" t="s">
        <v>272</v>
      </c>
      <c r="AF49" s="890"/>
      <c r="AK49" s="891" t="str">
        <f t="shared" si="9"/>
        <v>v</v>
      </c>
    </row>
    <row r="50" spans="1:37">
      <c r="A50" s="867"/>
      <c r="B50" s="867"/>
      <c r="F50" s="867"/>
      <c r="G50" s="881"/>
      <c r="K50" s="867"/>
      <c r="L50" s="867"/>
      <c r="O50" s="867"/>
      <c r="P50" s="867"/>
      <c r="Q50" s="881"/>
      <c r="T50" s="867"/>
      <c r="Y50" s="885" t="s">
        <v>496</v>
      </c>
      <c r="Z50" s="885" t="s">
        <v>584</v>
      </c>
      <c r="AF50" s="890"/>
    </row>
    <row r="51" spans="1:37">
      <c r="A51" s="867"/>
      <c r="B51" s="867"/>
      <c r="F51" s="867"/>
      <c r="G51" s="881"/>
      <c r="K51" s="867"/>
      <c r="L51" s="867"/>
      <c r="O51" s="867"/>
      <c r="P51" s="867"/>
      <c r="Q51" s="881"/>
      <c r="T51" s="867"/>
      <c r="Y51" s="885" t="s">
        <v>497</v>
      </c>
      <c r="Z51" s="885" t="s">
        <v>498</v>
      </c>
      <c r="AF51" s="890"/>
    </row>
    <row r="52" spans="1:37">
      <c r="A52" s="867"/>
      <c r="B52" s="867"/>
      <c r="F52" s="867"/>
      <c r="G52" s="881"/>
      <c r="K52" s="867"/>
      <c r="L52" s="867"/>
      <c r="O52" s="867"/>
      <c r="P52" s="867"/>
      <c r="Q52" s="881"/>
      <c r="T52" s="867"/>
      <c r="Y52" s="885" t="s">
        <v>500</v>
      </c>
      <c r="Z52" s="885" t="s">
        <v>586</v>
      </c>
      <c r="AF52" s="890"/>
    </row>
    <row r="53" spans="1:37">
      <c r="A53" s="867"/>
      <c r="B53" s="867"/>
      <c r="F53" s="867"/>
      <c r="G53" s="881"/>
      <c r="K53" s="867"/>
      <c r="L53" s="867"/>
      <c r="O53" s="867"/>
      <c r="P53" s="867"/>
      <c r="Q53" s="881"/>
      <c r="T53" s="867"/>
      <c r="Y53" s="885" t="s">
        <v>301</v>
      </c>
      <c r="Z53" s="885" t="s">
        <v>248</v>
      </c>
      <c r="AF53" s="890"/>
    </row>
    <row r="54" spans="1:37">
      <c r="A54" s="867"/>
      <c r="B54" s="867"/>
      <c r="F54" s="867"/>
      <c r="G54" s="881"/>
      <c r="K54" s="867"/>
      <c r="L54" s="867"/>
      <c r="O54" s="867"/>
      <c r="P54" s="873"/>
      <c r="Q54" s="881"/>
      <c r="T54" s="867"/>
      <c r="Y54" s="885" t="s">
        <v>316</v>
      </c>
      <c r="Z54" s="885" t="s">
        <v>587</v>
      </c>
      <c r="AF54" s="890"/>
    </row>
    <row r="55" spans="1:37">
      <c r="A55" s="867"/>
      <c r="B55" s="867"/>
      <c r="F55" s="867"/>
      <c r="G55" s="881"/>
      <c r="K55" s="867"/>
      <c r="L55" s="867"/>
      <c r="O55" s="867"/>
      <c r="P55" s="867"/>
      <c r="Q55" s="881"/>
      <c r="T55" s="867"/>
      <c r="Y55" s="885" t="s">
        <v>501</v>
      </c>
      <c r="Z55" s="885" t="s">
        <v>26</v>
      </c>
      <c r="AF55" s="890"/>
    </row>
    <row r="56" spans="1:37">
      <c r="A56" s="867"/>
      <c r="B56" s="867"/>
      <c r="F56" s="867"/>
      <c r="G56" s="881"/>
      <c r="K56" s="867"/>
      <c r="L56" s="867"/>
      <c r="O56" s="867"/>
      <c r="P56" s="867"/>
      <c r="Q56" s="881"/>
      <c r="T56" s="867"/>
      <c r="Y56" s="885" t="s">
        <v>503</v>
      </c>
      <c r="Z56" s="885" t="s">
        <v>588</v>
      </c>
      <c r="AF56" s="890"/>
    </row>
    <row r="57" spans="1:37">
      <c r="A57" s="867"/>
      <c r="B57" s="867"/>
      <c r="F57" s="867"/>
      <c r="G57" s="881"/>
      <c r="K57" s="867"/>
      <c r="L57" s="867"/>
      <c r="O57" s="867"/>
      <c r="P57" s="867"/>
      <c r="Q57" s="881"/>
      <c r="T57" s="867"/>
      <c r="Y57" s="885" t="s">
        <v>502</v>
      </c>
      <c r="Z57" s="885" t="s">
        <v>46</v>
      </c>
      <c r="AF57" s="890"/>
    </row>
    <row r="58" spans="1:37">
      <c r="A58" s="867"/>
      <c r="B58" s="867"/>
      <c r="F58" s="867"/>
      <c r="G58" s="881"/>
      <c r="K58" s="867"/>
      <c r="L58" s="867"/>
      <c r="O58" s="867"/>
      <c r="P58" s="867"/>
      <c r="Q58" s="881"/>
      <c r="T58" s="867"/>
      <c r="Y58" s="885" t="s">
        <v>504</v>
      </c>
      <c r="Z58" s="885" t="s">
        <v>445</v>
      </c>
      <c r="AF58" s="890"/>
    </row>
    <row r="59" spans="1:37">
      <c r="A59" s="867"/>
      <c r="B59" s="867"/>
      <c r="F59" s="867"/>
      <c r="G59" s="881"/>
      <c r="K59" s="867"/>
      <c r="L59" s="867"/>
      <c r="O59" s="867"/>
      <c r="P59" s="867"/>
      <c r="Q59" s="881"/>
      <c r="T59" s="867"/>
      <c r="Y59" s="885" t="s">
        <v>505</v>
      </c>
      <c r="Z59" s="885" t="s">
        <v>589</v>
      </c>
      <c r="AF59" s="890"/>
    </row>
    <row r="60" spans="1:37">
      <c r="A60" s="867"/>
      <c r="B60" s="867"/>
      <c r="F60" s="867"/>
      <c r="G60" s="881"/>
      <c r="K60" s="867"/>
      <c r="L60" s="867"/>
      <c r="O60" s="867"/>
      <c r="P60" s="867"/>
      <c r="Q60" s="881"/>
      <c r="T60" s="867"/>
      <c r="Y60" s="885" t="s">
        <v>429</v>
      </c>
      <c r="Z60" s="885" t="s">
        <v>590</v>
      </c>
      <c r="AF60" s="890"/>
    </row>
    <row r="61" spans="1:37">
      <c r="A61" s="867"/>
      <c r="B61" s="867"/>
      <c r="F61" s="867"/>
      <c r="G61" s="881"/>
      <c r="K61" s="867"/>
      <c r="L61" s="867"/>
      <c r="O61" s="867"/>
      <c r="P61" s="867"/>
      <c r="Q61" s="881"/>
      <c r="T61" s="867"/>
      <c r="Y61" s="885" t="s">
        <v>37</v>
      </c>
      <c r="Z61" s="885" t="s">
        <v>112</v>
      </c>
      <c r="AF61" s="890"/>
    </row>
    <row r="62" spans="1:37">
      <c r="A62" s="867"/>
      <c r="B62" s="867"/>
      <c r="F62" s="867"/>
      <c r="G62" s="881"/>
      <c r="K62" s="867"/>
      <c r="L62" s="867"/>
      <c r="O62" s="867"/>
      <c r="P62" s="867"/>
      <c r="Q62" s="881"/>
      <c r="T62" s="867"/>
      <c r="Y62" s="885" t="s">
        <v>86</v>
      </c>
      <c r="Z62" s="885" t="s">
        <v>335</v>
      </c>
      <c r="AF62" s="890"/>
    </row>
    <row r="63" spans="1:37">
      <c r="A63" s="867"/>
      <c r="B63" s="867"/>
      <c r="F63" s="867"/>
      <c r="G63" s="881"/>
      <c r="K63" s="867"/>
      <c r="L63" s="867"/>
      <c r="O63" s="867"/>
      <c r="P63" s="867"/>
      <c r="Q63" s="881"/>
      <c r="T63" s="867"/>
      <c r="Y63" s="885" t="s">
        <v>259</v>
      </c>
      <c r="Z63" s="885" t="s">
        <v>591</v>
      </c>
      <c r="AF63" s="890"/>
    </row>
    <row r="64" spans="1:37">
      <c r="A64" s="867"/>
      <c r="B64" s="867"/>
      <c r="F64" s="867"/>
      <c r="G64" s="881"/>
      <c r="K64" s="867"/>
      <c r="L64" s="867"/>
      <c r="O64" s="867"/>
      <c r="P64" s="867"/>
      <c r="Q64" s="881"/>
      <c r="T64" s="867"/>
      <c r="Y64" s="885" t="s">
        <v>365</v>
      </c>
      <c r="Z64" s="885" t="s">
        <v>50</v>
      </c>
      <c r="AF64" s="890"/>
    </row>
    <row r="65" spans="1:32">
      <c r="A65" s="867"/>
      <c r="B65" s="867"/>
      <c r="F65" s="867"/>
      <c r="G65" s="881"/>
      <c r="K65" s="867"/>
      <c r="L65" s="867"/>
      <c r="O65" s="867"/>
      <c r="P65" s="867"/>
      <c r="Q65" s="881"/>
      <c r="T65" s="867"/>
      <c r="Y65" s="885" t="s">
        <v>507</v>
      </c>
      <c r="Z65" s="885" t="s">
        <v>593</v>
      </c>
      <c r="AF65" s="890"/>
    </row>
    <row r="66" spans="1:32">
      <c r="A66" s="867"/>
      <c r="B66" s="867"/>
      <c r="F66" s="867"/>
      <c r="G66" s="881"/>
      <c r="K66" s="867"/>
      <c r="L66" s="867"/>
      <c r="O66" s="867"/>
      <c r="P66" s="867"/>
      <c r="Q66" s="881"/>
      <c r="T66" s="867"/>
      <c r="Y66" s="885" t="s">
        <v>145</v>
      </c>
      <c r="Z66" s="885" t="s">
        <v>594</v>
      </c>
      <c r="AF66" s="890"/>
    </row>
    <row r="67" spans="1:32">
      <c r="A67" s="867"/>
      <c r="B67" s="867"/>
      <c r="F67" s="867"/>
      <c r="G67" s="881"/>
      <c r="K67" s="867"/>
      <c r="L67" s="867"/>
      <c r="O67" s="867"/>
      <c r="P67" s="867"/>
      <c r="Q67" s="881"/>
      <c r="T67" s="867"/>
      <c r="Y67" s="885" t="s">
        <v>508</v>
      </c>
      <c r="Z67" s="885" t="s">
        <v>23</v>
      </c>
      <c r="AF67" s="890"/>
    </row>
    <row r="68" spans="1:32">
      <c r="A68" s="867"/>
      <c r="B68" s="867"/>
      <c r="F68" s="867"/>
      <c r="G68" s="881"/>
      <c r="K68" s="867"/>
      <c r="L68" s="867"/>
      <c r="O68" s="867"/>
      <c r="P68" s="867"/>
      <c r="Q68" s="881"/>
      <c r="T68" s="867"/>
      <c r="Y68" s="885" t="s">
        <v>349</v>
      </c>
      <c r="Z68" s="885" t="s">
        <v>597</v>
      </c>
      <c r="AF68" s="890"/>
    </row>
    <row r="69" spans="1:32">
      <c r="A69" s="867"/>
      <c r="B69" s="867"/>
      <c r="F69" s="867"/>
      <c r="G69" s="881"/>
      <c r="K69" s="867"/>
      <c r="L69" s="867"/>
      <c r="O69" s="867"/>
      <c r="P69" s="867"/>
      <c r="Q69" s="881"/>
      <c r="T69" s="867"/>
      <c r="Y69" s="885" t="s">
        <v>447</v>
      </c>
      <c r="Z69" s="885" t="s">
        <v>598</v>
      </c>
      <c r="AF69" s="890"/>
    </row>
    <row r="70" spans="1:32">
      <c r="A70" s="867"/>
      <c r="B70" s="867"/>
      <c r="Y70" s="885" t="s">
        <v>124</v>
      </c>
      <c r="Z70" s="885" t="s">
        <v>599</v>
      </c>
    </row>
    <row r="71" spans="1:32">
      <c r="Y71" s="885" t="s">
        <v>509</v>
      </c>
      <c r="Z71" s="885" t="s">
        <v>184</v>
      </c>
    </row>
    <row r="72" spans="1:32">
      <c r="Y72" s="885" t="s">
        <v>510</v>
      </c>
      <c r="Z72" s="885" t="s">
        <v>522</v>
      </c>
    </row>
    <row r="73" spans="1:32">
      <c r="Y73" s="885" t="s">
        <v>482</v>
      </c>
      <c r="Z73" s="885" t="s">
        <v>601</v>
      </c>
    </row>
    <row r="74" spans="1:32">
      <c r="Y74" s="885" t="s">
        <v>368</v>
      </c>
      <c r="Z74" s="885" t="s">
        <v>252</v>
      </c>
    </row>
    <row r="75" spans="1:32">
      <c r="Y75" s="885" t="s">
        <v>424</v>
      </c>
      <c r="Z75" s="885" t="s">
        <v>602</v>
      </c>
    </row>
    <row r="76" spans="1:32">
      <c r="Y76" s="885" t="s">
        <v>511</v>
      </c>
      <c r="Z76" s="885" t="s">
        <v>605</v>
      </c>
    </row>
    <row r="77" spans="1:32">
      <c r="Y77" s="885" t="s">
        <v>512</v>
      </c>
      <c r="Z77" s="885" t="s">
        <v>407</v>
      </c>
    </row>
    <row r="78" spans="1:32">
      <c r="Y78" s="885" t="s">
        <v>494</v>
      </c>
      <c r="Z78" s="885" t="s">
        <v>606</v>
      </c>
    </row>
    <row r="79" spans="1:32">
      <c r="Y79" s="885" t="s">
        <v>514</v>
      </c>
      <c r="Z79" s="885" t="s">
        <v>578</v>
      </c>
    </row>
    <row r="80" spans="1:32">
      <c r="Y80" s="885" t="s">
        <v>515</v>
      </c>
      <c r="Z80" s="885" t="s">
        <v>600</v>
      </c>
    </row>
    <row r="81" spans="25:26">
      <c r="Y81" s="885" t="s">
        <v>109</v>
      </c>
      <c r="Z81" s="885" t="s">
        <v>282</v>
      </c>
    </row>
    <row r="82" spans="25:26">
      <c r="Y82" s="885" t="s">
        <v>388</v>
      </c>
      <c r="Z82" s="885" t="s">
        <v>607</v>
      </c>
    </row>
    <row r="83" spans="25:26">
      <c r="Y83" s="885" t="s">
        <v>191</v>
      </c>
      <c r="Z83" s="885" t="s">
        <v>234</v>
      </c>
    </row>
    <row r="84" spans="25:26">
      <c r="Y84" s="885" t="s">
        <v>516</v>
      </c>
      <c r="Z84" s="885" t="s">
        <v>240</v>
      </c>
    </row>
    <row r="85" spans="25:26">
      <c r="Y85" s="885" t="s">
        <v>517</v>
      </c>
      <c r="Z85" s="885" t="s">
        <v>609</v>
      </c>
    </row>
    <row r="86" spans="25:26">
      <c r="Y86" s="885" t="s">
        <v>519</v>
      </c>
      <c r="Z86" s="885" t="s">
        <v>610</v>
      </c>
    </row>
    <row r="87" spans="25:26">
      <c r="Y87" s="885" t="s">
        <v>520</v>
      </c>
      <c r="Z87" s="885" t="s">
        <v>611</v>
      </c>
    </row>
    <row r="88" spans="25:26">
      <c r="Y88" s="885" t="s">
        <v>521</v>
      </c>
      <c r="Z88" s="885" t="s">
        <v>612</v>
      </c>
    </row>
    <row r="89" spans="25:26">
      <c r="Y89" s="885" t="s">
        <v>355</v>
      </c>
      <c r="Z89" s="885" t="s">
        <v>613</v>
      </c>
    </row>
    <row r="90" spans="25:26">
      <c r="Y90" s="885" t="s">
        <v>523</v>
      </c>
      <c r="Z90" s="885" t="s">
        <v>614</v>
      </c>
    </row>
    <row r="91" spans="25:26">
      <c r="Y91" s="885" t="s">
        <v>256</v>
      </c>
      <c r="Z91" s="885" t="s">
        <v>615</v>
      </c>
    </row>
    <row r="92" spans="25:26">
      <c r="Y92" s="885" t="s">
        <v>486</v>
      </c>
      <c r="Z92" s="885" t="s">
        <v>547</v>
      </c>
    </row>
    <row r="93" spans="25:26">
      <c r="Y93" s="885" t="s">
        <v>374</v>
      </c>
      <c r="Z93" s="885" t="s">
        <v>616</v>
      </c>
    </row>
    <row r="94" spans="25:26">
      <c r="Y94" s="885" t="s">
        <v>160</v>
      </c>
      <c r="Z94" s="885" t="s">
        <v>608</v>
      </c>
    </row>
    <row r="95" spans="25:26">
      <c r="Y95" s="885" t="s">
        <v>399</v>
      </c>
      <c r="Z95" s="885" t="s">
        <v>617</v>
      </c>
    </row>
    <row r="96" spans="25:26">
      <c r="Y96" s="885" t="s">
        <v>82</v>
      </c>
      <c r="Z96" s="885" t="s">
        <v>619</v>
      </c>
    </row>
    <row r="97" spans="25:26">
      <c r="Y97" s="885" t="s">
        <v>525</v>
      </c>
      <c r="Z97" s="885" t="s">
        <v>604</v>
      </c>
    </row>
    <row r="98" spans="25:26">
      <c r="Y98" s="885" t="s">
        <v>323</v>
      </c>
      <c r="Z98" s="885" t="s">
        <v>620</v>
      </c>
    </row>
    <row r="99" spans="25:26">
      <c r="Y99" s="885" t="s">
        <v>542</v>
      </c>
      <c r="Z99" s="885" t="s">
        <v>621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木村 圭汰</cp:lastModifiedBy>
  <cp:lastPrinted>2021-05-25T12:38:01Z</cp:lastPrinted>
  <dcterms:created xsi:type="dcterms:W3CDTF">2012-03-13T00:50:25Z</dcterms:created>
  <dcterms:modified xsi:type="dcterms:W3CDTF">2021-06-29T02:51:06Z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2021-06-29T02:51:06Z</vt:filetime>
  </property>
</Properties>
</file>