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625　行政事業レビュー事業単位整理表の確認（中間公表前確認）\３とりまとめ\確認済み\"/>
    </mc:Choice>
  </mc:AlternateContent>
  <bookViews>
    <workbookView xWindow="0" yWindow="0" windowWidth="21765" windowHeight="1086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615" i="3"/>
  <c r="AY417" i="3"/>
  <c r="AY213" i="3"/>
  <c r="AY271" i="3"/>
  <c r="AY255" i="3"/>
  <c r="AY369" i="3"/>
  <c r="AY23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<sst xmlns="http://schemas.openxmlformats.org/spreadsheetml/2006/main" count="2421" uniqueCount="747">
  <si>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</si>
  <si>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</si>
  <si>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</si>
  <si>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</si>
  <si>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</si>
  <si>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</si>
  <si>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</si>
  <si>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</si>
  <si>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</si>
  <si>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</si>
  <si>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</si>
  <si>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</si>
  <si>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</si>
  <si>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</si>
  <si>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</si>
  <si>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</si>
  <si>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</si>
  <si>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</si>
  <si>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</si>
  <si>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</si>
  <si>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</si>
  <si>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</si>
  <si>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</si>
  <si>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</si>
  <si>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</si>
  <si>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</si>
  <si>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</si>
  <si>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</si>
  <si>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</si>
  <si>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</si>
  <si>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</si>
  <si>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</si>
  <si>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</si>
  <si>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</si>
  <si>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</si>
  <si>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</si>
  <si>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</si>
  <si>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</si>
  <si>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</si>
  <si>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</si>
  <si>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</si>
  <si>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</si>
  <si>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</si>
  <si>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</si>
  <si>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</si>
  <si>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</si>
  <si>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</si>
  <si>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</si>
  <si>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</si>
  <si>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</si>
  <si>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</si>
  <si>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</si>
  <si>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</si>
  <si>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</si>
  <si>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</si>
  <si>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</si>
  <si>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</si>
  <si>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</si>
  <si>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</si>
  <si>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</si>
  <si>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</si>
  <si>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</si>
  <si>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</si>
  <si>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</si>
  <si>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</si>
  <si>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</si>
  <si>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</si>
  <si>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</si>
  <si>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</si>
  <si>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</si>
  <si>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</si>
  <si>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</si>
  <si>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</si>
  <si>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</si>
  <si>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</si>
  <si>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</si>
  <si>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</si>
  <si>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</si>
  <si>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</si>
  <si>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</si>
  <si>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</si>
  <si>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</si>
  <si>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</si>
  <si>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</si>
  <si>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</si>
  <si>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</si>
  <si>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</si>
  <si>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</si>
  <si>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</si>
  <si>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</si>
  <si>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</si>
  <si>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</si>
  <si>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</si>
  <si>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</si>
  <si>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</si>
  <si>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</si>
  <si>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</si>
  <si>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</si>
  <si>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</si>
  <si>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</si>
  <si>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</si>
  <si>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</si>
  <si>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</si>
  <si>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</si>
  <si>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</si>
  <si>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</si>
  <si>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</si>
  <si>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</si>
  <si>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</si>
  <si>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</si>
  <si>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</si>
  <si>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</si>
  <si>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</si>
  <si>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</si>
  <si>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</si>
  <si>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</si>
  <si>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</si>
  <si>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</si>
  <si>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</si>
  <si>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</si>
  <si>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</si>
  <si>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</si>
  <si>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</si>
  <si>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</si>
  <si>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</si>
  <si>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</si>
  <si>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</si>
  <si>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</si>
  <si>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</si>
  <si>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</si>
  <si>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</si>
  <si>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</si>
  <si>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</si>
  <si>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</si>
  <si>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</si>
  <si>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</si>
  <si>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</si>
  <si>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</si>
  <si>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</si>
  <si>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</si>
  <si>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</si>
  <si>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</si>
  <si>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</si>
  <si>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</si>
  <si>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</si>
  <si>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</si>
  <si>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</si>
  <si>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</si>
  <si>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</si>
  <si>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</si>
  <si>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</si>
  <si>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</si>
  <si>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</si>
  <si>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</si>
  <si>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</si>
  <si>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</si>
  <si>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</si>
  <si>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</si>
  <si>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</si>
  <si>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</si>
  <si>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</si>
  <si>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</si>
  <si>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</si>
  <si>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</si>
  <si>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</si>
  <si>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</si>
  <si>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</si>
  <si>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</si>
  <si>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</si>
  <si>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</si>
  <si>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</si>
  <si>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</si>
  <si>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</si>
  <si>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</si>
  <si>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</si>
  <si>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</si>
  <si>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</si>
  <si>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</si>
  <si>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</si>
  <si>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</si>
  <si>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</si>
  <si>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</si>
  <si>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</si>
  <si>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</si>
  <si>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</si>
  <si>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</si>
  <si>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</si>
  <si>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</si>
  <si>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</si>
  <si>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</si>
  <si>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</si>
  <si>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</si>
  <si>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</si>
  <si>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</si>
  <si>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</si>
  <si>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</si>
  <si>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</si>
  <si>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</si>
  <si>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</si>
  <si>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</si>
  <si>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</si>
  <si>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</si>
  <si>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</si>
  <si>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</si>
  <si>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</si>
  <si>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</si>
  <si>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</si>
  <si>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</si>
  <si>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</si>
  <si>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</si>
  <si>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</si>
  <si>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</si>
  <si>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</si>
  <si>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</si>
  <si>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</si>
  <si>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</si>
  <si>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</si>
  <si>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</si>
  <si>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</si>
  <si>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</si>
  <si>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</si>
  <si>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</si>
  <si>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</si>
  <si>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</si>
  <si>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</si>
  <si>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</si>
  <si>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</si>
  <si>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</si>
  <si>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</si>
  <si>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</si>
  <si>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</si>
  <si>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</si>
  <si>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</si>
  <si>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</si>
  <si>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</si>
  <si>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</si>
  <si>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</si>
  <si>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</si>
  <si>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</si>
  <si>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</si>
  <si>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</si>
  <si>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</si>
  <si>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</si>
  <si>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</si>
  <si>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</si>
  <si>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</si>
  <si>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</si>
  <si>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</si>
  <si>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</si>
  <si>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</si>
  <si>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</si>
  <si>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</si>
  <si>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</si>
  <si>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</si>
  <si>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</si>
  <si>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</si>
  <si>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</si>
  <si>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</si>
  <si>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</si>
  <si>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</si>
  <si>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</si>
  <si>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</si>
  <si>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</si>
  <si>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</si>
  <si>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</si>
  <si>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</si>
  <si>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</si>
  <si>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</si>
  <si>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</si>
  <si>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</si>
  <si>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</si>
  <si>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</si>
  <si>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</si>
  <si>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</si>
  <si>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</si>
  <si>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</si>
  <si>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</si>
  <si>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</si>
  <si>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</si>
  <si>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</si>
  <si>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</si>
  <si>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</si>
  <si>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</si>
  <si>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</si>
  <si>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</si>
  <si>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</si>
  <si>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</si>
  <si>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</si>
  <si>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</si>
  <si>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</si>
  <si>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</si>
  <si>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</si>
  <si>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</si>
  <si>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</si>
  <si>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</si>
  <si>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</si>
  <si>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</si>
  <si>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</si>
  <si>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</si>
  <si>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</si>
  <si>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</si>
  <si>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</si>
  <si>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</si>
  <si>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</si>
  <si>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</si>
  <si>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</si>
  <si>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</si>
  <si>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</si>
  <si>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</si>
  <si>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</si>
  <si>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</si>
  <si>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</si>
  <si>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</si>
  <si>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</si>
  <si>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</si>
  <si>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</si>
  <si>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</si>
  <si>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</si>
  <si>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</si>
  <si>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</si>
  <si>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</si>
  <si>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</si>
  <si>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</si>
  <si>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</si>
  <si>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</si>
  <si>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</si>
  <si>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</si>
  <si>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</si>
  <si>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</si>
  <si>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</si>
  <si>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</si>
  <si>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</si>
  <si>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</si>
  <si>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</si>
  <si>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</si>
  <si>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</si>
  <si>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</si>
  <si>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</si>
  <si>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</si>
  <si>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</si>
  <si>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</si>
  <si>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</si>
  <si>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</si>
  <si>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</si>
  <si>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</si>
  <si>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</si>
  <si>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</si>
  <si>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</si>
  <si>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</si>
  <si>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</si>
  <si>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</si>
  <si>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</si>
  <si>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</si>
  <si>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</si>
  <si>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</si>
  <si>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</si>
  <si>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</si>
  <si>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</si>
  <si>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</si>
  <si>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</si>
  <si>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</si>
  <si>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</si>
  <si>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</si>
  <si>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</si>
  <si>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</si>
  <si>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</si>
  <si>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</si>
  <si>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</si>
  <si>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</si>
  <si>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</si>
  <si>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</si>
  <si>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</si>
  <si>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</si>
  <si>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</si>
  <si>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</si>
  <si>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</si>
  <si>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</si>
  <si>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</si>
  <si>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</si>
  <si>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</si>
  <si>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</si>
  <si>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</si>
  <si>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</si>
  <si>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</si>
  <si>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</si>
  <si>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</si>
  <si>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</si>
  <si>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</si>
  <si>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</si>
  <si>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</si>
  <si>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</si>
  <si>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</si>
  <si>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</si>
  <si>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</si>
  <si>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</si>
  <si>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</si>
  <si>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</si>
  <si>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</si>
  <si>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</si>
  <si>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</si>
  <si>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</si>
  <si>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</si>
  <si>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</si>
  <si>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</si>
  <si>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</si>
  <si>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</si>
  <si>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</si>
  <si>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</si>
  <si>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</si>
  <si>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</si>
  <si>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</si>
  <si>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</si>
  <si>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</si>
  <si>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</si>
  <si>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</si>
  <si>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</si>
  <si>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</si>
  <si>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</si>
  <si>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</si>
  <si>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</si>
  <si>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</si>
  <si>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</si>
  <si>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</si>
  <si>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</si>
  <si>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</si>
  <si>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</si>
  <si>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</si>
  <si>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</si>
  <si>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</si>
  <si>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</si>
  <si>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</si>
  <si>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</si>
  <si>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</si>
  <si>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</si>
  <si>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</si>
  <si>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</si>
  <si>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</si>
  <si>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</si>
  <si>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</si>
  <si>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</si>
  <si>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</si>
  <si>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</si>
  <si>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</si>
  <si>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</si>
  <si>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</si>
  <si>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</si>
  <si>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</si>
  <si>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</si>
  <si>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</si>
  <si>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</si>
  <si>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</si>
  <si>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</si>
  <si>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</si>
  <si>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</si>
  <si>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</si>
  <si>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</si>
  <si>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</si>
  <si>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</si>
  <si>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</si>
  <si>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</si>
  <si>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</si>
  <si>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</si>
  <si>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</si>
  <si>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</si>
  <si>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</si>
  <si>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</si>
  <si>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</si>
  <si>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</si>
  <si>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</si>
  <si>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</si>
  <si>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</si>
  <si>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</si>
  <si>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</si>
  <si>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</si>
  <si>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</si>
  <si>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</si>
  <si>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</si>
  <si>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</si>
  <si>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</si>
  <si>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</si>
  <si>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</si>
  <si>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</si>
  <si>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</si>
  <si>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</si>
  <si>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</si>
  <si>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</si>
  <si>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</si>
  <si>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</si>
  <si>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</si>
  <si>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</si>
  <si>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</si>
  <si>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</si>
  <si>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</si>
  <si>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</si>
  <si>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</si>
  <si>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</si>
  <si>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</si>
  <si>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</si>
  <si>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</si>
  <si>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</si>
  <si>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</si>
  <si>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</si>
  <si>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</si>
  <si>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</si>
  <si>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</si>
  <si>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</si>
  <si>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</si>
  <si>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</si>
  <si>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</si>
  <si>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</si>
  <si>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</si>
  <si>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</si>
  <si>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</si>
  <si>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</si>
  <si>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</si>
  <si>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</si>
  <si>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</si>
  <si>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</si>
  <si>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</si>
  <si>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</si>
  <si>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</si>
  <si>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</si>
  <si>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</si>
  <si>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</si>
  <si>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</si>
  <si>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</si>
  <si>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</si>
  <si>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</si>
  <si>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</si>
  <si>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</si>
  <si>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</si>
  <si>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</si>
  <si>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</si>
  <si>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</si>
  <si>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</si>
  <si>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</si>
  <si>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</si>
  <si>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</si>
  <si>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</si>
  <si>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</si>
  <si>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</si>
  <si>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</si>
  <si>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</si>
  <si>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</si>
  <si>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</si>
  <si>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</si>
  <si>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</si>
  <si>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</si>
  <si>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</si>
  <si>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</si>
  <si>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</si>
  <si>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</si>
  <si>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</si>
  <si>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</si>
  <si>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</si>
  <si>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</si>
  <si>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</si>
  <si>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</si>
  <si>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</si>
  <si>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</si>
  <si>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</si>
  <si>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</si>
  <si>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</si>
  <si>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</si>
  <si>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</si>
  <si>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</si>
  <si>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</si>
  <si>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</si>
  <si>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</si>
  <si>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</si>
  <si>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</si>
  <si>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</si>
  <si>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</si>
  <si>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</si>
  <si>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</si>
  <si>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</si>
  <si>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</si>
  <si>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</si>
  <si>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</si>
  <si>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</si>
  <si>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</si>
  <si>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</si>
  <si>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</si>
  <si>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</si>
  <si>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</si>
  <si>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</si>
  <si>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</si>
  <si>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</si>
  <si>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</si>
  <si>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</si>
  <si>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</si>
  <si>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</si>
  <si>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</si>
  <si>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</si>
  <si>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</si>
  <si>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</si>
  <si>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</si>
  <si>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</si>
  <si>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</si>
  <si>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</si>
  <si>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</si>
  <si>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</si>
  <si>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</si>
  <si>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</si>
  <si>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</si>
  <si>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</si>
  <si>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</si>
  <si>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</si>
  <si>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</si>
  <si>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</si>
  <si>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</si>
  <si>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</si>
  <si>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</si>
  <si>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</si>
  <si>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</si>
  <si>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</si>
  <si>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</si>
  <si>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</si>
  <si>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</si>
  <si>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</si>
  <si>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</si>
  <si>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</si>
  <si>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</si>
  <si>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</si>
  <si>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</si>
  <si>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</si>
  <si>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地殻変動等調査経費</t>
  </si>
  <si>
    <t>国土地理院</t>
  </si>
  <si>
    <t>昭和４２年度</t>
  </si>
  <si>
    <t>終了予定なし</t>
  </si>
  <si>
    <t>測地部計画課</t>
  </si>
  <si>
    <t>災害対策基本法（第3条、第8条、第46条、第87条）　　　　　　　　　　　　　　　　　
測量法（第4条、第11条～第31条）</t>
  </si>
  <si>
    <t>「大規模地震対策特別措置法」、「南海トラフ地震に係る地震防災対策の推進に関する特別措置法」、「日本海溝・千島海溝周辺海溝型地震に係る地震防災対策の推進に関する特別措置法」等の法律で観測の強化を指定している地域において、地殻変動を把握するため水準測量を実施する。また、先進レーダ衛星に対応するためのシステム整備を行いつつ、地殻活動の活発な地域等において、人工衛星の観測データを利用したSAR干渉解析を実施するとともに、火山地域の地殻活動を把握するための機動観測を実施する。</t>
  </si>
  <si>
    <t>-</t>
  </si>
  <si>
    <t>測量庁費</t>
  </si>
  <si>
    <t>職員旅費</t>
  </si>
  <si>
    <t>土地建物借料</t>
  </si>
  <si>
    <t>回</t>
  </si>
  <si>
    <t>（高精度地盤変動測量）
執行額／高精度地盤変動測量を実施した面積　　　　　　　　　　　　</t>
    <phoneticPr fontId="5"/>
  </si>
  <si>
    <t>千円</t>
  </si>
  <si>
    <t>　　千円/㎢</t>
    <phoneticPr fontId="5"/>
  </si>
  <si>
    <t>55,796/377,974.17</t>
  </si>
  <si>
    <t>50,249/377,975.21</t>
  </si>
  <si>
    <t>4　水害等災害による被害の軽減</t>
  </si>
  <si>
    <t>１０　自然災害による被害を軽減するため、気象情報等の提供及び観測・通信体制を充実する</t>
  </si>
  <si>
    <t>39　防災地理情報(活断層図)の整備率</t>
  </si>
  <si>
    <t>453</t>
  </si>
  <si>
    <t>427</t>
  </si>
  <si>
    <t>458</t>
  </si>
  <si>
    <t>77</t>
  </si>
  <si>
    <t>75</t>
  </si>
  <si>
    <t>74</t>
  </si>
  <si>
    <t>82</t>
  </si>
  <si>
    <t>76</t>
  </si>
  <si>
    <t>○</t>
  </si>
  <si>
    <t>（高精度地盤変動測量）
先進衛星レーダ等で観測した地殻・地盤変動情報を、関係する会議等に毎年度10回以上提出する。
※目標値は、平成29年度～令和元年度の平均値で設定している。</t>
    <phoneticPr fontId="5"/>
  </si>
  <si>
    <t>地殻・地盤変動情報を関係する会議等に提出した回数</t>
    <phoneticPr fontId="5"/>
  </si>
  <si>
    <t>53,388/377,975.61</t>
    <phoneticPr fontId="5"/>
  </si>
  <si>
    <t>44,509/377,975.61</t>
    <phoneticPr fontId="5"/>
  </si>
  <si>
    <t>-</t>
    <phoneticPr fontId="5"/>
  </si>
  <si>
    <t>防災上のニーズが高いところは重点的に調査している。</t>
    <phoneticPr fontId="5"/>
  </si>
  <si>
    <t>本事業は、国・地方公共団体等が防災・減災対策を行う際に必要な基礎資料を整備するものであり、優先度は高い。</t>
    <phoneticPr fontId="5"/>
  </si>
  <si>
    <t>有</t>
  </si>
  <si>
    <t>‐</t>
  </si>
  <si>
    <t>事業目的に沿って予算執行しており、その執行状況等を適切に把握・確認している。</t>
  </si>
  <si>
    <t>見込みどおり。</t>
  </si>
  <si>
    <t>成果物は、地震予知連絡会、火山噴火予知連絡会等の関係機関に提供し、地震活動・火山噴火活動の評価、地震・火山研究等の基礎資料として我が国の防災・減災対策に活用されている。また、成果物をホームページで公開することで、いつでも・どこでも・誰でも、幅広く利用することができるものとしており、広く国民の安全・安心につなげている。</t>
  </si>
  <si>
    <t>A.日豊・アースプランニング共同企業体</t>
    <phoneticPr fontId="5"/>
  </si>
  <si>
    <t>防災対策地域水準測量（紀伊南地区）</t>
    <phoneticPr fontId="5"/>
  </si>
  <si>
    <t>雑役務費</t>
    <rPh sb="0" eb="1">
      <t>ザツ</t>
    </rPh>
    <rPh sb="1" eb="3">
      <t>エキム</t>
    </rPh>
    <rPh sb="3" eb="4">
      <t>ヒ</t>
    </rPh>
    <phoneticPr fontId="5"/>
  </si>
  <si>
    <t>B.地方公共団体等</t>
    <rPh sb="2" eb="8">
      <t>チホウコウキョウダンタイ</t>
    </rPh>
    <rPh sb="8" eb="9">
      <t>ナド</t>
    </rPh>
    <phoneticPr fontId="5"/>
  </si>
  <si>
    <t>C.四国地方測量部</t>
    <rPh sb="2" eb="9">
      <t>シコクチホウソクリョウブ</t>
    </rPh>
    <phoneticPr fontId="5"/>
  </si>
  <si>
    <t>地殻変動等調査に係る事業の実施</t>
    <phoneticPr fontId="5"/>
  </si>
  <si>
    <t>測量庁費</t>
    <rPh sb="0" eb="2">
      <t>ソクリョウ</t>
    </rPh>
    <rPh sb="2" eb="4">
      <t>チョウヒ</t>
    </rPh>
    <phoneticPr fontId="5"/>
  </si>
  <si>
    <t>D.株式会社松本コンサルタント</t>
    <phoneticPr fontId="5"/>
  </si>
  <si>
    <t>雑役務費</t>
    <phoneticPr fontId="5"/>
  </si>
  <si>
    <t>防災対策地域水準測量(室戸2地区)</t>
    <rPh sb="11" eb="13">
      <t>ムロト</t>
    </rPh>
    <rPh sb="14" eb="16">
      <t>チク</t>
    </rPh>
    <phoneticPr fontId="5"/>
  </si>
  <si>
    <t>日豊・アースプラニング共同企業体</t>
    <rPh sb="0" eb="2">
      <t>ニッポウ</t>
    </rPh>
    <rPh sb="11" eb="13">
      <t>キョウドウ</t>
    </rPh>
    <rPh sb="13" eb="16">
      <t>キギョウタイ</t>
    </rPh>
    <phoneticPr fontId="33"/>
  </si>
  <si>
    <t>三菱スペース・ソフトウエア株式会社</t>
    <phoneticPr fontId="25"/>
  </si>
  <si>
    <t>株式会社淀川アクテス</t>
    <phoneticPr fontId="25"/>
  </si>
  <si>
    <t>東日本総合計画株式会社</t>
    <phoneticPr fontId="25"/>
  </si>
  <si>
    <t xml:space="preserve">株式会社日研コンサル </t>
    <phoneticPr fontId="25"/>
  </si>
  <si>
    <t xml:space="preserve">株式会社八州 </t>
    <phoneticPr fontId="25"/>
  </si>
  <si>
    <t>昭和株式会社</t>
    <phoneticPr fontId="25"/>
  </si>
  <si>
    <t>株式会社あいだ測量設計</t>
    <phoneticPr fontId="25"/>
  </si>
  <si>
    <t>株式会社エイ・イー・エス</t>
    <phoneticPr fontId="25"/>
  </si>
  <si>
    <t xml:space="preserve">カストマシステム株式会社 </t>
    <phoneticPr fontId="25"/>
  </si>
  <si>
    <t>防災対策地域水準測量（紀伊南地区）</t>
    <phoneticPr fontId="25"/>
  </si>
  <si>
    <t>干渉SAR高次処理ソフトウェアの改造</t>
    <phoneticPr fontId="25"/>
  </si>
  <si>
    <t>干渉ＳＡＲ高次処理ソフトウェアの保守</t>
    <phoneticPr fontId="25"/>
  </si>
  <si>
    <t>防災対策地域水準測量（足摺地区）</t>
    <phoneticPr fontId="25"/>
  </si>
  <si>
    <t>防災対策地域水準測量（駿河地区）</t>
    <phoneticPr fontId="25"/>
  </si>
  <si>
    <t>防災対策地域水準測量（御前崎地区）</t>
    <phoneticPr fontId="25"/>
  </si>
  <si>
    <t>地盤沈下関連水準測量（さいたま地区)</t>
    <rPh sb="0" eb="2">
      <t>ジバン</t>
    </rPh>
    <rPh sb="2" eb="4">
      <t>チンカ</t>
    </rPh>
    <rPh sb="4" eb="6">
      <t>カンレン</t>
    </rPh>
    <phoneticPr fontId="25"/>
  </si>
  <si>
    <t>防災対策地域水準測量（相模地区)</t>
    <phoneticPr fontId="25"/>
  </si>
  <si>
    <t>防災対策地域水準測量（遠州地区）</t>
    <phoneticPr fontId="25"/>
  </si>
  <si>
    <t>SAR干渉解析業務</t>
    <phoneticPr fontId="25"/>
  </si>
  <si>
    <t>測地業務におけるワークステーション等の利用支援及び運用管理業務</t>
    <phoneticPr fontId="25"/>
  </si>
  <si>
    <t>掛川市</t>
    <rPh sb="0" eb="2">
      <t>カケガワ</t>
    </rPh>
    <rPh sb="2" eb="3">
      <t>シ</t>
    </rPh>
    <phoneticPr fontId="25"/>
  </si>
  <si>
    <t>令和2年度土地使用料（東海機動観測基地)</t>
    <rPh sb="11" eb="13">
      <t>トウカイ</t>
    </rPh>
    <rPh sb="13" eb="15">
      <t>キドウ</t>
    </rPh>
    <rPh sb="15" eb="17">
      <t>カンソク</t>
    </rPh>
    <rPh sb="17" eb="19">
      <t>キチ</t>
    </rPh>
    <phoneticPr fontId="25"/>
  </si>
  <si>
    <t>厚生労働省茨城労働局</t>
    <rPh sb="0" eb="2">
      <t>コウセイ</t>
    </rPh>
    <rPh sb="2" eb="5">
      <t>ロウドウショウ</t>
    </rPh>
    <rPh sb="5" eb="10">
      <t>イバラキロウドウキョク</t>
    </rPh>
    <phoneticPr fontId="25"/>
  </si>
  <si>
    <t>令和元年度確定保険料</t>
    <rPh sb="0" eb="2">
      <t>レイワ</t>
    </rPh>
    <phoneticPr fontId="25"/>
  </si>
  <si>
    <t>四国地方測量部</t>
    <rPh sb="0" eb="2">
      <t>シコク</t>
    </rPh>
    <rPh sb="2" eb="4">
      <t>チホウ</t>
    </rPh>
    <rPh sb="4" eb="6">
      <t>ソクリョウ</t>
    </rPh>
    <rPh sb="6" eb="7">
      <t>ブ</t>
    </rPh>
    <phoneticPr fontId="33"/>
  </si>
  <si>
    <t>中部地方測量部</t>
    <rPh sb="0" eb="2">
      <t>チュウブ</t>
    </rPh>
    <rPh sb="2" eb="7">
      <t>チホウソクリョウブ</t>
    </rPh>
    <phoneticPr fontId="33"/>
  </si>
  <si>
    <t>九州地方測量部</t>
    <rPh sb="0" eb="7">
      <t>キュウシュウチホウソクリョウブ</t>
    </rPh>
    <phoneticPr fontId="33"/>
  </si>
  <si>
    <t>地殻変動等調査に係る事業の実施</t>
    <rPh sb="0" eb="2">
      <t>チカク</t>
    </rPh>
    <rPh sb="2" eb="4">
      <t>ヘンドウ</t>
    </rPh>
    <rPh sb="4" eb="5">
      <t>トウ</t>
    </rPh>
    <rPh sb="5" eb="7">
      <t>チョウサ</t>
    </rPh>
    <rPh sb="8" eb="9">
      <t>カカ</t>
    </rPh>
    <rPh sb="10" eb="12">
      <t>ジギョウ</t>
    </rPh>
    <rPh sb="13" eb="15">
      <t>ジッシ</t>
    </rPh>
    <phoneticPr fontId="25"/>
  </si>
  <si>
    <t>株式会社松本コンサルタント</t>
  </si>
  <si>
    <t>株式会社中庭測量コンサルタント</t>
  </si>
  <si>
    <t>大成ジオテック株式会社</t>
  </si>
  <si>
    <t>日豊・アースプラニング共同企業体</t>
  </si>
  <si>
    <t xml:space="preserve">株式会社八州 </t>
  </si>
  <si>
    <t xml:space="preserve">マツイ産業株式会社 </t>
  </si>
  <si>
    <t xml:space="preserve">株式会社三和電設 </t>
  </si>
  <si>
    <t xml:space="preserve">西日本高速道路株式会社 </t>
  </si>
  <si>
    <t xml:space="preserve">松尾商事株式会社 </t>
  </si>
  <si>
    <t>防災対策地域水準測量（室戸2地区）</t>
  </si>
  <si>
    <t>防災対策地域水準測量（室戸１地区）</t>
  </si>
  <si>
    <t>地盤沈下関連水準測量(佐賀地区)</t>
    <rPh sb="4" eb="6">
      <t>カンレン</t>
    </rPh>
    <rPh sb="11" eb="13">
      <t>サガ</t>
    </rPh>
    <rPh sb="13" eb="15">
      <t>チク</t>
    </rPh>
    <phoneticPr fontId="4"/>
  </si>
  <si>
    <t>地盤沈下関連水準測量（中京岐阜愛知地区）</t>
    <rPh sb="0" eb="2">
      <t>ジバン</t>
    </rPh>
    <rPh sb="2" eb="4">
      <t>チンカ</t>
    </rPh>
    <rPh sb="4" eb="6">
      <t>カンレン</t>
    </rPh>
    <phoneticPr fontId="4"/>
  </si>
  <si>
    <t>地盤沈下関連水準測量（中京愛知三重地区）</t>
    <rPh sb="0" eb="2">
      <t>ジバン</t>
    </rPh>
    <rPh sb="2" eb="4">
      <t>チンカ</t>
    </rPh>
    <rPh sb="4" eb="6">
      <t>カンレン</t>
    </rPh>
    <phoneticPr fontId="4"/>
  </si>
  <si>
    <t>東海機動観測基地建物周辺除草作業及び廃材処分</t>
    <rPh sb="0" eb="16">
      <t>トウカイキドウカンソクキチタテモノシュウヘンジョソウサギョウ</t>
    </rPh>
    <rPh sb="16" eb="17">
      <t>オヨ</t>
    </rPh>
    <rPh sb="18" eb="22">
      <t>ハイザイショブン</t>
    </rPh>
    <phoneticPr fontId="9"/>
  </si>
  <si>
    <t>東海機動観測基地建物周辺除草作業</t>
    <rPh sb="0" eb="16">
      <t>トウカイキドウカンソクキチタテモノシュウヘンジョソウサギョウ</t>
    </rPh>
    <phoneticPr fontId="6"/>
  </si>
  <si>
    <t>東海機動観測基地電気メーターボックス改修</t>
  </si>
  <si>
    <t>消火器の購入</t>
    <rPh sb="0" eb="3">
      <t>ショウカキ</t>
    </rPh>
    <rPh sb="4" eb="6">
      <t>コウニュウ</t>
    </rPh>
    <phoneticPr fontId="6"/>
  </si>
  <si>
    <t>-</t>
    <phoneticPr fontId="5"/>
  </si>
  <si>
    <t>国交</t>
  </si>
  <si>
    <t>国土交通省国土地理院調べ　地殻・地盤変動情報を地震・火山防災に関係する会議等に提出した回数(令和3年3月)</t>
    <phoneticPr fontId="5"/>
  </si>
  <si>
    <t>だいち2号観測データについて、国土全域の面積に対する解析した面積の率が100％となることを目指す。
（観測データ量が不足する地域、島しょ部等の解析不能地域を除く）</t>
    <phoneticPr fontId="5"/>
  </si>
  <si>
    <t>水害による浸水状況の正確な推定に必要な標高データの整備(水準測量：大樹地区)</t>
    <rPh sb="0" eb="2">
      <t>スイガイ</t>
    </rPh>
    <rPh sb="5" eb="7">
      <t>シンスイ</t>
    </rPh>
    <phoneticPr fontId="5"/>
  </si>
  <si>
    <t>水害による浸水状況の正確な推定に必要な標高データの整備(水準測量：富良野地区)</t>
    <rPh sb="0" eb="2">
      <t>スイガイ</t>
    </rPh>
    <phoneticPr fontId="5"/>
  </si>
  <si>
    <t xml:space="preserve">災害対策基本法に基づく政府の指定行政機関として、地震や火山噴火から国民の生命・財産を守り、安全・安心に生活できるという国の基本的な責務を果たすため、地震や火山活動の評価、地震や火山の研究等に必要な基礎資料を提供し、我が国の防災や減災対策に貢献する。
</t>
    <phoneticPr fontId="5"/>
  </si>
  <si>
    <t>防災対策地域水準測量、高精度地盤変動測量等を着実に実施することにより、地震・火山・地盤沈下等の地殻・地盤変動情報を地震予知連絡会、火山噴火予知連絡会等に提供し、災害の防止や減災に資する。</t>
    <phoneticPr fontId="5"/>
  </si>
  <si>
    <t>専門性が高く、また全国統一基準で防災情報を整備する必要があるため、国の責務として実施すべき事業である。</t>
    <phoneticPr fontId="5"/>
  </si>
  <si>
    <t>水害による浸水状況の正確な推定に必要な標高データの整備(水準測量：大樹地区)</t>
    <rPh sb="0" eb="2">
      <t>スイガイ</t>
    </rPh>
    <rPh sb="28" eb="30">
      <t>スイジュン</t>
    </rPh>
    <rPh sb="30" eb="32">
      <t>ソクリョウ</t>
    </rPh>
    <rPh sb="33" eb="35">
      <t>タイキ</t>
    </rPh>
    <rPh sb="35" eb="37">
      <t>チク</t>
    </rPh>
    <phoneticPr fontId="25"/>
  </si>
  <si>
    <t>水害による浸水状況の正確な推定に必要な標高データの整備(水準測量：富良野地区)</t>
    <rPh sb="0" eb="2">
      <t>スイガイ</t>
    </rPh>
    <rPh sb="28" eb="30">
      <t>スイジュン</t>
    </rPh>
    <rPh sb="30" eb="32">
      <t>ソクリョウ</t>
    </rPh>
    <rPh sb="33" eb="36">
      <t>フラノ</t>
    </rPh>
    <rPh sb="36" eb="38">
      <t>チク</t>
    </rPh>
    <phoneticPr fontId="25"/>
  </si>
  <si>
    <t>水害による浸水状況の正確な推定に必要な標高データの整備(水準測量：帯広地区)</t>
    <rPh sb="0" eb="2">
      <t>スイガイ</t>
    </rPh>
    <rPh sb="28" eb="30">
      <t>スイジュン</t>
    </rPh>
    <rPh sb="30" eb="32">
      <t>ソクリョウ</t>
    </rPh>
    <rPh sb="33" eb="35">
      <t>オビヒロ</t>
    </rPh>
    <rPh sb="35" eb="37">
      <t>チク</t>
    </rPh>
    <phoneticPr fontId="25"/>
  </si>
  <si>
    <t xml:space="preserve">課長　宮原 伐折羅 </t>
    <rPh sb="0" eb="2">
      <t>カチョウ</t>
    </rPh>
    <phoneticPr fontId="5"/>
  </si>
  <si>
    <t>-</t>
    <phoneticPr fontId="5"/>
  </si>
  <si>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・成果物である観測データ等は、関係する会議に提供し、地震や火山活動の評価等の基礎資料として活用されている。
・引き続きコスト縮減及び透明性・公平性・競争性の高い発注に努めながら、事業を確実に実施していく必要がある。</t>
    <rPh sb="133" eb="136">
      <t>セイカブツ</t>
    </rPh>
    <rPh sb="139" eb="141">
      <t>カンソク</t>
    </rPh>
    <rPh sb="144" eb="145">
      <t>ナド</t>
    </rPh>
    <rPh sb="147" eb="149">
      <t>カンケイ</t>
    </rPh>
    <rPh sb="151" eb="153">
      <t>カイギ</t>
    </rPh>
    <rPh sb="154" eb="156">
      <t>テイキョウ</t>
    </rPh>
    <rPh sb="177" eb="179">
      <t>カツヨウ</t>
    </rPh>
    <phoneticPr fontId="5"/>
  </si>
  <si>
    <t>総合評価落札方式など透明性・公平性・競争性の高い発注に引き続き努めるとともに、一者応札の減少に向け参加者の有無を確認する公募手続に係る参加意思確認書の提出を求める公示を取り入れた発注など、透明性・公平性・競争性の確保に引き続き努める。また、これまでと同様に良質な地殻変動情報を整備し、災害の防止や減災に欠かすことのできない情報を提供する。</t>
    <rPh sb="94" eb="97">
      <t>トウメイセイ</t>
    </rPh>
    <rPh sb="98" eb="101">
      <t>コウヘイセイ</t>
    </rPh>
    <rPh sb="109" eb="110">
      <t>ヒ</t>
    </rPh>
    <rPh sb="111" eb="112">
      <t>ツヅ</t>
    </rPh>
    <rPh sb="125" eb="127">
      <t>ドウヨウ</t>
    </rPh>
    <rPh sb="128" eb="130">
      <t>リョウシツ</t>
    </rPh>
    <rPh sb="131" eb="133">
      <t>チカク</t>
    </rPh>
    <rPh sb="133" eb="135">
      <t>ヘンドウ</t>
    </rPh>
    <rPh sb="135" eb="137">
      <t>ジョウホウ</t>
    </rPh>
    <rPh sb="138" eb="140">
      <t>セイビ</t>
    </rPh>
    <rPh sb="142" eb="144">
      <t>サイガイ</t>
    </rPh>
    <rPh sb="145" eb="147">
      <t>ボウシ</t>
    </rPh>
    <rPh sb="148" eb="150">
      <t>ゲンサイ</t>
    </rPh>
    <rPh sb="151" eb="152">
      <t>カ</t>
    </rPh>
    <rPh sb="161" eb="163">
      <t>ジョウホウ</t>
    </rPh>
    <rPh sb="164" eb="166">
      <t>テイキョウ</t>
    </rPh>
    <phoneticPr fontId="5"/>
  </si>
  <si>
    <t>-</t>
    <phoneticPr fontId="5"/>
  </si>
  <si>
    <t>契約方式は、一般競争入札を原則とし、透明性・公平性･競争性の確保に努めている。</t>
    <rPh sb="0" eb="2">
      <t>ケイヤク</t>
    </rPh>
    <rPh sb="2" eb="4">
      <t>ホウシキ</t>
    </rPh>
    <phoneticPr fontId="5"/>
  </si>
  <si>
    <t>成果実績は、成果目標を概ね達成した。未達となった理由は、提供すべき事象は全て提供したが、提供を要する件数が想定より少なかったためである。</t>
    <rPh sb="11" eb="12">
      <t>オオム</t>
    </rPh>
    <rPh sb="28" eb="30">
      <t>テイキョウ</t>
    </rPh>
    <rPh sb="33" eb="35">
      <t>ジショウ</t>
    </rPh>
    <rPh sb="36" eb="37">
      <t>スベ</t>
    </rPh>
    <rPh sb="38" eb="40">
      <t>テイキョウ</t>
    </rPh>
    <rPh sb="44" eb="46">
      <t>テイキョウ</t>
    </rPh>
    <rPh sb="47" eb="48">
      <t>ヨウ</t>
    </rPh>
    <rPh sb="50" eb="52">
      <t>ケンスウ</t>
    </rPh>
    <rPh sb="53" eb="55">
      <t>ソウテイ</t>
    </rPh>
    <rPh sb="57" eb="58">
      <t>スク</t>
    </rPh>
    <phoneticPr fontId="5"/>
  </si>
  <si>
    <t>ETC利用料金</t>
    <rPh sb="3" eb="5">
      <t>リヨウ</t>
    </rPh>
    <rPh sb="5" eb="7">
      <t>リョウキン</t>
    </rPh>
    <phoneticPr fontId="4"/>
  </si>
  <si>
    <t>契約方式は、一般競争入札を原則とし、透明性・公平性･競争性の確保に努めている。
一者応札となった場合は理由を検証し、参加者の有無を確認する公募手続に係る参加意思確認書の提出を求める公示を取り入れるなど、発注における透明性・公平性・競争性の確保に努める。
競争性のない随意契約となっているものは、土地借料、確定保険料及びETC利用料金が該当している。</t>
    <rPh sb="0" eb="2">
      <t>ケイヤク</t>
    </rPh>
    <rPh sb="2" eb="4">
      <t>ホウシキ</t>
    </rPh>
    <rPh sb="107" eb="110">
      <t>トウメイセイ</t>
    </rPh>
    <rPh sb="111" eb="114">
      <t>コウヘイセイ</t>
    </rPh>
    <rPh sb="127" eb="130">
      <t>キョウソウセイ</t>
    </rPh>
    <rPh sb="133" eb="135">
      <t>ズイイ</t>
    </rPh>
    <rPh sb="135" eb="137">
      <t>ケイヤク</t>
    </rPh>
    <rPh sb="147" eb="149">
      <t>トチ</t>
    </rPh>
    <rPh sb="149" eb="151">
      <t>シャクリョウ</t>
    </rPh>
    <rPh sb="152" eb="154">
      <t>カクテイ</t>
    </rPh>
    <rPh sb="154" eb="157">
      <t>ホケンリョウ</t>
    </rPh>
    <rPh sb="157" eb="158">
      <t>オヨ</t>
    </rPh>
    <rPh sb="167" eb="169">
      <t>ガイトウ</t>
    </rPh>
    <phoneticPr fontId="5"/>
  </si>
  <si>
    <t>-</t>
    <phoneticPr fontId="5"/>
  </si>
  <si>
    <t>国土強靱化基本計画（平成30年12月14日閣議決定）
防災基本計画（令和3年5月25日中央防災会議）
災害の軽減に貢献するための地震火山観測研究計画（第2次）の推進について（平成31年1月30日科学技術･学術審議会建議）
基本測量に関する長期計画(平成26年4月9日策定）
国土地理院研究開発基本計画(平成31年4月策定）</t>
    <rPh sb="39" eb="40">
      <t>ガツ</t>
    </rPh>
    <rPh sb="42" eb="43">
      <t>ニチ</t>
    </rPh>
    <rPh sb="130" eb="131">
      <t>ガツ</t>
    </rPh>
    <rPh sb="132" eb="133">
      <t>ニチ</t>
    </rPh>
    <rPh sb="158" eb="160">
      <t>サクテイ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</si>
</sst>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2"/>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34" fillId="5" borderId="11" xfId="0" applyNumberFormat="1" applyFont="1" applyFill="1" applyBorder="1" applyAlignment="1" applyProtection="1">
      <alignment horizontal="center" vertical="center" wrapText="1"/>
      <protection locked="0"/>
    </xf>
    <xf numFmtId="181" fontId="34" fillId="5" borderId="24" xfId="0" applyNumberFormat="1" applyFont="1" applyFill="1" applyBorder="1" applyAlignment="1" applyProtection="1">
      <alignment horizontal="center" vertical="center" wrapText="1"/>
      <protection locked="0"/>
    </xf>
    <xf numFmtId="181" fontId="34" fillId="5" borderId="25" xfId="0" applyNumberFormat="1" applyFont="1" applyFill="1" applyBorder="1" applyAlignment="1" applyProtection="1">
      <alignment horizontal="center" vertical="center" wrapText="1"/>
      <protection locked="0"/>
    </xf>
    <xf numFmtId="181" fontId="34"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0</xdr:colOff>
      <xdr:row>748</xdr:row>
      <xdr:rowOff>0</xdr:rowOff>
    </xdr:from>
    <xdr:ext cx="2286000" cy="571500"/>
    <xdr:sp macro="" textlink="">
      <xdr:nvSpPr>
        <xdr:cNvPr id="2" name="正方形/長方形 1"/>
        <xdr:cNvSpPr/>
      </xdr:nvSpPr>
      <xdr:spPr>
        <a:xfrm>
          <a:off x="1815353" y="42884912"/>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ea"/>
              <a:ea typeface="+mn-ea"/>
            </a:rPr>
            <a:t>国土地理院</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291</a:t>
          </a:r>
          <a:r>
            <a:rPr kumimoji="1" lang="ja-JP" altLang="en-US" sz="1100">
              <a:solidFill>
                <a:schemeClr val="tx1"/>
              </a:solidFill>
              <a:latin typeface="+mn-ea"/>
              <a:ea typeface="+mn-ea"/>
            </a:rPr>
            <a:t>百万</a:t>
          </a:r>
          <a:endParaRPr kumimoji="1" lang="en-US" altLang="ja-JP" sz="1100">
            <a:solidFill>
              <a:schemeClr val="tx1"/>
            </a:solidFill>
            <a:latin typeface="+mn-ea"/>
            <a:ea typeface="+mn-ea"/>
          </a:endParaRPr>
        </a:p>
      </xdr:txBody>
    </xdr:sp>
    <xdr:clientData/>
  </xdr:oneCellAnchor>
  <xdr:twoCellAnchor>
    <xdr:from>
      <xdr:col>9</xdr:col>
      <xdr:colOff>33617</xdr:colOff>
      <xdr:row>749</xdr:row>
      <xdr:rowOff>324971</xdr:rowOff>
    </xdr:from>
    <xdr:to>
      <xdr:col>20</xdr:col>
      <xdr:colOff>83976</xdr:colOff>
      <xdr:row>751</xdr:row>
      <xdr:rowOff>257819</xdr:rowOff>
    </xdr:to>
    <xdr:sp macro="" textlink="">
      <xdr:nvSpPr>
        <xdr:cNvPr id="3" name="大かっこ 2"/>
        <xdr:cNvSpPr/>
      </xdr:nvSpPr>
      <xdr:spPr>
        <a:xfrm>
          <a:off x="1848970" y="43557265"/>
          <a:ext cx="2269124" cy="6276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地殻変動等調査に係る事業の企画立案及び事業の実施</a:t>
          </a:r>
          <a:endParaRPr lang="en-US" altLang="ja-JP">
            <a:solidFill>
              <a:sysClr val="windowText" lastClr="000000"/>
            </a:solidFill>
          </a:endParaRPr>
        </a:p>
      </xdr:txBody>
    </xdr:sp>
    <xdr:clientData/>
  </xdr:twoCellAnchor>
  <xdr:twoCellAnchor>
    <xdr:from>
      <xdr:col>34</xdr:col>
      <xdr:colOff>168088</xdr:colOff>
      <xdr:row>748</xdr:row>
      <xdr:rowOff>22412</xdr:rowOff>
    </xdr:from>
    <xdr:to>
      <xdr:col>44</xdr:col>
      <xdr:colOff>42378</xdr:colOff>
      <xdr:row>750</xdr:row>
      <xdr:rowOff>102620</xdr:rowOff>
    </xdr:to>
    <xdr:sp macro="" textlink="">
      <xdr:nvSpPr>
        <xdr:cNvPr id="4" name="大かっこ 3"/>
        <xdr:cNvSpPr/>
      </xdr:nvSpPr>
      <xdr:spPr>
        <a:xfrm>
          <a:off x="7026088" y="42907324"/>
          <a:ext cx="1891349" cy="7749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chemeClr val="tx1"/>
              </a:solidFill>
            </a:rPr>
            <a:t>職員の旅費  </a:t>
          </a:r>
          <a:r>
            <a:rPr lang="en-US" altLang="ja-JP">
              <a:solidFill>
                <a:schemeClr val="tx1"/>
              </a:solidFill>
            </a:rPr>
            <a:t>4</a:t>
          </a:r>
          <a:r>
            <a:rPr lang="ja-JP" altLang="en-US">
              <a:solidFill>
                <a:schemeClr val="tx1"/>
              </a:solidFill>
            </a:rPr>
            <a:t>百万円</a:t>
          </a:r>
          <a:endParaRPr lang="en-US" altLang="ja-JP">
            <a:solidFill>
              <a:schemeClr val="tx1"/>
            </a:solidFill>
          </a:endParaRPr>
        </a:p>
        <a:p>
          <a:pPr algn="ctr"/>
          <a:r>
            <a:rPr lang="ja-JP" altLang="en-US">
              <a:solidFill>
                <a:schemeClr val="tx1"/>
              </a:solidFill>
            </a:rPr>
            <a:t>賃金　　　　 　</a:t>
          </a:r>
          <a:r>
            <a:rPr lang="en-US" altLang="ja-JP">
              <a:solidFill>
                <a:schemeClr val="tx1"/>
              </a:solidFill>
            </a:rPr>
            <a:t>5</a:t>
          </a:r>
          <a:r>
            <a:rPr lang="ja-JP" altLang="en-US">
              <a:solidFill>
                <a:schemeClr val="tx1"/>
              </a:solidFill>
            </a:rPr>
            <a:t>百万円</a:t>
          </a:r>
          <a:endParaRPr lang="en-US" altLang="ja-JP">
            <a:solidFill>
              <a:schemeClr val="tx1"/>
            </a:solidFill>
          </a:endParaRPr>
        </a:p>
        <a:p>
          <a:pPr algn="ctr"/>
          <a:endParaRPr lang="en-US" altLang="ja-JP">
            <a:solidFill>
              <a:schemeClr val="tx1"/>
            </a:solidFill>
          </a:endParaRPr>
        </a:p>
      </xdr:txBody>
    </xdr:sp>
    <xdr:clientData/>
  </xdr:twoCellAnchor>
  <xdr:twoCellAnchor>
    <xdr:from>
      <xdr:col>13</xdr:col>
      <xdr:colOff>190500</xdr:colOff>
      <xdr:row>751</xdr:row>
      <xdr:rowOff>291353</xdr:rowOff>
    </xdr:from>
    <xdr:to>
      <xdr:col>14</xdr:col>
      <xdr:colOff>5988</xdr:colOff>
      <xdr:row>763</xdr:row>
      <xdr:rowOff>134471</xdr:rowOff>
    </xdr:to>
    <xdr:cxnSp macro="">
      <xdr:nvCxnSpPr>
        <xdr:cNvPr id="5" name="直線コネクタ 4"/>
        <xdr:cNvCxnSpPr/>
      </xdr:nvCxnSpPr>
      <xdr:spPr>
        <a:xfrm flipH="1">
          <a:off x="2812676" y="44218412"/>
          <a:ext cx="17194" cy="4011706"/>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11207</xdr:colOff>
      <xdr:row>752</xdr:row>
      <xdr:rowOff>336176</xdr:rowOff>
    </xdr:from>
    <xdr:to>
      <xdr:col>31</xdr:col>
      <xdr:colOff>30042</xdr:colOff>
      <xdr:row>752</xdr:row>
      <xdr:rowOff>336176</xdr:rowOff>
    </xdr:to>
    <xdr:cxnSp macro="">
      <xdr:nvCxnSpPr>
        <xdr:cNvPr id="6" name="直線コネクタ 5"/>
        <xdr:cNvCxnSpPr/>
      </xdr:nvCxnSpPr>
      <xdr:spPr>
        <a:xfrm flipH="1">
          <a:off x="2835089" y="44610617"/>
          <a:ext cx="344783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56030</xdr:colOff>
      <xdr:row>751</xdr:row>
      <xdr:rowOff>123264</xdr:rowOff>
    </xdr:from>
    <xdr:ext cx="2763370" cy="313766"/>
    <xdr:sp macro="" textlink="">
      <xdr:nvSpPr>
        <xdr:cNvPr id="8" name="正方形/長方形 7"/>
        <xdr:cNvSpPr/>
      </xdr:nvSpPr>
      <xdr:spPr>
        <a:xfrm>
          <a:off x="6152030" y="43747764"/>
          <a:ext cx="2763370"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一般競争契約、指名競争契約、随意契約</a:t>
          </a:r>
          <a:r>
            <a:rPr kumimoji="1" lang="en-US" altLang="ja-JP" sz="1100">
              <a:solidFill>
                <a:sysClr val="windowText" lastClr="000000"/>
              </a:solidFill>
            </a:rPr>
            <a:t>】</a:t>
          </a:r>
        </a:p>
      </xdr:txBody>
    </xdr:sp>
    <xdr:clientData/>
  </xdr:oneCellAnchor>
  <xdr:oneCellAnchor>
    <xdr:from>
      <xdr:col>30</xdr:col>
      <xdr:colOff>190500</xdr:colOff>
      <xdr:row>752</xdr:row>
      <xdr:rowOff>89647</xdr:rowOff>
    </xdr:from>
    <xdr:ext cx="2301689" cy="571500"/>
    <xdr:sp macro="" textlink="">
      <xdr:nvSpPr>
        <xdr:cNvPr id="9" name="正方形/長方形 8"/>
        <xdr:cNvSpPr/>
      </xdr:nvSpPr>
      <xdr:spPr>
        <a:xfrm>
          <a:off x="6241676" y="44364088"/>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．民間会社（</a:t>
          </a:r>
          <a:r>
            <a:rPr kumimoji="1" lang="en-US" altLang="ja-JP" sz="1100">
              <a:solidFill>
                <a:schemeClr val="tx1"/>
              </a:solidFill>
              <a:latin typeface="+mn-ea"/>
              <a:ea typeface="+mn-ea"/>
            </a:rPr>
            <a:t>31</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244</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14</xdr:col>
      <xdr:colOff>11205</xdr:colOff>
      <xdr:row>759</xdr:row>
      <xdr:rowOff>11204</xdr:rowOff>
    </xdr:from>
    <xdr:to>
      <xdr:col>31</xdr:col>
      <xdr:colOff>25400</xdr:colOff>
      <xdr:row>759</xdr:row>
      <xdr:rowOff>11204</xdr:rowOff>
    </xdr:to>
    <xdr:cxnSp macro="">
      <xdr:nvCxnSpPr>
        <xdr:cNvPr id="10" name="直線コネクタ 9"/>
        <xdr:cNvCxnSpPr/>
      </xdr:nvCxnSpPr>
      <xdr:spPr>
        <a:xfrm flipH="1">
          <a:off x="2835087" y="46717322"/>
          <a:ext cx="3443195"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173317</xdr:colOff>
      <xdr:row>753</xdr:row>
      <xdr:rowOff>338417</xdr:rowOff>
    </xdr:from>
    <xdr:to>
      <xdr:col>44</xdr:col>
      <xdr:colOff>127000</xdr:colOff>
      <xdr:row>755</xdr:row>
      <xdr:rowOff>276405</xdr:rowOff>
    </xdr:to>
    <xdr:sp macro="" textlink="">
      <xdr:nvSpPr>
        <xdr:cNvPr id="11" name="大かっこ 10"/>
        <xdr:cNvSpPr/>
      </xdr:nvSpPr>
      <xdr:spPr>
        <a:xfrm>
          <a:off x="5862917" y="43505717"/>
          <a:ext cx="3204883" cy="6491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防災対策地域水準測量等の実施</a:t>
          </a:r>
          <a:endParaRPr lang="en-US" altLang="ja-JP" sz="1100">
            <a:solidFill>
              <a:schemeClr val="tx1"/>
            </a:solidFill>
            <a:effectLst/>
            <a:latin typeface="+mn-lt"/>
            <a:ea typeface="+mn-ea"/>
            <a:cs typeface="+mn-cs"/>
          </a:endParaRPr>
        </a:p>
        <a:p>
          <a:pPr algn="ctr"/>
          <a:r>
            <a:rPr lang="ja-JP" altLang="en-US">
              <a:solidFill>
                <a:sysClr val="windowText" lastClr="000000"/>
              </a:solidFill>
            </a:rPr>
            <a:t>干渉</a:t>
          </a:r>
          <a:r>
            <a:rPr lang="en-US" altLang="ja-JP">
              <a:solidFill>
                <a:sysClr val="windowText" lastClr="000000"/>
              </a:solidFill>
            </a:rPr>
            <a:t>SAR</a:t>
          </a:r>
          <a:r>
            <a:rPr lang="ja-JP" altLang="en-US">
              <a:solidFill>
                <a:sysClr val="windowText" lastClr="000000"/>
              </a:solidFill>
            </a:rPr>
            <a:t>高次処理ソフトウェアの改造・保守等</a:t>
          </a:r>
          <a:endParaRPr lang="en-US" altLang="ja-JP">
            <a:solidFill>
              <a:sysClr val="windowText" lastClr="000000"/>
            </a:solidFill>
          </a:endParaRPr>
        </a:p>
        <a:p>
          <a:pPr algn="ctr"/>
          <a:endParaRPr lang="en-US" altLang="ja-JP">
            <a:solidFill>
              <a:sysClr val="windowText" lastClr="000000"/>
            </a:solidFill>
          </a:endParaRPr>
        </a:p>
      </xdr:txBody>
    </xdr:sp>
    <xdr:clientData/>
  </xdr:twoCellAnchor>
  <xdr:oneCellAnchor>
    <xdr:from>
      <xdr:col>30</xdr:col>
      <xdr:colOff>134471</xdr:colOff>
      <xdr:row>757</xdr:row>
      <xdr:rowOff>123265</xdr:rowOff>
    </xdr:from>
    <xdr:ext cx="2655795" cy="313766"/>
    <xdr:sp macro="" textlink="">
      <xdr:nvSpPr>
        <xdr:cNvPr id="12" name="正方形/長方形 11"/>
        <xdr:cNvSpPr/>
      </xdr:nvSpPr>
      <xdr:spPr>
        <a:xfrm>
          <a:off x="6185647" y="4613461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clientData/>
  </xdr:oneCellAnchor>
  <xdr:oneCellAnchor>
    <xdr:from>
      <xdr:col>31</xdr:col>
      <xdr:colOff>0</xdr:colOff>
      <xdr:row>758</xdr:row>
      <xdr:rowOff>89647</xdr:rowOff>
    </xdr:from>
    <xdr:ext cx="2301689" cy="571500"/>
    <xdr:sp macro="" textlink="">
      <xdr:nvSpPr>
        <xdr:cNvPr id="13" name="正方形/長方形 12"/>
        <xdr:cNvSpPr/>
      </xdr:nvSpPr>
      <xdr:spPr>
        <a:xfrm>
          <a:off x="6252882" y="46448382"/>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．地方公共団体等（</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p>
        <a:p>
          <a:pPr algn="ctr">
            <a:lnSpc>
              <a:spcPts val="1200"/>
            </a:lnSpc>
          </a:pPr>
          <a:r>
            <a:rPr kumimoji="1" lang="en-US" altLang="ja-JP" sz="1100">
              <a:solidFill>
                <a:schemeClr val="tx1"/>
              </a:solidFill>
              <a:latin typeface="+mn-ea"/>
              <a:ea typeface="+mn-ea"/>
            </a:rPr>
            <a:t>0.3</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32</xdr:col>
      <xdr:colOff>44823</xdr:colOff>
      <xdr:row>760</xdr:row>
      <xdr:rowOff>78441</xdr:rowOff>
    </xdr:from>
    <xdr:to>
      <xdr:col>41</xdr:col>
      <xdr:colOff>135250</xdr:colOff>
      <xdr:row>761</xdr:row>
      <xdr:rowOff>26614</xdr:rowOff>
    </xdr:to>
    <xdr:sp macro="" textlink="">
      <xdr:nvSpPr>
        <xdr:cNvPr id="14" name="大かっこ 13"/>
        <xdr:cNvSpPr/>
      </xdr:nvSpPr>
      <xdr:spPr>
        <a:xfrm>
          <a:off x="6499411" y="47131941"/>
          <a:ext cx="1905780" cy="29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土地借料、労働保険料</a:t>
          </a:r>
          <a:endParaRPr lang="en-US" altLang="ja-JP">
            <a:solidFill>
              <a:sysClr val="windowText" lastClr="000000"/>
            </a:solidFill>
          </a:endParaRPr>
        </a:p>
      </xdr:txBody>
    </xdr:sp>
    <xdr:clientData/>
  </xdr:twoCellAnchor>
  <xdr:oneCellAnchor>
    <xdr:from>
      <xdr:col>30</xdr:col>
      <xdr:colOff>141195</xdr:colOff>
      <xdr:row>762</xdr:row>
      <xdr:rowOff>86658</xdr:rowOff>
    </xdr:from>
    <xdr:ext cx="2655795" cy="313766"/>
    <xdr:sp macro="" textlink="">
      <xdr:nvSpPr>
        <xdr:cNvPr id="17" name="正方形/長方形 16"/>
        <xdr:cNvSpPr/>
      </xdr:nvSpPr>
      <xdr:spPr>
        <a:xfrm>
          <a:off x="6237195" y="4762275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指名競争契約、随意契約、その他</a:t>
          </a:r>
          <a:r>
            <a:rPr kumimoji="1" lang="en-US" altLang="ja-JP" sz="1100">
              <a:solidFill>
                <a:sysClr val="windowText" lastClr="000000"/>
              </a:solidFill>
            </a:rPr>
            <a:t>】</a:t>
          </a:r>
        </a:p>
      </xdr:txBody>
    </xdr:sp>
    <xdr:clientData/>
  </xdr:oneCellAnchor>
  <xdr:twoCellAnchor>
    <xdr:from>
      <xdr:col>8</xdr:col>
      <xdr:colOff>63500</xdr:colOff>
      <xdr:row>764</xdr:row>
      <xdr:rowOff>381000</xdr:rowOff>
    </xdr:from>
    <xdr:to>
      <xdr:col>21</xdr:col>
      <xdr:colOff>91948</xdr:colOff>
      <xdr:row>764</xdr:row>
      <xdr:rowOff>567080</xdr:rowOff>
    </xdr:to>
    <xdr:sp macro="" textlink="">
      <xdr:nvSpPr>
        <xdr:cNvPr id="18" name="大かっこ 17"/>
        <xdr:cNvSpPr/>
      </xdr:nvSpPr>
      <xdr:spPr>
        <a:xfrm>
          <a:off x="1689100" y="48628300"/>
          <a:ext cx="2670048" cy="1860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地殻変動等調査に係る事業の実施</a:t>
          </a:r>
          <a:endParaRPr lang="en-US" altLang="ja-JP">
            <a:solidFill>
              <a:sysClr val="windowText" lastClr="000000"/>
            </a:solidFill>
          </a:endParaRPr>
        </a:p>
      </xdr:txBody>
    </xdr:sp>
    <xdr:clientData/>
  </xdr:twoCellAnchor>
  <xdr:twoCellAnchor>
    <xdr:from>
      <xdr:col>20</xdr:col>
      <xdr:colOff>65740</xdr:colOff>
      <xdr:row>764</xdr:row>
      <xdr:rowOff>11206</xdr:rowOff>
    </xdr:from>
    <xdr:to>
      <xdr:col>31</xdr:col>
      <xdr:colOff>95910</xdr:colOff>
      <xdr:row>764</xdr:row>
      <xdr:rowOff>11206</xdr:rowOff>
    </xdr:to>
    <xdr:cxnSp macro="">
      <xdr:nvCxnSpPr>
        <xdr:cNvPr id="19" name="直線コネクタ 18"/>
        <xdr:cNvCxnSpPr/>
      </xdr:nvCxnSpPr>
      <xdr:spPr>
        <a:xfrm flipH="1">
          <a:off x="4129740" y="48258506"/>
          <a:ext cx="2265370"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11207</xdr:colOff>
      <xdr:row>763</xdr:row>
      <xdr:rowOff>78442</xdr:rowOff>
    </xdr:from>
    <xdr:ext cx="2301689" cy="571500"/>
    <xdr:sp macro="" textlink="">
      <xdr:nvSpPr>
        <xdr:cNvPr id="21" name="正方形/長方形 20"/>
        <xdr:cNvSpPr/>
      </xdr:nvSpPr>
      <xdr:spPr>
        <a:xfrm>
          <a:off x="6264089" y="4817408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D</a:t>
          </a:r>
          <a:r>
            <a:rPr kumimoji="1" lang="ja-JP" altLang="en-US" sz="1100">
              <a:solidFill>
                <a:schemeClr val="tx1"/>
              </a:solidFill>
              <a:latin typeface="+mn-ea"/>
              <a:ea typeface="+mn-ea"/>
            </a:rPr>
            <a:t>．民間会社（</a:t>
          </a:r>
          <a:r>
            <a:rPr kumimoji="1" lang="en-US" altLang="ja-JP" sz="1100">
              <a:solidFill>
                <a:schemeClr val="tx1"/>
              </a:solidFill>
              <a:latin typeface="+mn-ea"/>
              <a:ea typeface="+mn-ea"/>
            </a:rPr>
            <a:t>9</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38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twoCellAnchor>
    <xdr:from>
      <xdr:col>30</xdr:col>
      <xdr:colOff>106082</xdr:colOff>
      <xdr:row>764</xdr:row>
      <xdr:rowOff>381000</xdr:rowOff>
    </xdr:from>
    <xdr:to>
      <xdr:col>43</xdr:col>
      <xdr:colOff>88900</xdr:colOff>
      <xdr:row>765</xdr:row>
      <xdr:rowOff>228600</xdr:rowOff>
    </xdr:to>
    <xdr:sp macro="" textlink="">
      <xdr:nvSpPr>
        <xdr:cNvPr id="22" name="大かっこ 21"/>
        <xdr:cNvSpPr/>
      </xdr:nvSpPr>
      <xdr:spPr>
        <a:xfrm>
          <a:off x="6202082" y="48628300"/>
          <a:ext cx="2624418" cy="520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防災対策地域水準測量等の実施</a:t>
          </a:r>
          <a:endParaRPr lang="en-US" altLang="ja-JP">
            <a:solidFill>
              <a:sysClr val="windowText" lastClr="000000"/>
            </a:solidFill>
          </a:endParaRPr>
        </a:p>
        <a:p>
          <a:pPr algn="ctr"/>
          <a:r>
            <a:rPr lang="ja-JP" altLang="en-US">
              <a:solidFill>
                <a:sysClr val="windowText" lastClr="000000"/>
              </a:solidFill>
            </a:rPr>
            <a:t>東海機動観測基地の施設維持管理等</a:t>
          </a:r>
          <a:endParaRPr lang="en-US" altLang="ja-JP">
            <a:solidFill>
              <a:sysClr val="windowText" lastClr="000000"/>
            </a:solidFill>
          </a:endParaRPr>
        </a:p>
      </xdr:txBody>
    </xdr:sp>
    <xdr:clientData/>
  </xdr:twoCellAnchor>
  <xdr:oneCellAnchor>
    <xdr:from>
      <xdr:col>8</xdr:col>
      <xdr:colOff>201705</xdr:colOff>
      <xdr:row>763</xdr:row>
      <xdr:rowOff>89647</xdr:rowOff>
    </xdr:from>
    <xdr:ext cx="2301689" cy="571500"/>
    <xdr:sp macro="" textlink="">
      <xdr:nvSpPr>
        <xdr:cNvPr id="16" name="正方形/長方形 15"/>
        <xdr:cNvSpPr/>
      </xdr:nvSpPr>
      <xdr:spPr>
        <a:xfrm>
          <a:off x="1815352" y="48185294"/>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latin typeface="+mn-ea"/>
              <a:ea typeface="+mn-ea"/>
            </a:rPr>
            <a:t>C</a:t>
          </a:r>
          <a:r>
            <a:rPr kumimoji="1" lang="ja-JP" altLang="en-US" sz="1100">
              <a:solidFill>
                <a:schemeClr val="tx1"/>
              </a:solidFill>
              <a:latin typeface="+mn-ea"/>
              <a:ea typeface="+mn-ea"/>
            </a:rPr>
            <a:t>．地方測量部等（</a:t>
          </a:r>
          <a:r>
            <a:rPr kumimoji="1" lang="en-US" altLang="ja-JP" sz="1100">
              <a:solidFill>
                <a:schemeClr val="tx1"/>
              </a:solidFill>
              <a:latin typeface="+mn-ea"/>
              <a:ea typeface="+mn-ea"/>
            </a:rPr>
            <a:t>3</a:t>
          </a:r>
          <a:r>
            <a:rPr kumimoji="1" lang="ja-JP" altLang="en-US" sz="1100">
              <a:solidFill>
                <a:schemeClr val="tx1"/>
              </a:solidFill>
              <a:latin typeface="+mn-ea"/>
              <a:ea typeface="+mn-ea"/>
            </a:rPr>
            <a:t>機関）</a:t>
          </a:r>
          <a:endParaRPr kumimoji="1" lang="en-US" altLang="ja-JP" sz="1100">
            <a:solidFill>
              <a:schemeClr val="tx1"/>
            </a:solidFill>
            <a:latin typeface="+mn-ea"/>
            <a:ea typeface="+mn-ea"/>
          </a:endParaRPr>
        </a:p>
        <a:p>
          <a:pPr algn="ctr">
            <a:lnSpc>
              <a:spcPts val="1200"/>
            </a:lnSpc>
          </a:pPr>
          <a:r>
            <a:rPr kumimoji="1" lang="en-US" altLang="ja-JP" sz="1100">
              <a:solidFill>
                <a:schemeClr val="tx1"/>
              </a:solidFill>
              <a:latin typeface="+mn-ea"/>
              <a:ea typeface="+mn-ea"/>
            </a:rPr>
            <a:t>38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9">
        <v>2021</v>
      </c>
      <c r="AE2" s="939"/>
      <c r="AF2" s="939"/>
      <c r="AG2" s="939"/>
      <c r="AH2" s="939"/>
      <c r="AI2" s="83" t="s">
        <v>321</v>
      </c>
      <c r="AJ2" s="939" t="s">
        <v>725</v>
      </c>
      <c r="AK2" s="939"/>
      <c r="AL2" s="939"/>
      <c r="AM2" s="939"/>
      <c r="AN2" s="83" t="s">
        <v>321</v>
      </c>
      <c r="AO2" s="939">
        <v>20</v>
      </c>
      <c r="AP2" s="939"/>
      <c r="AQ2" s="939"/>
      <c r="AR2" s="84" t="s">
        <v>624</v>
      </c>
      <c r="AS2" s="945">
        <v>78</v>
      </c>
      <c r="AT2" s="945"/>
      <c r="AU2" s="945"/>
      <c r="AV2" s="83" t="str">
        <f>IF(AW2="","","-")</f>
        <v/>
      </c>
      <c r="AW2" s="902"/>
      <c r="AX2" s="902"/>
    </row>
    <row r="3" spans="1:50" ht="21" customHeight="1" thickBot="1" x14ac:dyDescent="0.2">
      <c r="A3" s="853" t="s">
        <v>617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625</v>
      </c>
      <c r="AK3" s="855"/>
      <c r="AL3" s="855"/>
      <c r="AM3" s="855"/>
      <c r="AN3" s="855"/>
      <c r="AO3" s="855"/>
      <c r="AP3" s="855"/>
      <c r="AQ3" s="855"/>
      <c r="AR3" s="855"/>
      <c r="AS3" s="855"/>
      <c r="AT3" s="855"/>
      <c r="AU3" s="855"/>
      <c r="AV3" s="855"/>
      <c r="AW3" s="855"/>
      <c r="AX3" s="24" t="s">
        <v>64</v>
      </c>
    </row>
    <row r="4" spans="1:50" ht="24.75" customHeight="1" x14ac:dyDescent="0.15">
      <c r="A4" s="693" t="s">
        <v>25</v>
      </c>
      <c r="B4" s="694"/>
      <c r="C4" s="694"/>
      <c r="D4" s="694"/>
      <c r="E4" s="694"/>
      <c r="F4" s="694"/>
      <c r="G4" s="671" t="s">
        <v>626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627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5" t="s">
        <v>628</v>
      </c>
      <c r="H5" s="826"/>
      <c r="I5" s="826"/>
      <c r="J5" s="826"/>
      <c r="K5" s="826"/>
      <c r="L5" s="826"/>
      <c r="M5" s="827" t="s">
        <v>65</v>
      </c>
      <c r="N5" s="828"/>
      <c r="O5" s="828"/>
      <c r="P5" s="828"/>
      <c r="Q5" s="828"/>
      <c r="R5" s="829"/>
      <c r="S5" s="830" t="s">
        <v>629</v>
      </c>
      <c r="T5" s="826"/>
      <c r="U5" s="826"/>
      <c r="V5" s="826"/>
      <c r="W5" s="826"/>
      <c r="X5" s="831"/>
      <c r="Y5" s="687" t="s">
        <v>3</v>
      </c>
      <c r="Z5" s="531"/>
      <c r="AA5" s="531"/>
      <c r="AB5" s="531"/>
      <c r="AC5" s="531"/>
      <c r="AD5" s="532"/>
      <c r="AE5" s="688" t="s">
        <v>630</v>
      </c>
      <c r="AF5" s="688"/>
      <c r="AG5" s="688"/>
      <c r="AH5" s="688"/>
      <c r="AI5" s="688"/>
      <c r="AJ5" s="688"/>
      <c r="AK5" s="688"/>
      <c r="AL5" s="688"/>
      <c r="AM5" s="688"/>
      <c r="AN5" s="688"/>
      <c r="AO5" s="688"/>
      <c r="AP5" s="689"/>
      <c r="AQ5" s="690" t="s">
        <v>736</v>
      </c>
      <c r="AR5" s="691"/>
      <c r="AS5" s="691"/>
      <c r="AT5" s="691"/>
      <c r="AU5" s="691"/>
      <c r="AV5" s="691"/>
      <c r="AW5" s="691"/>
      <c r="AX5" s="692"/>
    </row>
    <row r="6" spans="1:50" ht="33" customHeight="1" x14ac:dyDescent="0.15">
      <c r="A6" s="695" t="s">
        <v>4</v>
      </c>
      <c r="B6" s="696"/>
      <c r="C6" s="696"/>
      <c r="D6" s="696"/>
      <c r="E6" s="696"/>
      <c r="F6" s="696"/>
      <c r="G6" s="378" t="str">
        <f>入力規則等!F39</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108.75" customHeight="1" x14ac:dyDescent="0.15">
      <c r="A7" s="483" t="s">
        <v>22</v>
      </c>
      <c r="B7" s="484"/>
      <c r="C7" s="484"/>
      <c r="D7" s="484"/>
      <c r="E7" s="484"/>
      <c r="F7" s="485"/>
      <c r="G7" s="486" t="s">
        <v>631</v>
      </c>
      <c r="H7" s="487"/>
      <c r="I7" s="487"/>
      <c r="J7" s="487"/>
      <c r="K7" s="487"/>
      <c r="L7" s="487"/>
      <c r="M7" s="487"/>
      <c r="N7" s="487"/>
      <c r="O7" s="487"/>
      <c r="P7" s="487"/>
      <c r="Q7" s="487"/>
      <c r="R7" s="487"/>
      <c r="S7" s="487"/>
      <c r="T7" s="487"/>
      <c r="U7" s="487"/>
      <c r="V7" s="487"/>
      <c r="W7" s="487"/>
      <c r="X7" s="488"/>
      <c r="Y7" s="914" t="s">
        <v>304</v>
      </c>
      <c r="Z7" s="428"/>
      <c r="AA7" s="428"/>
      <c r="AB7" s="428"/>
      <c r="AC7" s="428"/>
      <c r="AD7" s="915"/>
      <c r="AE7" s="903" t="s">
        <v>746</v>
      </c>
      <c r="AF7" s="904"/>
      <c r="AG7" s="904"/>
      <c r="AH7" s="904"/>
      <c r="AI7" s="904"/>
      <c r="AJ7" s="904"/>
      <c r="AK7" s="904"/>
      <c r="AL7" s="904"/>
      <c r="AM7" s="904"/>
      <c r="AN7" s="904"/>
      <c r="AO7" s="904"/>
      <c r="AP7" s="904"/>
      <c r="AQ7" s="904"/>
      <c r="AR7" s="904"/>
      <c r="AS7" s="904"/>
      <c r="AT7" s="904"/>
      <c r="AU7" s="904"/>
      <c r="AV7" s="904"/>
      <c r="AW7" s="904"/>
      <c r="AX7" s="905"/>
    </row>
    <row r="8" spans="1:50" ht="43.5" customHeight="1" x14ac:dyDescent="0.15">
      <c r="A8" s="483" t="s">
        <v>208</v>
      </c>
      <c r="B8" s="484"/>
      <c r="C8" s="484"/>
      <c r="D8" s="484"/>
      <c r="E8" s="484"/>
      <c r="F8" s="485"/>
      <c r="G8" s="940" t="str">
        <f>入力規則等!A27</f>
        <v>宇宙開発利用、国土強靱化施策</v>
      </c>
      <c r="H8" s="709"/>
      <c r="I8" s="709"/>
      <c r="J8" s="709"/>
      <c r="K8" s="709"/>
      <c r="L8" s="709"/>
      <c r="M8" s="709"/>
      <c r="N8" s="709"/>
      <c r="O8" s="709"/>
      <c r="P8" s="709"/>
      <c r="Q8" s="709"/>
      <c r="R8" s="709"/>
      <c r="S8" s="709"/>
      <c r="T8" s="709"/>
      <c r="U8" s="709"/>
      <c r="V8" s="709"/>
      <c r="W8" s="709"/>
      <c r="X8" s="941"/>
      <c r="Y8" s="832" t="s">
        <v>209</v>
      </c>
      <c r="Z8" s="833"/>
      <c r="AA8" s="833"/>
      <c r="AB8" s="833"/>
      <c r="AC8" s="833"/>
      <c r="AD8" s="834"/>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4" customHeight="1" x14ac:dyDescent="0.15">
      <c r="A9" s="835" t="s">
        <v>23</v>
      </c>
      <c r="B9" s="836"/>
      <c r="C9" s="836"/>
      <c r="D9" s="836"/>
      <c r="E9" s="836"/>
      <c r="F9" s="836"/>
      <c r="G9" s="837" t="s">
        <v>730</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8.5" customHeight="1" x14ac:dyDescent="0.15">
      <c r="A10" s="649" t="s">
        <v>29</v>
      </c>
      <c r="B10" s="650"/>
      <c r="C10" s="650"/>
      <c r="D10" s="650"/>
      <c r="E10" s="650"/>
      <c r="F10" s="650"/>
      <c r="G10" s="743" t="s">
        <v>632</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33"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58" t="s">
        <v>24</v>
      </c>
      <c r="B12" s="959"/>
      <c r="C12" s="959"/>
      <c r="D12" s="959"/>
      <c r="E12" s="959"/>
      <c r="F12" s="960"/>
      <c r="G12" s="749"/>
      <c r="H12" s="750"/>
      <c r="I12" s="750"/>
      <c r="J12" s="750"/>
      <c r="K12" s="750"/>
      <c r="L12" s="750"/>
      <c r="M12" s="750"/>
      <c r="N12" s="750"/>
      <c r="O12" s="750"/>
      <c r="P12" s="435" t="s">
        <v>305</v>
      </c>
      <c r="Q12" s="430"/>
      <c r="R12" s="430"/>
      <c r="S12" s="430"/>
      <c r="T12" s="430"/>
      <c r="U12" s="430"/>
      <c r="V12" s="431"/>
      <c r="W12" s="435" t="s">
        <v>327</v>
      </c>
      <c r="X12" s="430"/>
      <c r="Y12" s="430"/>
      <c r="Z12" s="430"/>
      <c r="AA12" s="430"/>
      <c r="AB12" s="430"/>
      <c r="AC12" s="431"/>
      <c r="AD12" s="435" t="s">
        <v>614</v>
      </c>
      <c r="AE12" s="430"/>
      <c r="AF12" s="430"/>
      <c r="AG12" s="430"/>
      <c r="AH12" s="430"/>
      <c r="AI12" s="430"/>
      <c r="AJ12" s="431"/>
      <c r="AK12" s="435" t="s">
        <v>618</v>
      </c>
      <c r="AL12" s="430"/>
      <c r="AM12" s="430"/>
      <c r="AN12" s="430"/>
      <c r="AO12" s="430"/>
      <c r="AP12" s="430"/>
      <c r="AQ12" s="431"/>
      <c r="AR12" s="435" t="s">
        <v>619</v>
      </c>
      <c r="AS12" s="430"/>
      <c r="AT12" s="430"/>
      <c r="AU12" s="430"/>
      <c r="AV12" s="430"/>
      <c r="AW12" s="430"/>
      <c r="AX12" s="711"/>
    </row>
    <row r="13" spans="1:50" ht="21" customHeight="1" x14ac:dyDescent="0.15">
      <c r="A13" s="601"/>
      <c r="B13" s="602"/>
      <c r="C13" s="602"/>
      <c r="D13" s="602"/>
      <c r="E13" s="602"/>
      <c r="F13" s="603"/>
      <c r="G13" s="712" t="s">
        <v>6</v>
      </c>
      <c r="H13" s="713"/>
      <c r="I13" s="753" t="s">
        <v>7</v>
      </c>
      <c r="J13" s="754"/>
      <c r="K13" s="754"/>
      <c r="L13" s="754"/>
      <c r="M13" s="754"/>
      <c r="N13" s="754"/>
      <c r="O13" s="755"/>
      <c r="P13" s="646">
        <v>262</v>
      </c>
      <c r="Q13" s="647"/>
      <c r="R13" s="647"/>
      <c r="S13" s="647"/>
      <c r="T13" s="647"/>
      <c r="U13" s="647"/>
      <c r="V13" s="648"/>
      <c r="W13" s="646">
        <v>264</v>
      </c>
      <c r="X13" s="647"/>
      <c r="Y13" s="647"/>
      <c r="Z13" s="647"/>
      <c r="AA13" s="647"/>
      <c r="AB13" s="647"/>
      <c r="AC13" s="648"/>
      <c r="AD13" s="646">
        <v>245</v>
      </c>
      <c r="AE13" s="647"/>
      <c r="AF13" s="647"/>
      <c r="AG13" s="647"/>
      <c r="AH13" s="647"/>
      <c r="AI13" s="647"/>
      <c r="AJ13" s="648"/>
      <c r="AK13" s="646">
        <v>239</v>
      </c>
      <c r="AL13" s="647"/>
      <c r="AM13" s="647"/>
      <c r="AN13" s="647"/>
      <c r="AO13" s="647"/>
      <c r="AP13" s="647"/>
      <c r="AQ13" s="648"/>
      <c r="AR13" s="911"/>
      <c r="AS13" s="912"/>
      <c r="AT13" s="912"/>
      <c r="AU13" s="912"/>
      <c r="AV13" s="912"/>
      <c r="AW13" s="912"/>
      <c r="AX13" s="913"/>
    </row>
    <row r="14" spans="1:50" ht="21" customHeight="1" x14ac:dyDescent="0.15">
      <c r="A14" s="601"/>
      <c r="B14" s="602"/>
      <c r="C14" s="602"/>
      <c r="D14" s="602"/>
      <c r="E14" s="602"/>
      <c r="F14" s="603"/>
      <c r="G14" s="714"/>
      <c r="H14" s="715"/>
      <c r="I14" s="700" t="s">
        <v>8</v>
      </c>
      <c r="J14" s="751"/>
      <c r="K14" s="751"/>
      <c r="L14" s="751"/>
      <c r="M14" s="751"/>
      <c r="N14" s="751"/>
      <c r="O14" s="752"/>
      <c r="P14" s="646">
        <v>100</v>
      </c>
      <c r="Q14" s="647"/>
      <c r="R14" s="647"/>
      <c r="S14" s="647"/>
      <c r="T14" s="647"/>
      <c r="U14" s="647"/>
      <c r="V14" s="648"/>
      <c r="W14" s="646">
        <v>50</v>
      </c>
      <c r="X14" s="647"/>
      <c r="Y14" s="647"/>
      <c r="Z14" s="647"/>
      <c r="AA14" s="647"/>
      <c r="AB14" s="647"/>
      <c r="AC14" s="648"/>
      <c r="AD14" s="646" t="s">
        <v>633</v>
      </c>
      <c r="AE14" s="647"/>
      <c r="AF14" s="647"/>
      <c r="AG14" s="647"/>
      <c r="AH14" s="647"/>
      <c r="AI14" s="647"/>
      <c r="AJ14" s="648"/>
      <c r="AK14" s="646" t="s">
        <v>659</v>
      </c>
      <c r="AL14" s="647"/>
      <c r="AM14" s="647"/>
      <c r="AN14" s="647"/>
      <c r="AO14" s="647"/>
      <c r="AP14" s="647"/>
      <c r="AQ14" s="648"/>
      <c r="AR14" s="777"/>
      <c r="AS14" s="777"/>
      <c r="AT14" s="777"/>
      <c r="AU14" s="777"/>
      <c r="AV14" s="777"/>
      <c r="AW14" s="777"/>
      <c r="AX14" s="778"/>
    </row>
    <row r="15" spans="1:50" ht="21" customHeight="1" x14ac:dyDescent="0.15">
      <c r="A15" s="601"/>
      <c r="B15" s="602"/>
      <c r="C15" s="602"/>
      <c r="D15" s="602"/>
      <c r="E15" s="602"/>
      <c r="F15" s="603"/>
      <c r="G15" s="714"/>
      <c r="H15" s="715"/>
      <c r="I15" s="700" t="s">
        <v>50</v>
      </c>
      <c r="J15" s="701"/>
      <c r="K15" s="701"/>
      <c r="L15" s="701"/>
      <c r="M15" s="701"/>
      <c r="N15" s="701"/>
      <c r="O15" s="702"/>
      <c r="P15" s="646" t="s">
        <v>633</v>
      </c>
      <c r="Q15" s="647"/>
      <c r="R15" s="647"/>
      <c r="S15" s="647"/>
      <c r="T15" s="647"/>
      <c r="U15" s="647"/>
      <c r="V15" s="648"/>
      <c r="W15" s="646">
        <v>100</v>
      </c>
      <c r="X15" s="647"/>
      <c r="Y15" s="647"/>
      <c r="Z15" s="647"/>
      <c r="AA15" s="647"/>
      <c r="AB15" s="647"/>
      <c r="AC15" s="648"/>
      <c r="AD15" s="646">
        <v>50</v>
      </c>
      <c r="AE15" s="647"/>
      <c r="AF15" s="647"/>
      <c r="AG15" s="647"/>
      <c r="AH15" s="647"/>
      <c r="AI15" s="647"/>
      <c r="AJ15" s="648"/>
      <c r="AK15" s="646" t="s">
        <v>659</v>
      </c>
      <c r="AL15" s="647"/>
      <c r="AM15" s="647"/>
      <c r="AN15" s="647"/>
      <c r="AO15" s="647"/>
      <c r="AP15" s="647"/>
      <c r="AQ15" s="648"/>
      <c r="AR15" s="646"/>
      <c r="AS15" s="647"/>
      <c r="AT15" s="647"/>
      <c r="AU15" s="647"/>
      <c r="AV15" s="647"/>
      <c r="AW15" s="647"/>
      <c r="AX15" s="792"/>
    </row>
    <row r="16" spans="1:50" ht="21" customHeight="1" x14ac:dyDescent="0.15">
      <c r="A16" s="601"/>
      <c r="B16" s="602"/>
      <c r="C16" s="602"/>
      <c r="D16" s="602"/>
      <c r="E16" s="602"/>
      <c r="F16" s="603"/>
      <c r="G16" s="714"/>
      <c r="H16" s="715"/>
      <c r="I16" s="700" t="s">
        <v>51</v>
      </c>
      <c r="J16" s="701"/>
      <c r="K16" s="701"/>
      <c r="L16" s="701"/>
      <c r="M16" s="701"/>
      <c r="N16" s="701"/>
      <c r="O16" s="702"/>
      <c r="P16" s="646">
        <v>-100</v>
      </c>
      <c r="Q16" s="647"/>
      <c r="R16" s="647"/>
      <c r="S16" s="647"/>
      <c r="T16" s="647"/>
      <c r="U16" s="647"/>
      <c r="V16" s="648"/>
      <c r="W16" s="646">
        <v>-50</v>
      </c>
      <c r="X16" s="647"/>
      <c r="Y16" s="647"/>
      <c r="Z16" s="647"/>
      <c r="AA16" s="647"/>
      <c r="AB16" s="647"/>
      <c r="AC16" s="648"/>
      <c r="AD16" s="646" t="s">
        <v>633</v>
      </c>
      <c r="AE16" s="647"/>
      <c r="AF16" s="647"/>
      <c r="AG16" s="647"/>
      <c r="AH16" s="647"/>
      <c r="AI16" s="647"/>
      <c r="AJ16" s="648"/>
      <c r="AK16" s="646" t="s">
        <v>659</v>
      </c>
      <c r="AL16" s="647"/>
      <c r="AM16" s="647"/>
      <c r="AN16" s="647"/>
      <c r="AO16" s="647"/>
      <c r="AP16" s="647"/>
      <c r="AQ16" s="648"/>
      <c r="AR16" s="746"/>
      <c r="AS16" s="747"/>
      <c r="AT16" s="747"/>
      <c r="AU16" s="747"/>
      <c r="AV16" s="747"/>
      <c r="AW16" s="747"/>
      <c r="AX16" s="748"/>
    </row>
    <row r="17" spans="1:50" ht="24.75" customHeight="1" x14ac:dyDescent="0.15">
      <c r="A17" s="601"/>
      <c r="B17" s="602"/>
      <c r="C17" s="602"/>
      <c r="D17" s="602"/>
      <c r="E17" s="602"/>
      <c r="F17" s="603"/>
      <c r="G17" s="714"/>
      <c r="H17" s="715"/>
      <c r="I17" s="700" t="s">
        <v>49</v>
      </c>
      <c r="J17" s="751"/>
      <c r="K17" s="751"/>
      <c r="L17" s="751"/>
      <c r="M17" s="751"/>
      <c r="N17" s="751"/>
      <c r="O17" s="752"/>
      <c r="P17" s="646" t="s">
        <v>633</v>
      </c>
      <c r="Q17" s="647"/>
      <c r="R17" s="647"/>
      <c r="S17" s="647"/>
      <c r="T17" s="647"/>
      <c r="U17" s="647"/>
      <c r="V17" s="648"/>
      <c r="W17" s="646" t="s">
        <v>633</v>
      </c>
      <c r="X17" s="647"/>
      <c r="Y17" s="647"/>
      <c r="Z17" s="647"/>
      <c r="AA17" s="647"/>
      <c r="AB17" s="647"/>
      <c r="AC17" s="648"/>
      <c r="AD17" s="646" t="s">
        <v>633</v>
      </c>
      <c r="AE17" s="647"/>
      <c r="AF17" s="647"/>
      <c r="AG17" s="647"/>
      <c r="AH17" s="647"/>
      <c r="AI17" s="647"/>
      <c r="AJ17" s="648"/>
      <c r="AK17" s="646" t="s">
        <v>659</v>
      </c>
      <c r="AL17" s="647"/>
      <c r="AM17" s="647"/>
      <c r="AN17" s="647"/>
      <c r="AO17" s="647"/>
      <c r="AP17" s="647"/>
      <c r="AQ17" s="648"/>
      <c r="AR17" s="909"/>
      <c r="AS17" s="909"/>
      <c r="AT17" s="909"/>
      <c r="AU17" s="909"/>
      <c r="AV17" s="909"/>
      <c r="AW17" s="909"/>
      <c r="AX17" s="910"/>
    </row>
    <row r="18" spans="1:50" ht="24.75" customHeight="1" x14ac:dyDescent="0.15">
      <c r="A18" s="601"/>
      <c r="B18" s="602"/>
      <c r="C18" s="602"/>
      <c r="D18" s="602"/>
      <c r="E18" s="602"/>
      <c r="F18" s="603"/>
      <c r="G18" s="716"/>
      <c r="H18" s="717"/>
      <c r="I18" s="705" t="s">
        <v>20</v>
      </c>
      <c r="J18" s="706"/>
      <c r="K18" s="706"/>
      <c r="L18" s="706"/>
      <c r="M18" s="706"/>
      <c r="N18" s="706"/>
      <c r="O18" s="707"/>
      <c r="P18" s="864">
        <f>SUM(P13:V17)</f>
        <v>262</v>
      </c>
      <c r="Q18" s="865"/>
      <c r="R18" s="865"/>
      <c r="S18" s="865"/>
      <c r="T18" s="865"/>
      <c r="U18" s="865"/>
      <c r="V18" s="866"/>
      <c r="W18" s="864">
        <f>SUM(W13:AC17)</f>
        <v>364</v>
      </c>
      <c r="X18" s="865"/>
      <c r="Y18" s="865"/>
      <c r="Z18" s="865"/>
      <c r="AA18" s="865"/>
      <c r="AB18" s="865"/>
      <c r="AC18" s="866"/>
      <c r="AD18" s="864">
        <f>SUM(AD13:AJ17)</f>
        <v>295</v>
      </c>
      <c r="AE18" s="865"/>
      <c r="AF18" s="865"/>
      <c r="AG18" s="865"/>
      <c r="AH18" s="865"/>
      <c r="AI18" s="865"/>
      <c r="AJ18" s="866"/>
      <c r="AK18" s="864">
        <f>SUM(AK13:AQ17)</f>
        <v>239</v>
      </c>
      <c r="AL18" s="865"/>
      <c r="AM18" s="865"/>
      <c r="AN18" s="865"/>
      <c r="AO18" s="865"/>
      <c r="AP18" s="865"/>
      <c r="AQ18" s="866"/>
      <c r="AR18" s="864">
        <f>SUM(AR13:AX17)</f>
        <v>0</v>
      </c>
      <c r="AS18" s="865"/>
      <c r="AT18" s="865"/>
      <c r="AU18" s="865"/>
      <c r="AV18" s="865"/>
      <c r="AW18" s="865"/>
      <c r="AX18" s="867"/>
    </row>
    <row r="19" spans="1:50" ht="24.75" customHeight="1" x14ac:dyDescent="0.15">
      <c r="A19" s="601"/>
      <c r="B19" s="602"/>
      <c r="C19" s="602"/>
      <c r="D19" s="602"/>
      <c r="E19" s="602"/>
      <c r="F19" s="603"/>
      <c r="G19" s="862" t="s">
        <v>9</v>
      </c>
      <c r="H19" s="863"/>
      <c r="I19" s="863"/>
      <c r="J19" s="863"/>
      <c r="K19" s="863"/>
      <c r="L19" s="863"/>
      <c r="M19" s="863"/>
      <c r="N19" s="863"/>
      <c r="O19" s="863"/>
      <c r="P19" s="646">
        <v>261</v>
      </c>
      <c r="Q19" s="647"/>
      <c r="R19" s="647"/>
      <c r="S19" s="647"/>
      <c r="T19" s="647"/>
      <c r="U19" s="647"/>
      <c r="V19" s="648"/>
      <c r="W19" s="646">
        <v>348</v>
      </c>
      <c r="X19" s="647"/>
      <c r="Y19" s="647"/>
      <c r="Z19" s="647"/>
      <c r="AA19" s="647"/>
      <c r="AB19" s="647"/>
      <c r="AC19" s="648"/>
      <c r="AD19" s="646">
        <v>291</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1"/>
      <c r="B20" s="602"/>
      <c r="C20" s="602"/>
      <c r="D20" s="602"/>
      <c r="E20" s="602"/>
      <c r="F20" s="603"/>
      <c r="G20" s="862" t="s">
        <v>10</v>
      </c>
      <c r="H20" s="863"/>
      <c r="I20" s="863"/>
      <c r="J20" s="863"/>
      <c r="K20" s="863"/>
      <c r="L20" s="863"/>
      <c r="M20" s="863"/>
      <c r="N20" s="863"/>
      <c r="O20" s="863"/>
      <c r="P20" s="301">
        <f>IF(P18=0, "-", SUM(P19)/P18)</f>
        <v>0.99618320610687028</v>
      </c>
      <c r="Q20" s="301"/>
      <c r="R20" s="301"/>
      <c r="S20" s="301"/>
      <c r="T20" s="301"/>
      <c r="U20" s="301"/>
      <c r="V20" s="301"/>
      <c r="W20" s="301">
        <f t="shared" ref="W20" si="0">IF(W18=0, "-", SUM(W19)/W18)</f>
        <v>0.95604395604395609</v>
      </c>
      <c r="X20" s="301"/>
      <c r="Y20" s="301"/>
      <c r="Z20" s="301"/>
      <c r="AA20" s="301"/>
      <c r="AB20" s="301"/>
      <c r="AC20" s="301"/>
      <c r="AD20" s="301">
        <f t="shared" ref="AD20" si="1">IF(AD18=0, "-", SUM(AD19)/AD18)</f>
        <v>0.98644067796610169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5"/>
      <c r="B21" s="836"/>
      <c r="C21" s="836"/>
      <c r="D21" s="836"/>
      <c r="E21" s="836"/>
      <c r="F21" s="961"/>
      <c r="G21" s="299" t="s">
        <v>272</v>
      </c>
      <c r="H21" s="300"/>
      <c r="I21" s="300"/>
      <c r="J21" s="300"/>
      <c r="K21" s="300"/>
      <c r="L21" s="300"/>
      <c r="M21" s="300"/>
      <c r="N21" s="300"/>
      <c r="O21" s="300"/>
      <c r="P21" s="301">
        <f>IF(P19=0, "-", SUM(P19)/SUM(P13,P14))</f>
        <v>0.72099447513812154</v>
      </c>
      <c r="Q21" s="301"/>
      <c r="R21" s="301"/>
      <c r="S21" s="301"/>
      <c r="T21" s="301"/>
      <c r="U21" s="301"/>
      <c r="V21" s="301"/>
      <c r="W21" s="301">
        <f t="shared" ref="W21" si="2">IF(W19=0, "-", SUM(W19)/SUM(W13,W14))</f>
        <v>1.10828025477707</v>
      </c>
      <c r="X21" s="301"/>
      <c r="Y21" s="301"/>
      <c r="Z21" s="301"/>
      <c r="AA21" s="301"/>
      <c r="AB21" s="301"/>
      <c r="AC21" s="301"/>
      <c r="AD21" s="301">
        <f t="shared" ref="AD21" si="3">IF(AD19=0, "-", SUM(AD19)/SUM(AD13,AD14))</f>
        <v>1.1877551020408164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7" t="s">
        <v>622</v>
      </c>
      <c r="B22" s="968"/>
      <c r="C22" s="968"/>
      <c r="D22" s="968"/>
      <c r="E22" s="968"/>
      <c r="F22" s="969"/>
      <c r="G22" s="963" t="s">
        <v>252</v>
      </c>
      <c r="H22" s="207"/>
      <c r="I22" s="207"/>
      <c r="J22" s="207"/>
      <c r="K22" s="207"/>
      <c r="L22" s="207"/>
      <c r="M22" s="207"/>
      <c r="N22" s="207"/>
      <c r="O22" s="208"/>
      <c r="P22" s="928" t="s">
        <v>620</v>
      </c>
      <c r="Q22" s="207"/>
      <c r="R22" s="207"/>
      <c r="S22" s="207"/>
      <c r="T22" s="207"/>
      <c r="U22" s="207"/>
      <c r="V22" s="208"/>
      <c r="W22" s="928" t="s">
        <v>621</v>
      </c>
      <c r="X22" s="207"/>
      <c r="Y22" s="207"/>
      <c r="Z22" s="207"/>
      <c r="AA22" s="207"/>
      <c r="AB22" s="207"/>
      <c r="AC22" s="208"/>
      <c r="AD22" s="928" t="s">
        <v>251</v>
      </c>
      <c r="AE22" s="207"/>
      <c r="AF22" s="207"/>
      <c r="AG22" s="207"/>
      <c r="AH22" s="207"/>
      <c r="AI22" s="207"/>
      <c r="AJ22" s="207"/>
      <c r="AK22" s="207"/>
      <c r="AL22" s="207"/>
      <c r="AM22" s="207"/>
      <c r="AN22" s="207"/>
      <c r="AO22" s="207"/>
      <c r="AP22" s="207"/>
      <c r="AQ22" s="207"/>
      <c r="AR22" s="207"/>
      <c r="AS22" s="207"/>
      <c r="AT22" s="207"/>
      <c r="AU22" s="207"/>
      <c r="AV22" s="207"/>
      <c r="AW22" s="207"/>
      <c r="AX22" s="976"/>
    </row>
    <row r="23" spans="1:50" ht="25.5" customHeight="1" x14ac:dyDescent="0.15">
      <c r="A23" s="970"/>
      <c r="B23" s="971"/>
      <c r="C23" s="971"/>
      <c r="D23" s="971"/>
      <c r="E23" s="971"/>
      <c r="F23" s="972"/>
      <c r="G23" s="964" t="s">
        <v>634</v>
      </c>
      <c r="H23" s="965"/>
      <c r="I23" s="965"/>
      <c r="J23" s="965"/>
      <c r="K23" s="965"/>
      <c r="L23" s="965"/>
      <c r="M23" s="965"/>
      <c r="N23" s="965"/>
      <c r="O23" s="966"/>
      <c r="P23" s="911">
        <v>234</v>
      </c>
      <c r="Q23" s="912"/>
      <c r="R23" s="912"/>
      <c r="S23" s="912"/>
      <c r="T23" s="912"/>
      <c r="U23" s="912"/>
      <c r="V23" s="929"/>
      <c r="W23" s="911"/>
      <c r="X23" s="912"/>
      <c r="Y23" s="912"/>
      <c r="Z23" s="912"/>
      <c r="AA23" s="912"/>
      <c r="AB23" s="912"/>
      <c r="AC23" s="929"/>
      <c r="AD23" s="977" t="s">
        <v>724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30" t="s">
        <v>635</v>
      </c>
      <c r="H24" s="931"/>
      <c r="I24" s="931"/>
      <c r="J24" s="931"/>
      <c r="K24" s="931"/>
      <c r="L24" s="931"/>
      <c r="M24" s="931"/>
      <c r="N24" s="931"/>
      <c r="O24" s="932"/>
      <c r="P24" s="646">
        <v>5</v>
      </c>
      <c r="Q24" s="647"/>
      <c r="R24" s="647"/>
      <c r="S24" s="647"/>
      <c r="T24" s="647"/>
      <c r="U24" s="647"/>
      <c r="V24" s="648"/>
      <c r="W24" s="646"/>
      <c r="X24" s="647"/>
      <c r="Y24" s="647"/>
      <c r="Z24" s="647"/>
      <c r="AA24" s="647"/>
      <c r="AB24" s="647"/>
      <c r="AC24" s="648"/>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30" t="s">
        <v>636</v>
      </c>
      <c r="H25" s="931"/>
      <c r="I25" s="931"/>
      <c r="J25" s="931"/>
      <c r="K25" s="931"/>
      <c r="L25" s="931"/>
      <c r="M25" s="931"/>
      <c r="N25" s="931"/>
      <c r="O25" s="932"/>
      <c r="P25" s="646">
        <v>0.3</v>
      </c>
      <c r="Q25" s="647"/>
      <c r="R25" s="647"/>
      <c r="S25" s="647"/>
      <c r="T25" s="647"/>
      <c r="U25" s="647"/>
      <c r="V25" s="648"/>
      <c r="W25" s="646"/>
      <c r="X25" s="647"/>
      <c r="Y25" s="647"/>
      <c r="Z25" s="647"/>
      <c r="AA25" s="647"/>
      <c r="AB25" s="647"/>
      <c r="AC25" s="648"/>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46"/>
      <c r="Q26" s="647"/>
      <c r="R26" s="647"/>
      <c r="S26" s="647"/>
      <c r="T26" s="647"/>
      <c r="U26" s="647"/>
      <c r="V26" s="648"/>
      <c r="W26" s="646"/>
      <c r="X26" s="647"/>
      <c r="Y26" s="647"/>
      <c r="Z26" s="647"/>
      <c r="AA26" s="647"/>
      <c r="AB26" s="647"/>
      <c r="AC26" s="648"/>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46"/>
      <c r="Q27" s="647"/>
      <c r="R27" s="647"/>
      <c r="S27" s="647"/>
      <c r="T27" s="647"/>
      <c r="U27" s="647"/>
      <c r="V27" s="648"/>
      <c r="W27" s="646"/>
      <c r="X27" s="647"/>
      <c r="Y27" s="647"/>
      <c r="Z27" s="647"/>
      <c r="AA27" s="647"/>
      <c r="AB27" s="647"/>
      <c r="AC27" s="648"/>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256</v>
      </c>
      <c r="H28" s="934"/>
      <c r="I28" s="934"/>
      <c r="J28" s="934"/>
      <c r="K28" s="934"/>
      <c r="L28" s="934"/>
      <c r="M28" s="934"/>
      <c r="N28" s="934"/>
      <c r="O28" s="935"/>
      <c r="P28" s="864">
        <f>P29-SUM(P23:P27)</f>
        <v>-0.30000000000001137</v>
      </c>
      <c r="Q28" s="865"/>
      <c r="R28" s="865"/>
      <c r="S28" s="865"/>
      <c r="T28" s="865"/>
      <c r="U28" s="865"/>
      <c r="V28" s="866"/>
      <c r="W28" s="864">
        <f>W29-SUM(W23:W27)</f>
        <v>0</v>
      </c>
      <c r="X28" s="865"/>
      <c r="Y28" s="865"/>
      <c r="Z28" s="865"/>
      <c r="AA28" s="865"/>
      <c r="AB28" s="865"/>
      <c r="AC28" s="86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253</v>
      </c>
      <c r="H29" s="937"/>
      <c r="I29" s="937"/>
      <c r="J29" s="937"/>
      <c r="K29" s="937"/>
      <c r="L29" s="937"/>
      <c r="M29" s="937"/>
      <c r="N29" s="937"/>
      <c r="O29" s="938"/>
      <c r="P29" s="646">
        <f>AK13</f>
        <v>239</v>
      </c>
      <c r="Q29" s="647"/>
      <c r="R29" s="647"/>
      <c r="S29" s="647"/>
      <c r="T29" s="647"/>
      <c r="U29" s="647"/>
      <c r="V29" s="648"/>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hidden="1" customHeight="1" x14ac:dyDescent="0.15">
      <c r="A30" s="847" t="s">
        <v>268</v>
      </c>
      <c r="B30" s="848"/>
      <c r="C30" s="848"/>
      <c r="D30" s="848"/>
      <c r="E30" s="848"/>
      <c r="F30" s="849"/>
      <c r="G30" s="762" t="s">
        <v>145</v>
      </c>
      <c r="H30" s="763"/>
      <c r="I30" s="763"/>
      <c r="J30" s="763"/>
      <c r="K30" s="763"/>
      <c r="L30" s="763"/>
      <c r="M30" s="763"/>
      <c r="N30" s="763"/>
      <c r="O30" s="764"/>
      <c r="P30" s="843" t="s">
        <v>58</v>
      </c>
      <c r="Q30" s="763"/>
      <c r="R30" s="763"/>
      <c r="S30" s="763"/>
      <c r="T30" s="763"/>
      <c r="U30" s="763"/>
      <c r="V30" s="763"/>
      <c r="W30" s="763"/>
      <c r="X30" s="764"/>
      <c r="Y30" s="840"/>
      <c r="Z30" s="841"/>
      <c r="AA30" s="842"/>
      <c r="AB30" s="844" t="s">
        <v>11</v>
      </c>
      <c r="AC30" s="845"/>
      <c r="AD30" s="846"/>
      <c r="AE30" s="844" t="s">
        <v>305</v>
      </c>
      <c r="AF30" s="845"/>
      <c r="AG30" s="845"/>
      <c r="AH30" s="846"/>
      <c r="AI30" s="906" t="s">
        <v>327</v>
      </c>
      <c r="AJ30" s="906"/>
      <c r="AK30" s="906"/>
      <c r="AL30" s="844"/>
      <c r="AM30" s="906" t="s">
        <v>424</v>
      </c>
      <c r="AN30" s="906"/>
      <c r="AO30" s="906"/>
      <c r="AP30" s="844"/>
      <c r="AQ30" s="756" t="s">
        <v>184</v>
      </c>
      <c r="AR30" s="757"/>
      <c r="AS30" s="757"/>
      <c r="AT30" s="758"/>
      <c r="AU30" s="763" t="s">
        <v>133</v>
      </c>
      <c r="AV30" s="763"/>
      <c r="AW30" s="763"/>
      <c r="AX30" s="908"/>
    </row>
    <row r="31" spans="1:50" ht="18.75" hidden="1"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7"/>
      <c r="AJ31" s="907"/>
      <c r="AK31" s="907"/>
      <c r="AL31" s="396"/>
      <c r="AM31" s="907"/>
      <c r="AN31" s="907"/>
      <c r="AO31" s="907"/>
      <c r="AP31" s="396"/>
      <c r="AQ31" s="235"/>
      <c r="AR31" s="186"/>
      <c r="AS31" s="121" t="s">
        <v>185</v>
      </c>
      <c r="AT31" s="122"/>
      <c r="AU31" s="185"/>
      <c r="AV31" s="185"/>
      <c r="AW31" s="381" t="s">
        <v>175</v>
      </c>
      <c r="AX31" s="382"/>
    </row>
    <row r="32" spans="1:50" ht="23.25" hidden="1" customHeight="1" x14ac:dyDescent="0.15">
      <c r="A32" s="386"/>
      <c r="B32" s="384"/>
      <c r="C32" s="384"/>
      <c r="D32" s="384"/>
      <c r="E32" s="384"/>
      <c r="F32" s="385"/>
      <c r="G32" s="552"/>
      <c r="H32" s="553"/>
      <c r="I32" s="553"/>
      <c r="J32" s="553"/>
      <c r="K32" s="553"/>
      <c r="L32" s="553"/>
      <c r="M32" s="553"/>
      <c r="N32" s="553"/>
      <c r="O32" s="554"/>
      <c r="P32" s="93"/>
      <c r="Q32" s="93"/>
      <c r="R32" s="93"/>
      <c r="S32" s="93"/>
      <c r="T32" s="93"/>
      <c r="U32" s="93"/>
      <c r="V32" s="93"/>
      <c r="W32" s="93"/>
      <c r="X32" s="94"/>
      <c r="Y32" s="459" t="s">
        <v>12</v>
      </c>
      <c r="Z32" s="519"/>
      <c r="AA32" s="520"/>
      <c r="AB32" s="449"/>
      <c r="AC32" s="449"/>
      <c r="AD32" s="449"/>
      <c r="AE32" s="203"/>
      <c r="AF32" s="204"/>
      <c r="AG32" s="204"/>
      <c r="AH32" s="204"/>
      <c r="AI32" s="203"/>
      <c r="AJ32" s="204"/>
      <c r="AK32" s="204"/>
      <c r="AL32" s="204"/>
      <c r="AM32" s="203"/>
      <c r="AN32" s="204"/>
      <c r="AO32" s="204"/>
      <c r="AP32" s="204"/>
      <c r="AQ32" s="321"/>
      <c r="AR32" s="193"/>
      <c r="AS32" s="193"/>
      <c r="AT32" s="322"/>
      <c r="AU32" s="204"/>
      <c r="AV32" s="204"/>
      <c r="AW32" s="204"/>
      <c r="AX32" s="206"/>
    </row>
    <row r="33" spans="1:51" ht="23.25" hidden="1"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c r="AC33" s="511"/>
      <c r="AD33" s="511"/>
      <c r="AE33" s="203"/>
      <c r="AF33" s="204"/>
      <c r="AG33" s="204"/>
      <c r="AH33" s="204"/>
      <c r="AI33" s="203"/>
      <c r="AJ33" s="204"/>
      <c r="AK33" s="204"/>
      <c r="AL33" s="204"/>
      <c r="AM33" s="203"/>
      <c r="AN33" s="204"/>
      <c r="AO33" s="204"/>
      <c r="AP33" s="204"/>
      <c r="AQ33" s="321"/>
      <c r="AR33" s="193"/>
      <c r="AS33" s="193"/>
      <c r="AT33" s="322"/>
      <c r="AU33" s="204"/>
      <c r="AV33" s="204"/>
      <c r="AW33" s="204"/>
      <c r="AX33" s="206"/>
    </row>
    <row r="34" spans="1:51" ht="23.25" hidden="1"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c r="AF34" s="204"/>
      <c r="AG34" s="204"/>
      <c r="AH34" s="204"/>
      <c r="AI34" s="203"/>
      <c r="AJ34" s="204"/>
      <c r="AK34" s="204"/>
      <c r="AL34" s="204"/>
      <c r="AM34" s="203"/>
      <c r="AN34" s="204"/>
      <c r="AO34" s="204"/>
      <c r="AP34" s="204"/>
      <c r="AQ34" s="321"/>
      <c r="AR34" s="193"/>
      <c r="AS34" s="193"/>
      <c r="AT34" s="322"/>
      <c r="AU34" s="204"/>
      <c r="AV34" s="204"/>
      <c r="AW34" s="204"/>
      <c r="AX34" s="206"/>
    </row>
    <row r="35" spans="1:51" ht="23.25" hidden="1" customHeight="1" x14ac:dyDescent="0.15">
      <c r="A35" s="213" t="s">
        <v>295</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hidden="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59" t="s">
        <v>268</v>
      </c>
      <c r="B37" s="760"/>
      <c r="C37" s="760"/>
      <c r="D37" s="760"/>
      <c r="E37" s="760"/>
      <c r="F37" s="761"/>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305</v>
      </c>
      <c r="AF37" s="232"/>
      <c r="AG37" s="232"/>
      <c r="AH37" s="232"/>
      <c r="AI37" s="232" t="s">
        <v>327</v>
      </c>
      <c r="AJ37" s="232"/>
      <c r="AK37" s="232"/>
      <c r="AL37" s="232"/>
      <c r="AM37" s="232" t="s">
        <v>424</v>
      </c>
      <c r="AN37" s="232"/>
      <c r="AO37" s="232"/>
      <c r="AP37" s="232"/>
      <c r="AQ37" s="139" t="s">
        <v>184</v>
      </c>
      <c r="AR37" s="140"/>
      <c r="AS37" s="140"/>
      <c r="AT37" s="141"/>
      <c r="AU37" s="400" t="s">
        <v>133</v>
      </c>
      <c r="AV37" s="400"/>
      <c r="AW37" s="400"/>
      <c r="AX37" s="901"/>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c r="AR38" s="186"/>
      <c r="AS38" s="121" t="s">
        <v>185</v>
      </c>
      <c r="AT38" s="122"/>
      <c r="AU38" s="185">
        <v>7</v>
      </c>
      <c r="AV38" s="185"/>
      <c r="AW38" s="381" t="s">
        <v>175</v>
      </c>
      <c r="AX38" s="382"/>
      <c r="AY38">
        <f>$AY$37</f>
        <v>1</v>
      </c>
    </row>
    <row r="39" spans="1:51" ht="42.75" customHeight="1" x14ac:dyDescent="0.15">
      <c r="A39" s="386"/>
      <c r="B39" s="384"/>
      <c r="C39" s="384"/>
      <c r="D39" s="384"/>
      <c r="E39" s="384"/>
      <c r="F39" s="385"/>
      <c r="G39" s="552" t="s">
        <v>655</v>
      </c>
      <c r="H39" s="553"/>
      <c r="I39" s="553"/>
      <c r="J39" s="553"/>
      <c r="K39" s="553"/>
      <c r="L39" s="553"/>
      <c r="M39" s="553"/>
      <c r="N39" s="553"/>
      <c r="O39" s="554"/>
      <c r="P39" s="93" t="s">
        <v>656</v>
      </c>
      <c r="Q39" s="93"/>
      <c r="R39" s="93"/>
      <c r="S39" s="93"/>
      <c r="T39" s="93"/>
      <c r="U39" s="93"/>
      <c r="V39" s="93"/>
      <c r="W39" s="93"/>
      <c r="X39" s="94"/>
      <c r="Y39" s="459" t="s">
        <v>12</v>
      </c>
      <c r="Z39" s="519"/>
      <c r="AA39" s="520"/>
      <c r="AB39" s="449" t="s">
        <v>637</v>
      </c>
      <c r="AC39" s="449"/>
      <c r="AD39" s="449"/>
      <c r="AE39" s="203">
        <v>15</v>
      </c>
      <c r="AF39" s="204"/>
      <c r="AG39" s="204"/>
      <c r="AH39" s="204"/>
      <c r="AI39" s="203">
        <v>10</v>
      </c>
      <c r="AJ39" s="204"/>
      <c r="AK39" s="204"/>
      <c r="AL39" s="204"/>
      <c r="AM39" s="203">
        <v>7</v>
      </c>
      <c r="AN39" s="204"/>
      <c r="AO39" s="204"/>
      <c r="AP39" s="204"/>
      <c r="AQ39" s="321" t="s">
        <v>633</v>
      </c>
      <c r="AR39" s="193"/>
      <c r="AS39" s="193"/>
      <c r="AT39" s="322"/>
      <c r="AU39" s="204" t="s">
        <v>633</v>
      </c>
      <c r="AV39" s="204"/>
      <c r="AW39" s="204"/>
      <c r="AX39" s="206"/>
      <c r="AY39">
        <f t="shared" ref="AY39:AY43" si="4">$AY$37</f>
        <v>1</v>
      </c>
    </row>
    <row r="40" spans="1:51" ht="43.5"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t="s">
        <v>637</v>
      </c>
      <c r="AC40" s="511"/>
      <c r="AD40" s="511"/>
      <c r="AE40" s="203">
        <v>10</v>
      </c>
      <c r="AF40" s="204"/>
      <c r="AG40" s="204"/>
      <c r="AH40" s="204"/>
      <c r="AI40" s="203">
        <v>10</v>
      </c>
      <c r="AJ40" s="204"/>
      <c r="AK40" s="204"/>
      <c r="AL40" s="204"/>
      <c r="AM40" s="203">
        <v>10</v>
      </c>
      <c r="AN40" s="204"/>
      <c r="AO40" s="204"/>
      <c r="AP40" s="204"/>
      <c r="AQ40" s="321" t="s">
        <v>633</v>
      </c>
      <c r="AR40" s="193"/>
      <c r="AS40" s="193"/>
      <c r="AT40" s="322"/>
      <c r="AU40" s="204">
        <v>10</v>
      </c>
      <c r="AV40" s="204"/>
      <c r="AW40" s="204"/>
      <c r="AX40" s="206"/>
      <c r="AY40">
        <f t="shared" si="4"/>
        <v>1</v>
      </c>
    </row>
    <row r="41" spans="1:51" ht="42.75"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v>150</v>
      </c>
      <c r="AF41" s="204"/>
      <c r="AG41" s="204"/>
      <c r="AH41" s="204"/>
      <c r="AI41" s="203">
        <v>100</v>
      </c>
      <c r="AJ41" s="204"/>
      <c r="AK41" s="204"/>
      <c r="AL41" s="204"/>
      <c r="AM41" s="203">
        <v>70</v>
      </c>
      <c r="AN41" s="204"/>
      <c r="AO41" s="204"/>
      <c r="AP41" s="204"/>
      <c r="AQ41" s="321" t="s">
        <v>633</v>
      </c>
      <c r="AR41" s="193"/>
      <c r="AS41" s="193"/>
      <c r="AT41" s="322"/>
      <c r="AU41" s="204" t="s">
        <v>633</v>
      </c>
      <c r="AV41" s="204"/>
      <c r="AW41" s="204"/>
      <c r="AX41" s="206"/>
      <c r="AY41">
        <f t="shared" si="4"/>
        <v>1</v>
      </c>
    </row>
    <row r="42" spans="1:51" ht="23.25" customHeight="1" x14ac:dyDescent="0.15">
      <c r="A42" s="213" t="s">
        <v>295</v>
      </c>
      <c r="B42" s="214"/>
      <c r="C42" s="214"/>
      <c r="D42" s="214"/>
      <c r="E42" s="214"/>
      <c r="F42" s="215"/>
      <c r="G42" s="219" t="s">
        <v>726</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59" t="s">
        <v>268</v>
      </c>
      <c r="B44" s="760"/>
      <c r="C44" s="760"/>
      <c r="D44" s="760"/>
      <c r="E44" s="760"/>
      <c r="F44" s="761"/>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305</v>
      </c>
      <c r="AF44" s="232"/>
      <c r="AG44" s="232"/>
      <c r="AH44" s="232"/>
      <c r="AI44" s="232" t="s">
        <v>327</v>
      </c>
      <c r="AJ44" s="232"/>
      <c r="AK44" s="232"/>
      <c r="AL44" s="232"/>
      <c r="AM44" s="232" t="s">
        <v>424</v>
      </c>
      <c r="AN44" s="232"/>
      <c r="AO44" s="232"/>
      <c r="AP44" s="232"/>
      <c r="AQ44" s="139" t="s">
        <v>184</v>
      </c>
      <c r="AR44" s="140"/>
      <c r="AS44" s="140"/>
      <c r="AT44" s="141"/>
      <c r="AU44" s="400" t="s">
        <v>133</v>
      </c>
      <c r="AV44" s="400"/>
      <c r="AW44" s="400"/>
      <c r="AX44" s="901"/>
      <c r="AY44">
        <f>COUNTA($G$46)</f>
        <v>0</v>
      </c>
    </row>
    <row r="45" spans="1:51" ht="18.75" hidden="1"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c r="AR45" s="186"/>
      <c r="AS45" s="121" t="s">
        <v>185</v>
      </c>
      <c r="AT45" s="122"/>
      <c r="AU45" s="185"/>
      <c r="AV45" s="185"/>
      <c r="AW45" s="381" t="s">
        <v>175</v>
      </c>
      <c r="AX45" s="382"/>
      <c r="AY45">
        <f>$AY$44</f>
        <v>0</v>
      </c>
    </row>
    <row r="46" spans="1:51" ht="23.25" hidden="1" customHeight="1" x14ac:dyDescent="0.15">
      <c r="A46" s="386"/>
      <c r="B46" s="384"/>
      <c r="C46" s="384"/>
      <c r="D46" s="384"/>
      <c r="E46" s="384"/>
      <c r="F46" s="385"/>
      <c r="G46" s="552"/>
      <c r="H46" s="553"/>
      <c r="I46" s="553"/>
      <c r="J46" s="553"/>
      <c r="K46" s="553"/>
      <c r="L46" s="553"/>
      <c r="M46" s="553"/>
      <c r="N46" s="553"/>
      <c r="O46" s="554"/>
      <c r="P46" s="93"/>
      <c r="Q46" s="93"/>
      <c r="R46" s="93"/>
      <c r="S46" s="93"/>
      <c r="T46" s="93"/>
      <c r="U46" s="93"/>
      <c r="V46" s="93"/>
      <c r="W46" s="93"/>
      <c r="X46" s="94"/>
      <c r="Y46" s="459" t="s">
        <v>12</v>
      </c>
      <c r="Z46" s="519"/>
      <c r="AA46" s="520"/>
      <c r="AB46" s="449"/>
      <c r="AC46" s="449"/>
      <c r="AD46" s="449"/>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c r="AC47" s="511"/>
      <c r="AD47" s="511"/>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295</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3" t="s">
        <v>268</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305</v>
      </c>
      <c r="AF51" s="232"/>
      <c r="AG51" s="232"/>
      <c r="AH51" s="232"/>
      <c r="AI51" s="232" t="s">
        <v>327</v>
      </c>
      <c r="AJ51" s="232"/>
      <c r="AK51" s="232"/>
      <c r="AL51" s="232"/>
      <c r="AM51" s="232" t="s">
        <v>424</v>
      </c>
      <c r="AN51" s="232"/>
      <c r="AO51" s="232"/>
      <c r="AP51" s="232"/>
      <c r="AQ51" s="139" t="s">
        <v>184</v>
      </c>
      <c r="AR51" s="140"/>
      <c r="AS51" s="140"/>
      <c r="AT51" s="141"/>
      <c r="AU51" s="916" t="s">
        <v>133</v>
      </c>
      <c r="AV51" s="916"/>
      <c r="AW51" s="916"/>
      <c r="AX51" s="917"/>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185</v>
      </c>
      <c r="AT52" s="122"/>
      <c r="AU52" s="185"/>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1" t="s">
        <v>14</v>
      </c>
      <c r="AC55" s="581"/>
      <c r="AD55" s="581"/>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295</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268</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305</v>
      </c>
      <c r="AF58" s="232"/>
      <c r="AG58" s="232"/>
      <c r="AH58" s="232"/>
      <c r="AI58" s="232" t="s">
        <v>327</v>
      </c>
      <c r="AJ58" s="232"/>
      <c r="AK58" s="232"/>
      <c r="AL58" s="232"/>
      <c r="AM58" s="232" t="s">
        <v>424</v>
      </c>
      <c r="AN58" s="232"/>
      <c r="AO58" s="232"/>
      <c r="AP58" s="232"/>
      <c r="AQ58" s="139" t="s">
        <v>184</v>
      </c>
      <c r="AR58" s="140"/>
      <c r="AS58" s="140"/>
      <c r="AT58" s="141"/>
      <c r="AU58" s="916" t="s">
        <v>133</v>
      </c>
      <c r="AV58" s="916"/>
      <c r="AW58" s="916"/>
      <c r="AX58" s="917"/>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295</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269</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264</v>
      </c>
      <c r="X65" s="476"/>
      <c r="Y65" s="479"/>
      <c r="Z65" s="479"/>
      <c r="AA65" s="480"/>
      <c r="AB65" s="226" t="s">
        <v>11</v>
      </c>
      <c r="AC65" s="227"/>
      <c r="AD65" s="228"/>
      <c r="AE65" s="232" t="s">
        <v>305</v>
      </c>
      <c r="AF65" s="232"/>
      <c r="AG65" s="232"/>
      <c r="AH65" s="232"/>
      <c r="AI65" s="232" t="s">
        <v>327</v>
      </c>
      <c r="AJ65" s="232"/>
      <c r="AK65" s="232"/>
      <c r="AL65" s="232"/>
      <c r="AM65" s="232" t="s">
        <v>424</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285</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285</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286</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273</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284</v>
      </c>
      <c r="X70" s="294"/>
      <c r="Y70" s="252" t="s">
        <v>12</v>
      </c>
      <c r="Z70" s="252"/>
      <c r="AA70" s="253"/>
      <c r="AB70" s="254" t="s">
        <v>285</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285</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286</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269</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305</v>
      </c>
      <c r="AF73" s="232"/>
      <c r="AG73" s="232"/>
      <c r="AH73" s="232"/>
      <c r="AI73" s="232" t="s">
        <v>327</v>
      </c>
      <c r="AJ73" s="232"/>
      <c r="AK73" s="232"/>
      <c r="AL73" s="232"/>
      <c r="AM73" s="232" t="s">
        <v>424</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7"/>
      <c r="B76" s="498"/>
      <c r="C76" s="498"/>
      <c r="D76" s="498"/>
      <c r="E76" s="498"/>
      <c r="F76" s="499"/>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7"/>
      <c r="B77" s="498"/>
      <c r="C77" s="498"/>
      <c r="D77" s="498"/>
      <c r="E77" s="498"/>
      <c r="F77" s="499"/>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6"/>
      <c r="AF77" s="877"/>
      <c r="AG77" s="877"/>
      <c r="AH77" s="877"/>
      <c r="AI77" s="876"/>
      <c r="AJ77" s="877"/>
      <c r="AK77" s="877"/>
      <c r="AL77" s="877"/>
      <c r="AM77" s="876"/>
      <c r="AN77" s="877"/>
      <c r="AO77" s="877"/>
      <c r="AP77" s="877"/>
      <c r="AQ77" s="321"/>
      <c r="AR77" s="193"/>
      <c r="AS77" s="193"/>
      <c r="AT77" s="322"/>
      <c r="AU77" s="204"/>
      <c r="AV77" s="204"/>
      <c r="AW77" s="204"/>
      <c r="AX77" s="206"/>
      <c r="AY77">
        <f t="shared" si="9"/>
        <v>0</v>
      </c>
    </row>
    <row r="78" spans="1:51" ht="69.75" hidden="1" customHeight="1" x14ac:dyDescent="0.15">
      <c r="A78" s="314" t="s">
        <v>298</v>
      </c>
      <c r="B78" s="315"/>
      <c r="C78" s="315"/>
      <c r="D78" s="315"/>
      <c r="E78" s="312" t="s">
        <v>247</v>
      </c>
      <c r="F78" s="313"/>
      <c r="G78" s="45" t="s">
        <v>187</v>
      </c>
      <c r="H78" s="575"/>
      <c r="I78" s="576"/>
      <c r="J78" s="576"/>
      <c r="K78" s="576"/>
      <c r="L78" s="576"/>
      <c r="M78" s="576"/>
      <c r="N78" s="576"/>
      <c r="O78" s="577"/>
      <c r="P78" s="135"/>
      <c r="Q78" s="135"/>
      <c r="R78" s="135"/>
      <c r="S78" s="135"/>
      <c r="T78" s="135"/>
      <c r="U78" s="135"/>
      <c r="V78" s="135"/>
      <c r="W78" s="135"/>
      <c r="X78" s="135"/>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263</v>
      </c>
      <c r="AP79" s="259"/>
      <c r="AQ79" s="259"/>
      <c r="AR79" s="62" t="s">
        <v>261</v>
      </c>
      <c r="AS79" s="258"/>
      <c r="AT79" s="259"/>
      <c r="AU79" s="259"/>
      <c r="AV79" s="259"/>
      <c r="AW79" s="259"/>
      <c r="AX79" s="962"/>
      <c r="AY79">
        <f>COUNTIF($AR$79,"☑")</f>
        <v>0</v>
      </c>
    </row>
    <row r="80" spans="1:51" ht="18.75" hidden="1" customHeight="1" x14ac:dyDescent="0.15">
      <c r="A80" s="850" t="s">
        <v>146</v>
      </c>
      <c r="B80" s="512" t="s">
        <v>260</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615</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1"/>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1"/>
      <c r="B82" s="515"/>
      <c r="C82" s="413"/>
      <c r="D82" s="413"/>
      <c r="E82" s="413"/>
      <c r="F82" s="414"/>
      <c r="G82" s="665"/>
      <c r="H82" s="665"/>
      <c r="I82" s="665"/>
      <c r="J82" s="665"/>
      <c r="K82" s="665"/>
      <c r="L82" s="665"/>
      <c r="M82" s="665"/>
      <c r="N82" s="665"/>
      <c r="O82" s="665"/>
      <c r="P82" s="665"/>
      <c r="Q82" s="665"/>
      <c r="R82" s="665"/>
      <c r="S82" s="665"/>
      <c r="T82" s="665"/>
      <c r="U82" s="665"/>
      <c r="V82" s="665"/>
      <c r="W82" s="665"/>
      <c r="X82" s="665"/>
      <c r="Y82" s="665"/>
      <c r="Z82" s="665"/>
      <c r="AA82" s="666"/>
      <c r="AB82" s="870"/>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1"/>
      <c r="AY82">
        <f t="shared" ref="AY82:AY89" si="10">$AY$80</f>
        <v>0</v>
      </c>
    </row>
    <row r="83" spans="1:60" ht="22.5" hidden="1" customHeight="1" x14ac:dyDescent="0.15">
      <c r="A83" s="851"/>
      <c r="B83" s="515"/>
      <c r="C83" s="413"/>
      <c r="D83" s="413"/>
      <c r="E83" s="413"/>
      <c r="F83" s="414"/>
      <c r="G83" s="667"/>
      <c r="H83" s="667"/>
      <c r="I83" s="667"/>
      <c r="J83" s="667"/>
      <c r="K83" s="667"/>
      <c r="L83" s="667"/>
      <c r="M83" s="667"/>
      <c r="N83" s="667"/>
      <c r="O83" s="667"/>
      <c r="P83" s="667"/>
      <c r="Q83" s="667"/>
      <c r="R83" s="667"/>
      <c r="S83" s="667"/>
      <c r="T83" s="667"/>
      <c r="U83" s="667"/>
      <c r="V83" s="667"/>
      <c r="W83" s="667"/>
      <c r="X83" s="667"/>
      <c r="Y83" s="667"/>
      <c r="Z83" s="667"/>
      <c r="AA83" s="668"/>
      <c r="AB83" s="872"/>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3"/>
      <c r="AY83">
        <f t="shared" si="10"/>
        <v>0</v>
      </c>
    </row>
    <row r="84" spans="1:60" ht="19.5" hidden="1" customHeight="1" x14ac:dyDescent="0.15">
      <c r="A84" s="851"/>
      <c r="B84" s="516"/>
      <c r="C84" s="517"/>
      <c r="D84" s="517"/>
      <c r="E84" s="517"/>
      <c r="F84" s="518"/>
      <c r="G84" s="669"/>
      <c r="H84" s="669"/>
      <c r="I84" s="669"/>
      <c r="J84" s="669"/>
      <c r="K84" s="669"/>
      <c r="L84" s="669"/>
      <c r="M84" s="669"/>
      <c r="N84" s="669"/>
      <c r="O84" s="669"/>
      <c r="P84" s="669"/>
      <c r="Q84" s="669"/>
      <c r="R84" s="669"/>
      <c r="S84" s="669"/>
      <c r="T84" s="669"/>
      <c r="U84" s="669"/>
      <c r="V84" s="669"/>
      <c r="W84" s="669"/>
      <c r="X84" s="669"/>
      <c r="Y84" s="669"/>
      <c r="Z84" s="669"/>
      <c r="AA84" s="670"/>
      <c r="AB84" s="874"/>
      <c r="AC84" s="669"/>
      <c r="AD84" s="669"/>
      <c r="AE84" s="667"/>
      <c r="AF84" s="667"/>
      <c r="AG84" s="667"/>
      <c r="AH84" s="667"/>
      <c r="AI84" s="667"/>
      <c r="AJ84" s="667"/>
      <c r="AK84" s="667"/>
      <c r="AL84" s="667"/>
      <c r="AM84" s="667"/>
      <c r="AN84" s="667"/>
      <c r="AO84" s="667"/>
      <c r="AP84" s="667"/>
      <c r="AQ84" s="667"/>
      <c r="AR84" s="667"/>
      <c r="AS84" s="667"/>
      <c r="AT84" s="667"/>
      <c r="AU84" s="669"/>
      <c r="AV84" s="669"/>
      <c r="AW84" s="669"/>
      <c r="AX84" s="875"/>
      <c r="AY84">
        <f t="shared" si="10"/>
        <v>0</v>
      </c>
    </row>
    <row r="85" spans="1:60" ht="18.75" hidden="1" customHeight="1" x14ac:dyDescent="0.15">
      <c r="A85" s="851"/>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305</v>
      </c>
      <c r="AF85" s="232"/>
      <c r="AG85" s="232"/>
      <c r="AH85" s="232"/>
      <c r="AI85" s="232" t="s">
        <v>327</v>
      </c>
      <c r="AJ85" s="232"/>
      <c r="AK85" s="232"/>
      <c r="AL85" s="232"/>
      <c r="AM85" s="232" t="s">
        <v>424</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15">
      <c r="A86" s="851"/>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51"/>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1"/>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1"/>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1" t="s">
        <v>14</v>
      </c>
      <c r="AC89" s="581"/>
      <c r="AD89" s="581"/>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1"/>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305</v>
      </c>
      <c r="AF90" s="232"/>
      <c r="AG90" s="232"/>
      <c r="AH90" s="232"/>
      <c r="AI90" s="232" t="s">
        <v>327</v>
      </c>
      <c r="AJ90" s="232"/>
      <c r="AK90" s="232"/>
      <c r="AL90" s="232"/>
      <c r="AM90" s="232" t="s">
        <v>424</v>
      </c>
      <c r="AN90" s="232"/>
      <c r="AO90" s="232"/>
      <c r="AP90" s="232"/>
      <c r="AQ90" s="143" t="s">
        <v>184</v>
      </c>
      <c r="AR90" s="118"/>
      <c r="AS90" s="118"/>
      <c r="AT90" s="119"/>
      <c r="AU90" s="521" t="s">
        <v>133</v>
      </c>
      <c r="AV90" s="521"/>
      <c r="AW90" s="521"/>
      <c r="AX90" s="522"/>
      <c r="AY90">
        <f>COUNTA($G$92)</f>
        <v>0</v>
      </c>
    </row>
    <row r="91" spans="1:60" ht="18.75" hidden="1" customHeight="1" x14ac:dyDescent="0.15">
      <c r="A91" s="851"/>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51"/>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1"/>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1"/>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1" t="s">
        <v>14</v>
      </c>
      <c r="AC94" s="581"/>
      <c r="AD94" s="581"/>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1"/>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305</v>
      </c>
      <c r="AF95" s="232"/>
      <c r="AG95" s="232"/>
      <c r="AH95" s="232"/>
      <c r="AI95" s="232" t="s">
        <v>327</v>
      </c>
      <c r="AJ95" s="232"/>
      <c r="AK95" s="232"/>
      <c r="AL95" s="232"/>
      <c r="AM95" s="232" t="s">
        <v>424</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51"/>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51"/>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1"/>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2"/>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81" t="s">
        <v>13</v>
      </c>
      <c r="Z99" s="882"/>
      <c r="AA99" s="883"/>
      <c r="AB99" s="878" t="s">
        <v>14</v>
      </c>
      <c r="AC99" s="879"/>
      <c r="AD99" s="880"/>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270</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0"/>
      <c r="Z100" s="841"/>
      <c r="AA100" s="842"/>
      <c r="AB100" s="469" t="s">
        <v>11</v>
      </c>
      <c r="AC100" s="469"/>
      <c r="AD100" s="469"/>
      <c r="AE100" s="527" t="s">
        <v>305</v>
      </c>
      <c r="AF100" s="528"/>
      <c r="AG100" s="528"/>
      <c r="AH100" s="529"/>
      <c r="AI100" s="527" t="s">
        <v>327</v>
      </c>
      <c r="AJ100" s="528"/>
      <c r="AK100" s="528"/>
      <c r="AL100" s="529"/>
      <c r="AM100" s="527" t="s">
        <v>424</v>
      </c>
      <c r="AN100" s="528"/>
      <c r="AO100" s="528"/>
      <c r="AP100" s="529"/>
      <c r="AQ100" s="302" t="s">
        <v>332</v>
      </c>
      <c r="AR100" s="303"/>
      <c r="AS100" s="303"/>
      <c r="AT100" s="304"/>
      <c r="AU100" s="302" t="s">
        <v>456</v>
      </c>
      <c r="AV100" s="303"/>
      <c r="AW100" s="303"/>
      <c r="AX100" s="305"/>
    </row>
    <row r="101" spans="1:60" ht="40.5" customHeight="1" x14ac:dyDescent="0.15">
      <c r="A101" s="407"/>
      <c r="B101" s="408"/>
      <c r="C101" s="408"/>
      <c r="D101" s="408"/>
      <c r="E101" s="408"/>
      <c r="F101" s="409"/>
      <c r="G101" s="93" t="s">
        <v>727</v>
      </c>
      <c r="H101" s="93"/>
      <c r="I101" s="93"/>
      <c r="J101" s="93"/>
      <c r="K101" s="93"/>
      <c r="L101" s="93"/>
      <c r="M101" s="93"/>
      <c r="N101" s="93"/>
      <c r="O101" s="93"/>
      <c r="P101" s="93"/>
      <c r="Q101" s="93"/>
      <c r="R101" s="93"/>
      <c r="S101" s="93"/>
      <c r="T101" s="93"/>
      <c r="U101" s="93"/>
      <c r="V101" s="93"/>
      <c r="W101" s="93"/>
      <c r="X101" s="94"/>
      <c r="Y101" s="530" t="s">
        <v>54</v>
      </c>
      <c r="Z101" s="531"/>
      <c r="AA101" s="532"/>
      <c r="AB101" s="449" t="s">
        <v>286</v>
      </c>
      <c r="AC101" s="449"/>
      <c r="AD101" s="449"/>
      <c r="AE101" s="267">
        <v>100</v>
      </c>
      <c r="AF101" s="267"/>
      <c r="AG101" s="267"/>
      <c r="AH101" s="267"/>
      <c r="AI101" s="267">
        <v>100</v>
      </c>
      <c r="AJ101" s="267"/>
      <c r="AK101" s="267"/>
      <c r="AL101" s="267"/>
      <c r="AM101" s="267">
        <v>100</v>
      </c>
      <c r="AN101" s="267"/>
      <c r="AO101" s="267"/>
      <c r="AP101" s="267"/>
      <c r="AQ101" s="267" t="s">
        <v>737</v>
      </c>
      <c r="AR101" s="267"/>
      <c r="AS101" s="267"/>
      <c r="AT101" s="267"/>
      <c r="AU101" s="203" t="s">
        <v>737</v>
      </c>
      <c r="AV101" s="204"/>
      <c r="AW101" s="204"/>
      <c r="AX101" s="206"/>
    </row>
    <row r="102" spans="1:60" ht="39"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286</v>
      </c>
      <c r="AC102" s="449"/>
      <c r="AD102" s="449"/>
      <c r="AE102" s="267">
        <v>100</v>
      </c>
      <c r="AF102" s="267"/>
      <c r="AG102" s="267"/>
      <c r="AH102" s="267"/>
      <c r="AI102" s="267">
        <v>100</v>
      </c>
      <c r="AJ102" s="267"/>
      <c r="AK102" s="267"/>
      <c r="AL102" s="267"/>
      <c r="AM102" s="267">
        <v>100</v>
      </c>
      <c r="AN102" s="267"/>
      <c r="AO102" s="267"/>
      <c r="AP102" s="267"/>
      <c r="AQ102" s="267">
        <v>100</v>
      </c>
      <c r="AR102" s="267"/>
      <c r="AS102" s="267"/>
      <c r="AT102" s="267"/>
      <c r="AU102" s="210">
        <v>100</v>
      </c>
      <c r="AV102" s="211"/>
      <c r="AW102" s="211"/>
      <c r="AX102" s="306"/>
    </row>
    <row r="103" spans="1:60" ht="31.5" hidden="1" customHeight="1" x14ac:dyDescent="0.15">
      <c r="A103" s="404" t="s">
        <v>270</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305</v>
      </c>
      <c r="AF103" s="232"/>
      <c r="AG103" s="232"/>
      <c r="AH103" s="232"/>
      <c r="AI103" s="232" t="s">
        <v>327</v>
      </c>
      <c r="AJ103" s="232"/>
      <c r="AK103" s="232"/>
      <c r="AL103" s="232"/>
      <c r="AM103" s="232" t="s">
        <v>424</v>
      </c>
      <c r="AN103" s="232"/>
      <c r="AO103" s="232"/>
      <c r="AP103" s="232"/>
      <c r="AQ103" s="264" t="s">
        <v>332</v>
      </c>
      <c r="AR103" s="265"/>
      <c r="AS103" s="265"/>
      <c r="AT103" s="265"/>
      <c r="AU103" s="264" t="s">
        <v>456</v>
      </c>
      <c r="AV103" s="265"/>
      <c r="AW103" s="265"/>
      <c r="AX103" s="266"/>
      <c r="AY103">
        <f>COUNTA($G$104)</f>
        <v>0</v>
      </c>
    </row>
    <row r="104" spans="1:60" ht="23.25" hidden="1" customHeight="1" x14ac:dyDescent="0.15">
      <c r="A104" s="407"/>
      <c r="B104" s="408"/>
      <c r="C104" s="408"/>
      <c r="D104" s="408"/>
      <c r="E104" s="408"/>
      <c r="F104" s="409"/>
      <c r="G104" s="93"/>
      <c r="H104" s="93"/>
      <c r="I104" s="93"/>
      <c r="J104" s="93"/>
      <c r="K104" s="93"/>
      <c r="L104" s="93"/>
      <c r="M104" s="93"/>
      <c r="N104" s="93"/>
      <c r="O104" s="93"/>
      <c r="P104" s="93"/>
      <c r="Q104" s="93"/>
      <c r="R104" s="93"/>
      <c r="S104" s="93"/>
      <c r="T104" s="93"/>
      <c r="U104" s="93"/>
      <c r="V104" s="93"/>
      <c r="W104" s="93"/>
      <c r="X104" s="94"/>
      <c r="Y104" s="453" t="s">
        <v>54</v>
      </c>
      <c r="Z104" s="454"/>
      <c r="AA104" s="455"/>
      <c r="AB104" s="533"/>
      <c r="AC104" s="534"/>
      <c r="AD104" s="535"/>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c r="AC105" s="457"/>
      <c r="AD105" s="458"/>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4" t="s">
        <v>270</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305</v>
      </c>
      <c r="AF106" s="232"/>
      <c r="AG106" s="232"/>
      <c r="AH106" s="232"/>
      <c r="AI106" s="232" t="s">
        <v>327</v>
      </c>
      <c r="AJ106" s="232"/>
      <c r="AK106" s="232"/>
      <c r="AL106" s="232"/>
      <c r="AM106" s="232" t="s">
        <v>424</v>
      </c>
      <c r="AN106" s="232"/>
      <c r="AO106" s="232"/>
      <c r="AP106" s="232"/>
      <c r="AQ106" s="264" t="s">
        <v>332</v>
      </c>
      <c r="AR106" s="265"/>
      <c r="AS106" s="265"/>
      <c r="AT106" s="265"/>
      <c r="AU106" s="264" t="s">
        <v>456</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270</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305</v>
      </c>
      <c r="AF109" s="232"/>
      <c r="AG109" s="232"/>
      <c r="AH109" s="232"/>
      <c r="AI109" s="232" t="s">
        <v>327</v>
      </c>
      <c r="AJ109" s="232"/>
      <c r="AK109" s="232"/>
      <c r="AL109" s="232"/>
      <c r="AM109" s="232" t="s">
        <v>424</v>
      </c>
      <c r="AN109" s="232"/>
      <c r="AO109" s="232"/>
      <c r="AP109" s="232"/>
      <c r="AQ109" s="264" t="s">
        <v>332</v>
      </c>
      <c r="AR109" s="265"/>
      <c r="AS109" s="265"/>
      <c r="AT109" s="265"/>
      <c r="AU109" s="264" t="s">
        <v>456</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270</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305</v>
      </c>
      <c r="AF112" s="232"/>
      <c r="AG112" s="232"/>
      <c r="AH112" s="232"/>
      <c r="AI112" s="232" t="s">
        <v>327</v>
      </c>
      <c r="AJ112" s="232"/>
      <c r="AK112" s="232"/>
      <c r="AL112" s="232"/>
      <c r="AM112" s="232" t="s">
        <v>424</v>
      </c>
      <c r="AN112" s="232"/>
      <c r="AO112" s="232"/>
      <c r="AP112" s="232"/>
      <c r="AQ112" s="264" t="s">
        <v>332</v>
      </c>
      <c r="AR112" s="265"/>
      <c r="AS112" s="265"/>
      <c r="AT112" s="265"/>
      <c r="AU112" s="264" t="s">
        <v>456</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305</v>
      </c>
      <c r="AF115" s="232"/>
      <c r="AG115" s="232"/>
      <c r="AH115" s="232"/>
      <c r="AI115" s="232" t="s">
        <v>327</v>
      </c>
      <c r="AJ115" s="232"/>
      <c r="AK115" s="232"/>
      <c r="AL115" s="232"/>
      <c r="AM115" s="232" t="s">
        <v>424</v>
      </c>
      <c r="AN115" s="232"/>
      <c r="AO115" s="232"/>
      <c r="AP115" s="232"/>
      <c r="AQ115" s="578" t="s">
        <v>457</v>
      </c>
      <c r="AR115" s="579"/>
      <c r="AS115" s="579"/>
      <c r="AT115" s="579"/>
      <c r="AU115" s="579"/>
      <c r="AV115" s="579"/>
      <c r="AW115" s="579"/>
      <c r="AX115" s="580"/>
    </row>
    <row r="116" spans="1:51" ht="23.25" customHeight="1" x14ac:dyDescent="0.15">
      <c r="A116" s="424"/>
      <c r="B116" s="425"/>
      <c r="C116" s="425"/>
      <c r="D116" s="425"/>
      <c r="E116" s="425"/>
      <c r="F116" s="426"/>
      <c r="G116" s="376" t="s">
        <v>638</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639</v>
      </c>
      <c r="AC116" s="451"/>
      <c r="AD116" s="452"/>
      <c r="AE116" s="267">
        <v>0.1</v>
      </c>
      <c r="AF116" s="267"/>
      <c r="AG116" s="267"/>
      <c r="AH116" s="267"/>
      <c r="AI116" s="267">
        <v>0.1</v>
      </c>
      <c r="AJ116" s="267"/>
      <c r="AK116" s="267"/>
      <c r="AL116" s="267"/>
      <c r="AM116" s="267">
        <f>53388/377975.61</f>
        <v>0.14124720904610749</v>
      </c>
      <c r="AN116" s="267"/>
      <c r="AO116" s="267"/>
      <c r="AP116" s="267"/>
      <c r="AQ116" s="203">
        <f>44509/377975.61</f>
        <v>0.11775627533215702</v>
      </c>
      <c r="AR116" s="204"/>
      <c r="AS116" s="204"/>
      <c r="AT116" s="204"/>
      <c r="AU116" s="204"/>
      <c r="AV116" s="204"/>
      <c r="AW116" s="204"/>
      <c r="AX116" s="206"/>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640</v>
      </c>
      <c r="AC117" s="461"/>
      <c r="AD117" s="462"/>
      <c r="AE117" s="539" t="s">
        <v>641</v>
      </c>
      <c r="AF117" s="539"/>
      <c r="AG117" s="539"/>
      <c r="AH117" s="539"/>
      <c r="AI117" s="539" t="s">
        <v>642</v>
      </c>
      <c r="AJ117" s="539"/>
      <c r="AK117" s="539"/>
      <c r="AL117" s="539"/>
      <c r="AM117" s="539" t="s">
        <v>657</v>
      </c>
      <c r="AN117" s="539"/>
      <c r="AO117" s="539"/>
      <c r="AP117" s="539"/>
      <c r="AQ117" s="539" t="s">
        <v>658</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305</v>
      </c>
      <c r="AF118" s="232"/>
      <c r="AG118" s="232"/>
      <c r="AH118" s="232"/>
      <c r="AI118" s="232" t="s">
        <v>327</v>
      </c>
      <c r="AJ118" s="232"/>
      <c r="AK118" s="232"/>
      <c r="AL118" s="232"/>
      <c r="AM118" s="232" t="s">
        <v>424</v>
      </c>
      <c r="AN118" s="232"/>
      <c r="AO118" s="232"/>
      <c r="AP118" s="232"/>
      <c r="AQ118" s="578" t="s">
        <v>457</v>
      </c>
      <c r="AR118" s="579"/>
      <c r="AS118" s="579"/>
      <c r="AT118" s="579"/>
      <c r="AU118" s="579"/>
      <c r="AV118" s="579"/>
      <c r="AW118" s="579"/>
      <c r="AX118" s="580"/>
      <c r="AY118" s="77">
        <f>IF(SUBSTITUTE(SUBSTITUTE($G$119,"／",""),"　","")="",0,1)</f>
        <v>0</v>
      </c>
    </row>
    <row r="119" spans="1:51" ht="23.25" hidden="1" customHeight="1" x14ac:dyDescent="0.15">
      <c r="A119" s="424"/>
      <c r="B119" s="425"/>
      <c r="C119" s="425"/>
      <c r="D119" s="425"/>
      <c r="E119" s="425"/>
      <c r="F119" s="426"/>
      <c r="G119" s="376" t="s">
        <v>277</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276</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305</v>
      </c>
      <c r="AF121" s="232"/>
      <c r="AG121" s="232"/>
      <c r="AH121" s="232"/>
      <c r="AI121" s="232" t="s">
        <v>327</v>
      </c>
      <c r="AJ121" s="232"/>
      <c r="AK121" s="232"/>
      <c r="AL121" s="232"/>
      <c r="AM121" s="232" t="s">
        <v>424</v>
      </c>
      <c r="AN121" s="232"/>
      <c r="AO121" s="232"/>
      <c r="AP121" s="232"/>
      <c r="AQ121" s="578" t="s">
        <v>457</v>
      </c>
      <c r="AR121" s="579"/>
      <c r="AS121" s="579"/>
      <c r="AT121" s="579"/>
      <c r="AU121" s="579"/>
      <c r="AV121" s="579"/>
      <c r="AW121" s="579"/>
      <c r="AX121" s="580"/>
      <c r="AY121" s="77">
        <f>IF(SUBSTITUTE(SUBSTITUTE($G$122,"／",""),"　","")="",0,1)</f>
        <v>0</v>
      </c>
    </row>
    <row r="122" spans="1:51" ht="23.25" hidden="1" customHeight="1" x14ac:dyDescent="0.15">
      <c r="A122" s="424"/>
      <c r="B122" s="425"/>
      <c r="C122" s="425"/>
      <c r="D122" s="425"/>
      <c r="E122" s="425"/>
      <c r="F122" s="426"/>
      <c r="G122" s="376" t="s">
        <v>278</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276</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305</v>
      </c>
      <c r="AF124" s="232"/>
      <c r="AG124" s="232"/>
      <c r="AH124" s="232"/>
      <c r="AI124" s="232" t="s">
        <v>327</v>
      </c>
      <c r="AJ124" s="232"/>
      <c r="AK124" s="232"/>
      <c r="AL124" s="232"/>
      <c r="AM124" s="232" t="s">
        <v>424</v>
      </c>
      <c r="AN124" s="232"/>
      <c r="AO124" s="232"/>
      <c r="AP124" s="232"/>
      <c r="AQ124" s="578" t="s">
        <v>457</v>
      </c>
      <c r="AR124" s="579"/>
      <c r="AS124" s="579"/>
      <c r="AT124" s="579"/>
      <c r="AU124" s="579"/>
      <c r="AV124" s="579"/>
      <c r="AW124" s="579"/>
      <c r="AX124" s="580"/>
      <c r="AY124" s="77">
        <f>IF(SUBSTITUTE(SUBSTITUTE($G$125,"／",""),"　","")="",0,1)</f>
        <v>0</v>
      </c>
    </row>
    <row r="125" spans="1:51" ht="23.25" hidden="1" customHeight="1" x14ac:dyDescent="0.15">
      <c r="A125" s="424"/>
      <c r="B125" s="425"/>
      <c r="C125" s="425"/>
      <c r="D125" s="425"/>
      <c r="E125" s="425"/>
      <c r="F125" s="426"/>
      <c r="G125" s="376" t="s">
        <v>278</v>
      </c>
      <c r="H125" s="376"/>
      <c r="I125" s="376"/>
      <c r="J125" s="376"/>
      <c r="K125" s="376"/>
      <c r="L125" s="376"/>
      <c r="M125" s="376"/>
      <c r="N125" s="376"/>
      <c r="O125" s="376"/>
      <c r="P125" s="376"/>
      <c r="Q125" s="376"/>
      <c r="R125" s="376"/>
      <c r="S125" s="376"/>
      <c r="T125" s="376"/>
      <c r="U125" s="376"/>
      <c r="V125" s="376"/>
      <c r="W125" s="376"/>
      <c r="X125" s="921"/>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2"/>
      <c r="Y126" s="459" t="s">
        <v>48</v>
      </c>
      <c r="Z126" s="433"/>
      <c r="AA126" s="434"/>
      <c r="AB126" s="460" t="s">
        <v>276</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20"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8"/>
      <c r="Z127" s="919"/>
      <c r="AA127" s="920"/>
      <c r="AB127" s="396" t="s">
        <v>11</v>
      </c>
      <c r="AC127" s="397"/>
      <c r="AD127" s="398"/>
      <c r="AE127" s="232" t="s">
        <v>305</v>
      </c>
      <c r="AF127" s="232"/>
      <c r="AG127" s="232"/>
      <c r="AH127" s="232"/>
      <c r="AI127" s="232" t="s">
        <v>327</v>
      </c>
      <c r="AJ127" s="232"/>
      <c r="AK127" s="232"/>
      <c r="AL127" s="232"/>
      <c r="AM127" s="232" t="s">
        <v>424</v>
      </c>
      <c r="AN127" s="232"/>
      <c r="AO127" s="232"/>
      <c r="AP127" s="232"/>
      <c r="AQ127" s="578" t="s">
        <v>457</v>
      </c>
      <c r="AR127" s="579"/>
      <c r="AS127" s="579"/>
      <c r="AT127" s="579"/>
      <c r="AU127" s="579"/>
      <c r="AV127" s="579"/>
      <c r="AW127" s="579"/>
      <c r="AX127" s="580"/>
      <c r="AY127" s="77">
        <f>IF(SUBSTITUTE(SUBSTITUTE($G$128,"／",""),"　","")="",0,1)</f>
        <v>0</v>
      </c>
    </row>
    <row r="128" spans="1:51" ht="23.25" hidden="1" customHeight="1" x14ac:dyDescent="0.15">
      <c r="A128" s="424"/>
      <c r="B128" s="425"/>
      <c r="C128" s="425"/>
      <c r="D128" s="425"/>
      <c r="E128" s="425"/>
      <c r="F128" s="426"/>
      <c r="G128" s="376" t="s">
        <v>278</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276</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320</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305</v>
      </c>
      <c r="AF132" s="118"/>
      <c r="AG132" s="118"/>
      <c r="AH132" s="119"/>
      <c r="AI132" s="143" t="s">
        <v>327</v>
      </c>
      <c r="AJ132" s="118"/>
      <c r="AK132" s="118"/>
      <c r="AL132" s="119"/>
      <c r="AM132" s="143" t="s">
        <v>614</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5</v>
      </c>
      <c r="AV133" s="186"/>
      <c r="AW133" s="121" t="s">
        <v>175</v>
      </c>
      <c r="AX133" s="181"/>
      <c r="AY133">
        <f>$AY$132</f>
        <v>1</v>
      </c>
    </row>
    <row r="134" spans="1:51" ht="39.75" customHeight="1" x14ac:dyDescent="0.15">
      <c r="A134" s="175"/>
      <c r="B134" s="172"/>
      <c r="C134" s="166"/>
      <c r="D134" s="172"/>
      <c r="E134" s="166"/>
      <c r="F134" s="167"/>
      <c r="G134" s="92" t="s">
        <v>645</v>
      </c>
      <c r="H134" s="93"/>
      <c r="I134" s="93"/>
      <c r="J134" s="93"/>
      <c r="K134" s="93"/>
      <c r="L134" s="93"/>
      <c r="M134" s="93"/>
      <c r="N134" s="93"/>
      <c r="O134" s="93"/>
      <c r="P134" s="93"/>
      <c r="Q134" s="93"/>
      <c r="R134" s="93"/>
      <c r="S134" s="93"/>
      <c r="T134" s="93"/>
      <c r="U134" s="93"/>
      <c r="V134" s="93"/>
      <c r="W134" s="93"/>
      <c r="X134" s="94"/>
      <c r="Y134" s="187" t="s">
        <v>199</v>
      </c>
      <c r="Z134" s="188"/>
      <c r="AA134" s="189"/>
      <c r="AB134" s="190" t="s">
        <v>286</v>
      </c>
      <c r="AC134" s="191"/>
      <c r="AD134" s="191"/>
      <c r="AE134" s="192">
        <v>68</v>
      </c>
      <c r="AF134" s="193"/>
      <c r="AG134" s="193"/>
      <c r="AH134" s="193"/>
      <c r="AI134" s="192">
        <v>70</v>
      </c>
      <c r="AJ134" s="193"/>
      <c r="AK134" s="193"/>
      <c r="AL134" s="193"/>
      <c r="AM134" s="192">
        <v>72</v>
      </c>
      <c r="AN134" s="193"/>
      <c r="AO134" s="193"/>
      <c r="AP134" s="193"/>
      <c r="AQ134" s="192" t="s">
        <v>633</v>
      </c>
      <c r="AR134" s="193"/>
      <c r="AS134" s="193"/>
      <c r="AT134" s="193"/>
      <c r="AU134" s="192" t="s">
        <v>633</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286</v>
      </c>
      <c r="AC135" s="199"/>
      <c r="AD135" s="199"/>
      <c r="AE135" s="192">
        <v>67</v>
      </c>
      <c r="AF135" s="193"/>
      <c r="AG135" s="193"/>
      <c r="AH135" s="193"/>
      <c r="AI135" s="192">
        <v>70</v>
      </c>
      <c r="AJ135" s="193"/>
      <c r="AK135" s="193"/>
      <c r="AL135" s="193"/>
      <c r="AM135" s="192">
        <v>72</v>
      </c>
      <c r="AN135" s="193"/>
      <c r="AO135" s="193"/>
      <c r="AP135" s="193"/>
      <c r="AQ135" s="192" t="s">
        <v>633</v>
      </c>
      <c r="AR135" s="193"/>
      <c r="AS135" s="193"/>
      <c r="AT135" s="193"/>
      <c r="AU135" s="192">
        <v>79</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305</v>
      </c>
      <c r="AF136" s="118"/>
      <c r="AG136" s="118"/>
      <c r="AH136" s="119"/>
      <c r="AI136" s="143" t="s">
        <v>327</v>
      </c>
      <c r="AJ136" s="118"/>
      <c r="AK136" s="118"/>
      <c r="AL136" s="119"/>
      <c r="AM136" s="143" t="s">
        <v>614</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305</v>
      </c>
      <c r="AF140" s="118"/>
      <c r="AG140" s="118"/>
      <c r="AH140" s="119"/>
      <c r="AI140" s="143" t="s">
        <v>327</v>
      </c>
      <c r="AJ140" s="118"/>
      <c r="AK140" s="118"/>
      <c r="AL140" s="119"/>
      <c r="AM140" s="143" t="s">
        <v>614</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305</v>
      </c>
      <c r="AF144" s="118"/>
      <c r="AG144" s="118"/>
      <c r="AH144" s="119"/>
      <c r="AI144" s="143" t="s">
        <v>327</v>
      </c>
      <c r="AJ144" s="118"/>
      <c r="AK144" s="118"/>
      <c r="AL144" s="119"/>
      <c r="AM144" s="143" t="s">
        <v>614</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305</v>
      </c>
      <c r="AF148" s="118"/>
      <c r="AG148" s="118"/>
      <c r="AH148" s="119"/>
      <c r="AI148" s="143" t="s">
        <v>327</v>
      </c>
      <c r="AJ148" s="118"/>
      <c r="AK148" s="118"/>
      <c r="AL148" s="119"/>
      <c r="AM148" s="143" t="s">
        <v>614</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731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305</v>
      </c>
      <c r="AF192" s="118"/>
      <c r="AG192" s="118"/>
      <c r="AH192" s="119"/>
      <c r="AI192" s="143" t="s">
        <v>327</v>
      </c>
      <c r="AJ192" s="118"/>
      <c r="AK192" s="118"/>
      <c r="AL192" s="119"/>
      <c r="AM192" s="143" t="s">
        <v>614</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305</v>
      </c>
      <c r="AF196" s="118"/>
      <c r="AG196" s="118"/>
      <c r="AH196" s="119"/>
      <c r="AI196" s="143" t="s">
        <v>327</v>
      </c>
      <c r="AJ196" s="118"/>
      <c r="AK196" s="118"/>
      <c r="AL196" s="119"/>
      <c r="AM196" s="143" t="s">
        <v>614</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305</v>
      </c>
      <c r="AF200" s="118"/>
      <c r="AG200" s="118"/>
      <c r="AH200" s="119"/>
      <c r="AI200" s="143" t="s">
        <v>327</v>
      </c>
      <c r="AJ200" s="118"/>
      <c r="AK200" s="118"/>
      <c r="AL200" s="119"/>
      <c r="AM200" s="143" t="s">
        <v>614</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305</v>
      </c>
      <c r="AF204" s="118"/>
      <c r="AG204" s="118"/>
      <c r="AH204" s="119"/>
      <c r="AI204" s="143" t="s">
        <v>327</v>
      </c>
      <c r="AJ204" s="118"/>
      <c r="AK204" s="118"/>
      <c r="AL204" s="119"/>
      <c r="AM204" s="143" t="s">
        <v>614</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305</v>
      </c>
      <c r="AF208" s="118"/>
      <c r="AG208" s="118"/>
      <c r="AH208" s="119"/>
      <c r="AI208" s="143" t="s">
        <v>327</v>
      </c>
      <c r="AJ208" s="118"/>
      <c r="AK208" s="118"/>
      <c r="AL208" s="119"/>
      <c r="AM208" s="143" t="s">
        <v>614</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305</v>
      </c>
      <c r="AF252" s="118"/>
      <c r="AG252" s="118"/>
      <c r="AH252" s="119"/>
      <c r="AI252" s="143" t="s">
        <v>327</v>
      </c>
      <c r="AJ252" s="118"/>
      <c r="AK252" s="118"/>
      <c r="AL252" s="119"/>
      <c r="AM252" s="143" t="s">
        <v>614</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305</v>
      </c>
      <c r="AF256" s="118"/>
      <c r="AG256" s="118"/>
      <c r="AH256" s="119"/>
      <c r="AI256" s="143" t="s">
        <v>327</v>
      </c>
      <c r="AJ256" s="118"/>
      <c r="AK256" s="118"/>
      <c r="AL256" s="119"/>
      <c r="AM256" s="143" t="s">
        <v>614</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305</v>
      </c>
      <c r="AF260" s="118"/>
      <c r="AG260" s="118"/>
      <c r="AH260" s="119"/>
      <c r="AI260" s="143" t="s">
        <v>327</v>
      </c>
      <c r="AJ260" s="118"/>
      <c r="AK260" s="118"/>
      <c r="AL260" s="119"/>
      <c r="AM260" s="143" t="s">
        <v>614</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305</v>
      </c>
      <c r="AF264" s="118"/>
      <c r="AG264" s="118"/>
      <c r="AH264" s="119"/>
      <c r="AI264" s="143" t="s">
        <v>327</v>
      </c>
      <c r="AJ264" s="118"/>
      <c r="AK264" s="118"/>
      <c r="AL264" s="119"/>
      <c r="AM264" s="143" t="s">
        <v>614</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305</v>
      </c>
      <c r="AF268" s="118"/>
      <c r="AG268" s="118"/>
      <c r="AH268" s="119"/>
      <c r="AI268" s="143" t="s">
        <v>327</v>
      </c>
      <c r="AJ268" s="118"/>
      <c r="AK268" s="118"/>
      <c r="AL268" s="119"/>
      <c r="AM268" s="143" t="s">
        <v>614</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305</v>
      </c>
      <c r="AF312" s="118"/>
      <c r="AG312" s="118"/>
      <c r="AH312" s="119"/>
      <c r="AI312" s="143" t="s">
        <v>327</v>
      </c>
      <c r="AJ312" s="118"/>
      <c r="AK312" s="118"/>
      <c r="AL312" s="119"/>
      <c r="AM312" s="143" t="s">
        <v>614</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305</v>
      </c>
      <c r="AF316" s="118"/>
      <c r="AG316" s="118"/>
      <c r="AH316" s="119"/>
      <c r="AI316" s="143" t="s">
        <v>327</v>
      </c>
      <c r="AJ316" s="118"/>
      <c r="AK316" s="118"/>
      <c r="AL316" s="119"/>
      <c r="AM316" s="143" t="s">
        <v>614</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305</v>
      </c>
      <c r="AF320" s="118"/>
      <c r="AG320" s="118"/>
      <c r="AH320" s="119"/>
      <c r="AI320" s="143" t="s">
        <v>327</v>
      </c>
      <c r="AJ320" s="118"/>
      <c r="AK320" s="118"/>
      <c r="AL320" s="119"/>
      <c r="AM320" s="143" t="s">
        <v>614</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305</v>
      </c>
      <c r="AF324" s="118"/>
      <c r="AG324" s="118"/>
      <c r="AH324" s="119"/>
      <c r="AI324" s="143" t="s">
        <v>327</v>
      </c>
      <c r="AJ324" s="118"/>
      <c r="AK324" s="118"/>
      <c r="AL324" s="119"/>
      <c r="AM324" s="143" t="s">
        <v>614</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305</v>
      </c>
      <c r="AF328" s="118"/>
      <c r="AG328" s="118"/>
      <c r="AH328" s="119"/>
      <c r="AI328" s="143" t="s">
        <v>327</v>
      </c>
      <c r="AJ328" s="118"/>
      <c r="AK328" s="118"/>
      <c r="AL328" s="119"/>
      <c r="AM328" s="143" t="s">
        <v>614</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305</v>
      </c>
      <c r="AF372" s="118"/>
      <c r="AG372" s="118"/>
      <c r="AH372" s="119"/>
      <c r="AI372" s="143" t="s">
        <v>327</v>
      </c>
      <c r="AJ372" s="118"/>
      <c r="AK372" s="118"/>
      <c r="AL372" s="119"/>
      <c r="AM372" s="143" t="s">
        <v>614</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305</v>
      </c>
      <c r="AF376" s="118"/>
      <c r="AG376" s="118"/>
      <c r="AH376" s="119"/>
      <c r="AI376" s="143" t="s">
        <v>327</v>
      </c>
      <c r="AJ376" s="118"/>
      <c r="AK376" s="118"/>
      <c r="AL376" s="119"/>
      <c r="AM376" s="143" t="s">
        <v>614</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305</v>
      </c>
      <c r="AF380" s="118"/>
      <c r="AG380" s="118"/>
      <c r="AH380" s="119"/>
      <c r="AI380" s="143" t="s">
        <v>327</v>
      </c>
      <c r="AJ380" s="118"/>
      <c r="AK380" s="118"/>
      <c r="AL380" s="119"/>
      <c r="AM380" s="143" t="s">
        <v>614</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305</v>
      </c>
      <c r="AF384" s="118"/>
      <c r="AG384" s="118"/>
      <c r="AH384" s="119"/>
      <c r="AI384" s="143" t="s">
        <v>327</v>
      </c>
      <c r="AJ384" s="118"/>
      <c r="AK384" s="118"/>
      <c r="AL384" s="119"/>
      <c r="AM384" s="143" t="s">
        <v>614</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305</v>
      </c>
      <c r="AF388" s="118"/>
      <c r="AG388" s="118"/>
      <c r="AH388" s="119"/>
      <c r="AI388" s="143" t="s">
        <v>327</v>
      </c>
      <c r="AJ388" s="118"/>
      <c r="AK388" s="118"/>
      <c r="AL388" s="119"/>
      <c r="AM388" s="143" t="s">
        <v>614</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586</v>
      </c>
      <c r="D430" s="926"/>
      <c r="E430" s="160" t="s">
        <v>314</v>
      </c>
      <c r="F430" s="884"/>
      <c r="G430" s="885" t="s">
        <v>204</v>
      </c>
      <c r="H430" s="111"/>
      <c r="I430" s="111"/>
      <c r="J430" s="886" t="s">
        <v>633</v>
      </c>
      <c r="K430" s="887"/>
      <c r="L430" s="887"/>
      <c r="M430" s="887"/>
      <c r="N430" s="887"/>
      <c r="O430" s="887"/>
      <c r="P430" s="887"/>
      <c r="Q430" s="887"/>
      <c r="R430" s="887"/>
      <c r="S430" s="887"/>
      <c r="T430" s="888"/>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89"/>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458</v>
      </c>
      <c r="AJ431" s="319"/>
      <c r="AK431" s="319"/>
      <c r="AL431" s="143"/>
      <c r="AM431" s="319" t="s">
        <v>459</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3"/>
      <c r="F433" s="324"/>
      <c r="G433" s="92" t="s">
        <v>633</v>
      </c>
      <c r="H433" s="93"/>
      <c r="I433" s="93"/>
      <c r="J433" s="93"/>
      <c r="K433" s="93"/>
      <c r="L433" s="93"/>
      <c r="M433" s="93"/>
      <c r="N433" s="93"/>
      <c r="O433" s="93"/>
      <c r="P433" s="93"/>
      <c r="Q433" s="93"/>
      <c r="R433" s="93"/>
      <c r="S433" s="93"/>
      <c r="T433" s="93"/>
      <c r="U433" s="93"/>
      <c r="V433" s="93"/>
      <c r="W433" s="93"/>
      <c r="X433" s="94"/>
      <c r="Y433" s="187" t="s">
        <v>12</v>
      </c>
      <c r="Z433" s="188"/>
      <c r="AA433" s="189"/>
      <c r="AB433" s="199" t="s">
        <v>740</v>
      </c>
      <c r="AC433" s="199"/>
      <c r="AD433" s="199"/>
      <c r="AE433" s="321" t="s">
        <v>740</v>
      </c>
      <c r="AF433" s="193"/>
      <c r="AG433" s="193"/>
      <c r="AH433" s="193"/>
      <c r="AI433" s="321" t="s">
        <v>740</v>
      </c>
      <c r="AJ433" s="193"/>
      <c r="AK433" s="193"/>
      <c r="AL433" s="193"/>
      <c r="AM433" s="321" t="s">
        <v>740</v>
      </c>
      <c r="AN433" s="193"/>
      <c r="AO433" s="193"/>
      <c r="AP433" s="322"/>
      <c r="AQ433" s="321" t="s">
        <v>740</v>
      </c>
      <c r="AR433" s="193"/>
      <c r="AS433" s="193"/>
      <c r="AT433" s="322"/>
      <c r="AU433" s="193" t="s">
        <v>740</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740</v>
      </c>
      <c r="AC434" s="191"/>
      <c r="AD434" s="191"/>
      <c r="AE434" s="321" t="s">
        <v>740</v>
      </c>
      <c r="AF434" s="193"/>
      <c r="AG434" s="193"/>
      <c r="AH434" s="322"/>
      <c r="AI434" s="321" t="s">
        <v>740</v>
      </c>
      <c r="AJ434" s="193"/>
      <c r="AK434" s="193"/>
      <c r="AL434" s="193"/>
      <c r="AM434" s="321" t="s">
        <v>740</v>
      </c>
      <c r="AN434" s="193"/>
      <c r="AO434" s="193"/>
      <c r="AP434" s="322"/>
      <c r="AQ434" s="321" t="s">
        <v>740</v>
      </c>
      <c r="AR434" s="193"/>
      <c r="AS434" s="193"/>
      <c r="AT434" s="322"/>
      <c r="AU434" s="193" t="s">
        <v>740</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1" t="s">
        <v>740</v>
      </c>
      <c r="AF435" s="193"/>
      <c r="AG435" s="193"/>
      <c r="AH435" s="322"/>
      <c r="AI435" s="321" t="s">
        <v>740</v>
      </c>
      <c r="AJ435" s="193"/>
      <c r="AK435" s="193"/>
      <c r="AL435" s="193"/>
      <c r="AM435" s="321" t="s">
        <v>740</v>
      </c>
      <c r="AN435" s="193"/>
      <c r="AO435" s="193"/>
      <c r="AP435" s="322"/>
      <c r="AQ435" s="321" t="s">
        <v>740</v>
      </c>
      <c r="AR435" s="193"/>
      <c r="AS435" s="193"/>
      <c r="AT435" s="322"/>
      <c r="AU435" s="193" t="s">
        <v>740</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458</v>
      </c>
      <c r="AJ436" s="319"/>
      <c r="AK436" s="319"/>
      <c r="AL436" s="143"/>
      <c r="AM436" s="319" t="s">
        <v>459</v>
      </c>
      <c r="AN436" s="319"/>
      <c r="AO436" s="319"/>
      <c r="AP436" s="143"/>
      <c r="AQ436" s="143" t="s">
        <v>184</v>
      </c>
      <c r="AR436" s="118"/>
      <c r="AS436" s="118"/>
      <c r="AT436" s="119"/>
      <c r="AU436" s="124" t="s">
        <v>133</v>
      </c>
      <c r="AV436" s="124"/>
      <c r="AW436" s="124"/>
      <c r="AX436" s="125"/>
      <c r="AY436">
        <f>COUNTA($G$438)</f>
        <v>1</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1</v>
      </c>
    </row>
    <row r="438" spans="1:51" ht="23.25" hidden="1" customHeight="1" x14ac:dyDescent="0.15">
      <c r="A438" s="175"/>
      <c r="B438" s="172"/>
      <c r="C438" s="166"/>
      <c r="D438" s="172"/>
      <c r="E438" s="323"/>
      <c r="F438" s="324"/>
      <c r="G438" s="92" t="s">
        <v>633</v>
      </c>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1</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1</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1</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458</v>
      </c>
      <c r="AJ441" s="319"/>
      <c r="AK441" s="319"/>
      <c r="AL441" s="143"/>
      <c r="AM441" s="319" t="s">
        <v>459</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458</v>
      </c>
      <c r="AJ446" s="319"/>
      <c r="AK446" s="319"/>
      <c r="AL446" s="143"/>
      <c r="AM446" s="319" t="s">
        <v>459</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458</v>
      </c>
      <c r="AJ451" s="319"/>
      <c r="AK451" s="319"/>
      <c r="AL451" s="143"/>
      <c r="AM451" s="319" t="s">
        <v>459</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458</v>
      </c>
      <c r="AJ456" s="319"/>
      <c r="AK456" s="319"/>
      <c r="AL456" s="143"/>
      <c r="AM456" s="319" t="s">
        <v>459</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458</v>
      </c>
      <c r="AJ461" s="319"/>
      <c r="AK461" s="319"/>
      <c r="AL461" s="143"/>
      <c r="AM461" s="319" t="s">
        <v>459</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458</v>
      </c>
      <c r="AJ466" s="319"/>
      <c r="AK466" s="319"/>
      <c r="AL466" s="143"/>
      <c r="AM466" s="319" t="s">
        <v>459</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458</v>
      </c>
      <c r="AJ471" s="319"/>
      <c r="AK471" s="319"/>
      <c r="AL471" s="143"/>
      <c r="AM471" s="319" t="s">
        <v>459</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458</v>
      </c>
      <c r="AJ476" s="319"/>
      <c r="AK476" s="319"/>
      <c r="AL476" s="143"/>
      <c r="AM476" s="319" t="s">
        <v>459</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322</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317</v>
      </c>
      <c r="F484" s="161"/>
      <c r="G484" s="885" t="s">
        <v>204</v>
      </c>
      <c r="H484" s="111"/>
      <c r="I484" s="111"/>
      <c r="J484" s="886"/>
      <c r="K484" s="887"/>
      <c r="L484" s="887"/>
      <c r="M484" s="887"/>
      <c r="N484" s="887"/>
      <c r="O484" s="887"/>
      <c r="P484" s="887"/>
      <c r="Q484" s="887"/>
      <c r="R484" s="887"/>
      <c r="S484" s="887"/>
      <c r="T484" s="888"/>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89"/>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458</v>
      </c>
      <c r="AJ485" s="319"/>
      <c r="AK485" s="319"/>
      <c r="AL485" s="143"/>
      <c r="AM485" s="319" t="s">
        <v>459</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458</v>
      </c>
      <c r="AJ490" s="319"/>
      <c r="AK490" s="319"/>
      <c r="AL490" s="143"/>
      <c r="AM490" s="319" t="s">
        <v>459</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458</v>
      </c>
      <c r="AJ495" s="319"/>
      <c r="AK495" s="319"/>
      <c r="AL495" s="143"/>
      <c r="AM495" s="319" t="s">
        <v>459</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458</v>
      </c>
      <c r="AJ500" s="319"/>
      <c r="AK500" s="319"/>
      <c r="AL500" s="143"/>
      <c r="AM500" s="319" t="s">
        <v>459</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458</v>
      </c>
      <c r="AJ505" s="319"/>
      <c r="AK505" s="319"/>
      <c r="AL505" s="143"/>
      <c r="AM505" s="319" t="s">
        <v>459</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458</v>
      </c>
      <c r="AJ510" s="319"/>
      <c r="AK510" s="319"/>
      <c r="AL510" s="143"/>
      <c r="AM510" s="319" t="s">
        <v>459</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458</v>
      </c>
      <c r="AJ515" s="319"/>
      <c r="AK515" s="319"/>
      <c r="AL515" s="143"/>
      <c r="AM515" s="319" t="s">
        <v>459</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458</v>
      </c>
      <c r="AJ520" s="319"/>
      <c r="AK520" s="319"/>
      <c r="AL520" s="143"/>
      <c r="AM520" s="319" t="s">
        <v>459</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458</v>
      </c>
      <c r="AJ525" s="319"/>
      <c r="AK525" s="319"/>
      <c r="AL525" s="143"/>
      <c r="AM525" s="319" t="s">
        <v>459</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458</v>
      </c>
      <c r="AJ530" s="319"/>
      <c r="AK530" s="319"/>
      <c r="AL530" s="143"/>
      <c r="AM530" s="319" t="s">
        <v>459</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323</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318</v>
      </c>
      <c r="F538" s="161"/>
      <c r="G538" s="885" t="s">
        <v>204</v>
      </c>
      <c r="H538" s="111"/>
      <c r="I538" s="111"/>
      <c r="J538" s="886"/>
      <c r="K538" s="887"/>
      <c r="L538" s="887"/>
      <c r="M538" s="887"/>
      <c r="N538" s="887"/>
      <c r="O538" s="887"/>
      <c r="P538" s="887"/>
      <c r="Q538" s="887"/>
      <c r="R538" s="887"/>
      <c r="S538" s="887"/>
      <c r="T538" s="888"/>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89"/>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458</v>
      </c>
      <c r="AJ539" s="319"/>
      <c r="AK539" s="319"/>
      <c r="AL539" s="143"/>
      <c r="AM539" s="319" t="s">
        <v>459</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458</v>
      </c>
      <c r="AJ544" s="319"/>
      <c r="AK544" s="319"/>
      <c r="AL544" s="143"/>
      <c r="AM544" s="319" t="s">
        <v>459</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458</v>
      </c>
      <c r="AJ549" s="319"/>
      <c r="AK549" s="319"/>
      <c r="AL549" s="143"/>
      <c r="AM549" s="319" t="s">
        <v>459</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458</v>
      </c>
      <c r="AJ554" s="319"/>
      <c r="AK554" s="319"/>
      <c r="AL554" s="143"/>
      <c r="AM554" s="319" t="s">
        <v>459</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458</v>
      </c>
      <c r="AJ559" s="319"/>
      <c r="AK559" s="319"/>
      <c r="AL559" s="143"/>
      <c r="AM559" s="319" t="s">
        <v>459</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458</v>
      </c>
      <c r="AJ564" s="319"/>
      <c r="AK564" s="319"/>
      <c r="AL564" s="143"/>
      <c r="AM564" s="319" t="s">
        <v>459</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458</v>
      </c>
      <c r="AJ569" s="319"/>
      <c r="AK569" s="319"/>
      <c r="AL569" s="143"/>
      <c r="AM569" s="319" t="s">
        <v>459</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458</v>
      </c>
      <c r="AJ574" s="319"/>
      <c r="AK574" s="319"/>
      <c r="AL574" s="143"/>
      <c r="AM574" s="319" t="s">
        <v>459</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458</v>
      </c>
      <c r="AJ579" s="319"/>
      <c r="AK579" s="319"/>
      <c r="AL579" s="143"/>
      <c r="AM579" s="319" t="s">
        <v>459</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458</v>
      </c>
      <c r="AJ584" s="319"/>
      <c r="AK584" s="319"/>
      <c r="AL584" s="143"/>
      <c r="AM584" s="319" t="s">
        <v>459</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323</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317</v>
      </c>
      <c r="F592" s="161"/>
      <c r="G592" s="885" t="s">
        <v>204</v>
      </c>
      <c r="H592" s="111"/>
      <c r="I592" s="111"/>
      <c r="J592" s="886"/>
      <c r="K592" s="887"/>
      <c r="L592" s="887"/>
      <c r="M592" s="887"/>
      <c r="N592" s="887"/>
      <c r="O592" s="887"/>
      <c r="P592" s="887"/>
      <c r="Q592" s="887"/>
      <c r="R592" s="887"/>
      <c r="S592" s="887"/>
      <c r="T592" s="888"/>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89"/>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458</v>
      </c>
      <c r="AJ593" s="319"/>
      <c r="AK593" s="319"/>
      <c r="AL593" s="143"/>
      <c r="AM593" s="319" t="s">
        <v>459</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458</v>
      </c>
      <c r="AJ598" s="319"/>
      <c r="AK598" s="319"/>
      <c r="AL598" s="143"/>
      <c r="AM598" s="319" t="s">
        <v>459</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458</v>
      </c>
      <c r="AJ603" s="319"/>
      <c r="AK603" s="319"/>
      <c r="AL603" s="143"/>
      <c r="AM603" s="319" t="s">
        <v>459</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458</v>
      </c>
      <c r="AJ608" s="319"/>
      <c r="AK608" s="319"/>
      <c r="AL608" s="143"/>
      <c r="AM608" s="319" t="s">
        <v>459</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458</v>
      </c>
      <c r="AJ613" s="319"/>
      <c r="AK613" s="319"/>
      <c r="AL613" s="143"/>
      <c r="AM613" s="319" t="s">
        <v>459</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458</v>
      </c>
      <c r="AJ618" s="319"/>
      <c r="AK618" s="319"/>
      <c r="AL618" s="143"/>
      <c r="AM618" s="319" t="s">
        <v>459</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458</v>
      </c>
      <c r="AJ623" s="319"/>
      <c r="AK623" s="319"/>
      <c r="AL623" s="143"/>
      <c r="AM623" s="319" t="s">
        <v>459</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458</v>
      </c>
      <c r="AJ628" s="319"/>
      <c r="AK628" s="319"/>
      <c r="AL628" s="143"/>
      <c r="AM628" s="319" t="s">
        <v>459</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458</v>
      </c>
      <c r="AJ633" s="319"/>
      <c r="AK633" s="319"/>
      <c r="AL633" s="143"/>
      <c r="AM633" s="319" t="s">
        <v>459</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458</v>
      </c>
      <c r="AJ638" s="319"/>
      <c r="AK638" s="319"/>
      <c r="AL638" s="143"/>
      <c r="AM638" s="319" t="s">
        <v>459</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323</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318</v>
      </c>
      <c r="F646" s="161"/>
      <c r="G646" s="885" t="s">
        <v>204</v>
      </c>
      <c r="H646" s="111"/>
      <c r="I646" s="111"/>
      <c r="J646" s="886"/>
      <c r="K646" s="887"/>
      <c r="L646" s="887"/>
      <c r="M646" s="887"/>
      <c r="N646" s="887"/>
      <c r="O646" s="887"/>
      <c r="P646" s="887"/>
      <c r="Q646" s="887"/>
      <c r="R646" s="887"/>
      <c r="S646" s="887"/>
      <c r="T646" s="888"/>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89"/>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458</v>
      </c>
      <c r="AJ647" s="319"/>
      <c r="AK647" s="319"/>
      <c r="AL647" s="143"/>
      <c r="AM647" s="319" t="s">
        <v>459</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458</v>
      </c>
      <c r="AJ652" s="319"/>
      <c r="AK652" s="319"/>
      <c r="AL652" s="143"/>
      <c r="AM652" s="319" t="s">
        <v>459</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458</v>
      </c>
      <c r="AJ657" s="319"/>
      <c r="AK657" s="319"/>
      <c r="AL657" s="143"/>
      <c r="AM657" s="319" t="s">
        <v>459</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458</v>
      </c>
      <c r="AJ662" s="319"/>
      <c r="AK662" s="319"/>
      <c r="AL662" s="143"/>
      <c r="AM662" s="319" t="s">
        <v>459</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458</v>
      </c>
      <c r="AJ667" s="319"/>
      <c r="AK667" s="319"/>
      <c r="AL667" s="143"/>
      <c r="AM667" s="319" t="s">
        <v>459</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458</v>
      </c>
      <c r="AJ672" s="319"/>
      <c r="AK672" s="319"/>
      <c r="AL672" s="143"/>
      <c r="AM672" s="319" t="s">
        <v>459</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458</v>
      </c>
      <c r="AJ677" s="319"/>
      <c r="AK677" s="319"/>
      <c r="AL677" s="143"/>
      <c r="AM677" s="319" t="s">
        <v>459</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458</v>
      </c>
      <c r="AJ682" s="319"/>
      <c r="AK682" s="319"/>
      <c r="AL682" s="143"/>
      <c r="AM682" s="319" t="s">
        <v>459</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458</v>
      </c>
      <c r="AJ687" s="319"/>
      <c r="AK687" s="319"/>
      <c r="AL687" s="143"/>
      <c r="AM687" s="319" t="s">
        <v>459</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458</v>
      </c>
      <c r="AJ692" s="319"/>
      <c r="AK692" s="319"/>
      <c r="AL692" s="143"/>
      <c r="AM692" s="319" t="s">
        <v>459</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323</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24.75" customHeight="1" x14ac:dyDescent="0.15">
      <c r="A698" s="175"/>
      <c r="B698" s="172"/>
      <c r="C698" s="166"/>
      <c r="D698" s="172"/>
      <c r="E698" s="113" t="s">
        <v>659</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4.75" customHeight="1" thickBot="1" x14ac:dyDescent="0.2">
      <c r="A699" s="176"/>
      <c r="B699" s="177"/>
      <c r="C699" s="92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10" t="s">
        <v>30</v>
      </c>
      <c r="AH701" s="365"/>
      <c r="AI701" s="365"/>
      <c r="AJ701" s="365"/>
      <c r="AK701" s="365"/>
      <c r="AL701" s="365"/>
      <c r="AM701" s="365"/>
      <c r="AN701" s="365"/>
      <c r="AO701" s="365"/>
      <c r="AP701" s="365"/>
      <c r="AQ701" s="365"/>
      <c r="AR701" s="365"/>
      <c r="AS701" s="365"/>
      <c r="AT701" s="365"/>
      <c r="AU701" s="365"/>
      <c r="AV701" s="365"/>
      <c r="AW701" s="365"/>
      <c r="AX701" s="811"/>
    </row>
    <row r="702" spans="1:51" ht="30" customHeight="1" x14ac:dyDescent="0.15">
      <c r="A702" s="856" t="s">
        <v>139</v>
      </c>
      <c r="B702" s="857"/>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26" t="s">
        <v>654</v>
      </c>
      <c r="AE702" s="327"/>
      <c r="AF702" s="327"/>
      <c r="AG702" s="368" t="s">
        <v>660</v>
      </c>
      <c r="AH702" s="369"/>
      <c r="AI702" s="369"/>
      <c r="AJ702" s="369"/>
      <c r="AK702" s="369"/>
      <c r="AL702" s="369"/>
      <c r="AM702" s="369"/>
      <c r="AN702" s="369"/>
      <c r="AO702" s="369"/>
      <c r="AP702" s="369"/>
      <c r="AQ702" s="369"/>
      <c r="AR702" s="369"/>
      <c r="AS702" s="369"/>
      <c r="AT702" s="369"/>
      <c r="AU702" s="369"/>
      <c r="AV702" s="369"/>
      <c r="AW702" s="369"/>
      <c r="AX702" s="370"/>
    </row>
    <row r="703" spans="1:51" ht="42"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5"/>
      <c r="AD703" s="307" t="s">
        <v>654</v>
      </c>
      <c r="AE703" s="308"/>
      <c r="AF703" s="308"/>
      <c r="AG703" s="89" t="s">
        <v>732</v>
      </c>
      <c r="AH703" s="90"/>
      <c r="AI703" s="90"/>
      <c r="AJ703" s="90"/>
      <c r="AK703" s="90"/>
      <c r="AL703" s="90"/>
      <c r="AM703" s="90"/>
      <c r="AN703" s="90"/>
      <c r="AO703" s="90"/>
      <c r="AP703" s="90"/>
      <c r="AQ703" s="90"/>
      <c r="AR703" s="90"/>
      <c r="AS703" s="90"/>
      <c r="AT703" s="90"/>
      <c r="AU703" s="90"/>
      <c r="AV703" s="90"/>
      <c r="AW703" s="90"/>
      <c r="AX703" s="91"/>
    </row>
    <row r="704" spans="1:51" ht="46.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71" t="s">
        <v>654</v>
      </c>
      <c r="AE704" s="772"/>
      <c r="AF704" s="772"/>
      <c r="AG704" s="153" t="s">
        <v>661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9" t="s">
        <v>38</v>
      </c>
      <c r="B705" s="630"/>
      <c r="C705" s="807" t="s">
        <v>40</v>
      </c>
      <c r="D705" s="808"/>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9"/>
      <c r="AD705" s="703" t="s">
        <v>654</v>
      </c>
      <c r="AE705" s="704"/>
      <c r="AF705" s="704"/>
      <c r="AG705" s="113" t="s">
        <v>744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1"/>
      <c r="B706" s="632"/>
      <c r="C706" s="783"/>
      <c r="D706" s="784"/>
      <c r="E706" s="719" t="s">
        <v>296</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07" t="s">
        <v>662</v>
      </c>
      <c r="AE706" s="308"/>
      <c r="AF706" s="652"/>
      <c r="AG706" s="153"/>
      <c r="AH706" s="96"/>
      <c r="AI706" s="96"/>
      <c r="AJ706" s="96"/>
      <c r="AK706" s="96"/>
      <c r="AL706" s="96"/>
      <c r="AM706" s="96"/>
      <c r="AN706" s="96"/>
      <c r="AO706" s="96"/>
      <c r="AP706" s="96"/>
      <c r="AQ706" s="96"/>
      <c r="AR706" s="96"/>
      <c r="AS706" s="96"/>
      <c r="AT706" s="96"/>
      <c r="AU706" s="96"/>
      <c r="AV706" s="96"/>
      <c r="AW706" s="96"/>
      <c r="AX706" s="154"/>
    </row>
    <row r="707" spans="1:50" ht="48" customHeight="1" x14ac:dyDescent="0.15">
      <c r="A707" s="631"/>
      <c r="B707" s="632"/>
      <c r="C707" s="785"/>
      <c r="D707" s="786"/>
      <c r="E707" s="722" t="s">
        <v>239</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1" t="s">
        <v>662</v>
      </c>
      <c r="AE707" s="822"/>
      <c r="AF707" s="822"/>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1"/>
      <c r="B708" s="633"/>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1" t="s">
        <v>663</v>
      </c>
      <c r="AE708" s="592"/>
      <c r="AF708" s="592"/>
      <c r="AG708" s="731"/>
      <c r="AH708" s="732"/>
      <c r="AI708" s="732"/>
      <c r="AJ708" s="732"/>
      <c r="AK708" s="732"/>
      <c r="AL708" s="732"/>
      <c r="AM708" s="732"/>
      <c r="AN708" s="732"/>
      <c r="AO708" s="732"/>
      <c r="AP708" s="732"/>
      <c r="AQ708" s="732"/>
      <c r="AR708" s="732"/>
      <c r="AS708" s="732"/>
      <c r="AT708" s="732"/>
      <c r="AU708" s="732"/>
      <c r="AV708" s="732"/>
      <c r="AW708" s="732"/>
      <c r="AX708" s="733"/>
    </row>
    <row r="709" spans="1:50" ht="29.25" customHeight="1" x14ac:dyDescent="0.15">
      <c r="A709" s="631"/>
      <c r="B709" s="633"/>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654</v>
      </c>
      <c r="AE709" s="308"/>
      <c r="AF709" s="308"/>
      <c r="AG709" s="89" t="s">
        <v>741</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1"/>
      <c r="B710" s="633"/>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663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5.25" customHeight="1" x14ac:dyDescent="0.15">
      <c r="A711" s="631"/>
      <c r="B711" s="633"/>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0"/>
      <c r="AD711" s="307" t="s">
        <v>654</v>
      </c>
      <c r="AE711" s="308"/>
      <c r="AF711" s="308"/>
      <c r="AG711" s="89" t="s">
        <v>664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1"/>
      <c r="B712" s="633"/>
      <c r="C712" s="374" t="s">
        <v>265</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0"/>
      <c r="AD712" s="771" t="s">
        <v>663</v>
      </c>
      <c r="AE712" s="772"/>
      <c r="AF712" s="772"/>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31"/>
      <c r="B713" s="633"/>
      <c r="C713" s="942" t="s">
        <v>266</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07" t="s">
        <v>663</v>
      </c>
      <c r="AE713" s="308"/>
      <c r="AF713" s="652"/>
      <c r="AG713" s="89"/>
      <c r="AH713" s="90"/>
      <c r="AI713" s="90"/>
      <c r="AJ713" s="90"/>
      <c r="AK713" s="90"/>
      <c r="AL713" s="90"/>
      <c r="AM713" s="90"/>
      <c r="AN713" s="90"/>
      <c r="AO713" s="90"/>
      <c r="AP713" s="90"/>
      <c r="AQ713" s="90"/>
      <c r="AR713" s="90"/>
      <c r="AS713" s="90"/>
      <c r="AT713" s="90"/>
      <c r="AU713" s="90"/>
      <c r="AV713" s="90"/>
      <c r="AW713" s="90"/>
      <c r="AX713" s="91"/>
    </row>
    <row r="714" spans="1:50" ht="34.5" customHeight="1" x14ac:dyDescent="0.15">
      <c r="A714" s="634"/>
      <c r="B714" s="635"/>
      <c r="C714" s="636" t="s">
        <v>244</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3" t="s">
        <v>654</v>
      </c>
      <c r="AE714" s="794"/>
      <c r="AF714" s="795"/>
      <c r="AG714" s="725" t="s">
        <v>741</v>
      </c>
      <c r="AH714" s="726"/>
      <c r="AI714" s="726"/>
      <c r="AJ714" s="726"/>
      <c r="AK714" s="726"/>
      <c r="AL714" s="726"/>
      <c r="AM714" s="726"/>
      <c r="AN714" s="726"/>
      <c r="AO714" s="726"/>
      <c r="AP714" s="726"/>
      <c r="AQ714" s="726"/>
      <c r="AR714" s="726"/>
      <c r="AS714" s="726"/>
      <c r="AT714" s="726"/>
      <c r="AU714" s="726"/>
      <c r="AV714" s="726"/>
      <c r="AW714" s="726"/>
      <c r="AX714" s="727"/>
    </row>
    <row r="715" spans="1:50" ht="51" customHeight="1" x14ac:dyDescent="0.15">
      <c r="A715" s="629" t="s">
        <v>39</v>
      </c>
      <c r="B715" s="773"/>
      <c r="C715" s="774" t="s">
        <v>245</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1" t="s">
        <v>654</v>
      </c>
      <c r="AE715" s="592"/>
      <c r="AF715" s="645"/>
      <c r="AG715" s="731" t="s">
        <v>742</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5" t="s">
        <v>663</v>
      </c>
      <c r="AE716" s="616"/>
      <c r="AF716" s="616"/>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1"/>
      <c r="B717" s="633"/>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654</v>
      </c>
      <c r="AE717" s="308"/>
      <c r="AF717" s="308"/>
      <c r="AG717" s="89" t="s">
        <v>665</v>
      </c>
      <c r="AH717" s="90"/>
      <c r="AI717" s="90"/>
      <c r="AJ717" s="90"/>
      <c r="AK717" s="90"/>
      <c r="AL717" s="90"/>
      <c r="AM717" s="90"/>
      <c r="AN717" s="90"/>
      <c r="AO717" s="90"/>
      <c r="AP717" s="90"/>
      <c r="AQ717" s="90"/>
      <c r="AR717" s="90"/>
      <c r="AS717" s="90"/>
      <c r="AT717" s="90"/>
      <c r="AU717" s="90"/>
      <c r="AV717" s="90"/>
      <c r="AW717" s="90"/>
      <c r="AX717" s="91"/>
    </row>
    <row r="718" spans="1:50" ht="92.25" customHeight="1" x14ac:dyDescent="0.15">
      <c r="A718" s="634"/>
      <c r="B718" s="635"/>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654</v>
      </c>
      <c r="AE718" s="308"/>
      <c r="AF718" s="308"/>
      <c r="AG718" s="115" t="s">
        <v>666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5" t="s">
        <v>57</v>
      </c>
      <c r="B719" s="766"/>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663</v>
      </c>
      <c r="AE719" s="592"/>
      <c r="AF719" s="592"/>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7"/>
      <c r="B720" s="768"/>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18" customHeight="1" x14ac:dyDescent="0.15">
      <c r="A721" s="767"/>
      <c r="B721" s="768"/>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7"/>
      <c r="B722" s="768"/>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7"/>
      <c r="B723" s="768"/>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7"/>
      <c r="B724" s="768"/>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9"/>
      <c r="B725" s="770"/>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8.75" customHeight="1" x14ac:dyDescent="0.15">
      <c r="A726" s="629" t="s">
        <v>47</v>
      </c>
      <c r="B726" s="788"/>
      <c r="C726" s="801" t="s">
        <v>52</v>
      </c>
      <c r="D726" s="823"/>
      <c r="E726" s="823"/>
      <c r="F726" s="824"/>
      <c r="G726" s="565" t="s">
        <v>738</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9"/>
      <c r="B727" s="790"/>
      <c r="C727" s="737" t="s">
        <v>56</v>
      </c>
      <c r="D727" s="738"/>
      <c r="E727" s="738"/>
      <c r="F727" s="739"/>
      <c r="G727" s="563" t="s">
        <v>739</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2" ht="47.2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2"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2" ht="47.25" customHeight="1" thickBot="1" x14ac:dyDescent="0.2">
      <c r="A731" s="662"/>
      <c r="B731" s="663"/>
      <c r="C731" s="663"/>
      <c r="D731" s="663"/>
      <c r="E731" s="664"/>
      <c r="F731" s="718"/>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2"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2" ht="47.25" customHeight="1" thickBot="1" x14ac:dyDescent="0.2">
      <c r="A733" s="662"/>
      <c r="B733" s="663"/>
      <c r="C733" s="663"/>
      <c r="D733" s="663"/>
      <c r="E733" s="664"/>
      <c r="F733" s="626"/>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2"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2" ht="47.2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2" ht="24.75" customHeight="1" x14ac:dyDescent="0.15">
      <c r="A736" s="639" t="s">
        <v>271</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c r="AZ736" s="10"/>
    </row>
    <row r="737" spans="1:51" ht="24.75" customHeight="1" x14ac:dyDescent="0.15">
      <c r="A737" s="985" t="s">
        <v>587</v>
      </c>
      <c r="B737" s="196"/>
      <c r="C737" s="196"/>
      <c r="D737" s="197"/>
      <c r="E737" s="949" t="s">
        <v>646</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82"/>
    </row>
    <row r="738" spans="1:51" ht="24.75" customHeight="1" x14ac:dyDescent="0.15">
      <c r="A738" s="346" t="s">
        <v>312</v>
      </c>
      <c r="B738" s="346"/>
      <c r="C738" s="346"/>
      <c r="D738" s="346"/>
      <c r="E738" s="949" t="s">
        <v>647</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customHeight="1" x14ac:dyDescent="0.15">
      <c r="A739" s="346" t="s">
        <v>311</v>
      </c>
      <c r="B739" s="346"/>
      <c r="C739" s="346"/>
      <c r="D739" s="346"/>
      <c r="E739" s="949" t="s">
        <v>648</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customHeight="1" x14ac:dyDescent="0.15">
      <c r="A740" s="346" t="s">
        <v>310</v>
      </c>
      <c r="B740" s="346"/>
      <c r="C740" s="346"/>
      <c r="D740" s="346"/>
      <c r="E740" s="949" t="s">
        <v>649</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customHeight="1" x14ac:dyDescent="0.15">
      <c r="A741" s="346" t="s">
        <v>309</v>
      </c>
      <c r="B741" s="346"/>
      <c r="C741" s="346"/>
      <c r="D741" s="346"/>
      <c r="E741" s="949" t="s">
        <v>650</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customHeight="1" x14ac:dyDescent="0.15">
      <c r="A742" s="346" t="s">
        <v>308</v>
      </c>
      <c r="B742" s="346"/>
      <c r="C742" s="346"/>
      <c r="D742" s="346"/>
      <c r="E742" s="949" t="s">
        <v>651</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46" t="s">
        <v>307</v>
      </c>
      <c r="B743" s="346"/>
      <c r="C743" s="346"/>
      <c r="D743" s="346"/>
      <c r="E743" s="949" t="s">
        <v>652</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46" t="s">
        <v>306</v>
      </c>
      <c r="B744" s="346"/>
      <c r="C744" s="346"/>
      <c r="D744" s="346"/>
      <c r="E744" s="949" t="s">
        <v>651</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46" t="s">
        <v>305</v>
      </c>
      <c r="B745" s="346"/>
      <c r="C745" s="346"/>
      <c r="D745" s="346"/>
      <c r="E745" s="986" t="s">
        <v>653</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46" t="s">
        <v>460</v>
      </c>
      <c r="B746" s="346"/>
      <c r="C746" s="346"/>
      <c r="D746" s="346"/>
      <c r="E746" s="955" t="s">
        <v>625</v>
      </c>
      <c r="F746" s="953"/>
      <c r="G746" s="953"/>
      <c r="H746" s="85" t="str">
        <f>IF(E746="","","-")</f>
        <v>-</v>
      </c>
      <c r="I746" s="953"/>
      <c r="J746" s="953"/>
      <c r="K746" s="85" t="str">
        <f>IF(I746="","","-")</f>
        <v/>
      </c>
      <c r="L746" s="954">
        <v>72</v>
      </c>
      <c r="M746" s="954"/>
      <c r="N746" s="85" t="str">
        <f>IF(O746="","","-")</f>
        <v/>
      </c>
      <c r="O746" s="956"/>
      <c r="P746" s="957"/>
      <c r="Q746" s="955"/>
      <c r="R746" s="953"/>
      <c r="S746" s="953"/>
      <c r="T746" s="85" t="str">
        <f>IF(Q746="","","-")</f>
        <v/>
      </c>
      <c r="U746" s="953"/>
      <c r="V746" s="953"/>
      <c r="W746" s="85" t="str">
        <f>IF(U746="","","-")</f>
        <v/>
      </c>
      <c r="X746" s="954"/>
      <c r="Y746" s="954"/>
      <c r="Z746" s="85" t="str">
        <f>IF(AA746="","","-")</f>
        <v/>
      </c>
      <c r="AA746" s="956"/>
      <c r="AB746" s="957"/>
      <c r="AC746" s="955"/>
      <c r="AD746" s="953"/>
      <c r="AE746" s="953"/>
      <c r="AF746" s="85" t="str">
        <f>IF(AC746="","","-")</f>
        <v/>
      </c>
      <c r="AG746" s="953"/>
      <c r="AH746" s="953"/>
      <c r="AI746" s="85" t="str">
        <f>IF(AG746="","","-")</f>
        <v/>
      </c>
      <c r="AJ746" s="954"/>
      <c r="AK746" s="954"/>
      <c r="AL746" s="85" t="str">
        <f>IF(AM746="","","-")</f>
        <v/>
      </c>
      <c r="AM746" s="956"/>
      <c r="AN746" s="957"/>
      <c r="AO746" s="955"/>
      <c r="AP746" s="953"/>
      <c r="AQ746" s="85" t="str">
        <f>IF(AO746="","","-")</f>
        <v/>
      </c>
      <c r="AR746" s="953"/>
      <c r="AS746" s="953"/>
      <c r="AT746" s="85" t="str">
        <f>IF(AR746="","","-")</f>
        <v/>
      </c>
      <c r="AU746" s="954"/>
      <c r="AV746" s="954"/>
      <c r="AW746" s="85" t="str">
        <f>IF(AX746="","","-")</f>
        <v/>
      </c>
      <c r="AX746" s="88"/>
    </row>
    <row r="747" spans="1:51" ht="24.75" customHeight="1" x14ac:dyDescent="0.15">
      <c r="A747" s="346" t="s">
        <v>424</v>
      </c>
      <c r="B747" s="346"/>
      <c r="C747" s="346"/>
      <c r="D747" s="346"/>
      <c r="E747" s="955" t="s">
        <v>625</v>
      </c>
      <c r="F747" s="953"/>
      <c r="G747" s="953"/>
      <c r="H747" s="85" t="str">
        <f>IF(E747="","","-")</f>
        <v>-</v>
      </c>
      <c r="I747" s="953"/>
      <c r="J747" s="953"/>
      <c r="K747" s="85" t="str">
        <f>IF(I747="","","-")</f>
        <v/>
      </c>
      <c r="L747" s="954">
        <v>74</v>
      </c>
      <c r="M747" s="954"/>
      <c r="N747" s="85" t="str">
        <f>IF(O747="","","-")</f>
        <v/>
      </c>
      <c r="O747" s="956"/>
      <c r="P747" s="957"/>
      <c r="Q747" s="955"/>
      <c r="R747" s="953"/>
      <c r="S747" s="953"/>
      <c r="T747" s="85" t="str">
        <f>IF(Q747="","","-")</f>
        <v/>
      </c>
      <c r="U747" s="953"/>
      <c r="V747" s="953"/>
      <c r="W747" s="85" t="str">
        <f>IF(U747="","","-")</f>
        <v/>
      </c>
      <c r="X747" s="954"/>
      <c r="Y747" s="954"/>
      <c r="Z747" s="85" t="str">
        <f>IF(AA747="","","-")</f>
        <v/>
      </c>
      <c r="AA747" s="956"/>
      <c r="AB747" s="957"/>
      <c r="AC747" s="955"/>
      <c r="AD747" s="953"/>
      <c r="AE747" s="953"/>
      <c r="AF747" s="85" t="str">
        <f>IF(AC747="","","-")</f>
        <v/>
      </c>
      <c r="AG747" s="953"/>
      <c r="AH747" s="953"/>
      <c r="AI747" s="85" t="str">
        <f>IF(AG747="","","-")</f>
        <v/>
      </c>
      <c r="AJ747" s="954"/>
      <c r="AK747" s="954"/>
      <c r="AL747" s="85" t="str">
        <f>IF(AM747="","","-")</f>
        <v/>
      </c>
      <c r="AM747" s="956"/>
      <c r="AN747" s="957"/>
      <c r="AO747" s="955"/>
      <c r="AP747" s="953"/>
      <c r="AQ747" s="85" t="str">
        <f>IF(AO747="","","-")</f>
        <v/>
      </c>
      <c r="AR747" s="953"/>
      <c r="AS747" s="953"/>
      <c r="AT747" s="85" t="str">
        <f>IF(AR747="","","-")</f>
        <v/>
      </c>
      <c r="AU747" s="954"/>
      <c r="AV747" s="954"/>
      <c r="AW747" s="85" t="str">
        <f>IF(AX747="","","-")</f>
        <v/>
      </c>
      <c r="AX747" s="88"/>
    </row>
    <row r="748" spans="1:51" ht="28.35" customHeight="1" x14ac:dyDescent="0.15">
      <c r="A748" s="601" t="s">
        <v>299</v>
      </c>
      <c r="B748" s="602"/>
      <c r="C748" s="602"/>
      <c r="D748" s="602"/>
      <c r="E748" s="602"/>
      <c r="F748" s="603"/>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thickBot="1" x14ac:dyDescent="0.2">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7" t="s">
        <v>301</v>
      </c>
      <c r="B787" s="618"/>
      <c r="C787" s="618"/>
      <c r="D787" s="618"/>
      <c r="E787" s="618"/>
      <c r="F787" s="619"/>
      <c r="G787" s="582" t="s">
        <v>667</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670</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2"/>
    </row>
    <row r="788" spans="1:51" ht="24.75" customHeight="1" x14ac:dyDescent="0.15">
      <c r="A788" s="620"/>
      <c r="B788" s="621"/>
      <c r="C788" s="621"/>
      <c r="D788" s="621"/>
      <c r="E788" s="621"/>
      <c r="F788" s="622"/>
      <c r="G788" s="801" t="s">
        <v>17</v>
      </c>
      <c r="H788" s="657"/>
      <c r="I788" s="657"/>
      <c r="J788" s="657"/>
      <c r="K788" s="657"/>
      <c r="L788" s="656" t="s">
        <v>18</v>
      </c>
      <c r="M788" s="657"/>
      <c r="N788" s="657"/>
      <c r="O788" s="657"/>
      <c r="P788" s="657"/>
      <c r="Q788" s="657"/>
      <c r="R788" s="657"/>
      <c r="S788" s="657"/>
      <c r="T788" s="657"/>
      <c r="U788" s="657"/>
      <c r="V788" s="657"/>
      <c r="W788" s="657"/>
      <c r="X788" s="658"/>
      <c r="Y788" s="642" t="s">
        <v>19</v>
      </c>
      <c r="Z788" s="643"/>
      <c r="AA788" s="643"/>
      <c r="AB788" s="787"/>
      <c r="AC788" s="801" t="s">
        <v>17</v>
      </c>
      <c r="AD788" s="657"/>
      <c r="AE788" s="657"/>
      <c r="AF788" s="657"/>
      <c r="AG788" s="657"/>
      <c r="AH788" s="656" t="s">
        <v>18</v>
      </c>
      <c r="AI788" s="657"/>
      <c r="AJ788" s="657"/>
      <c r="AK788" s="657"/>
      <c r="AL788" s="657"/>
      <c r="AM788" s="657"/>
      <c r="AN788" s="657"/>
      <c r="AO788" s="657"/>
      <c r="AP788" s="657"/>
      <c r="AQ788" s="657"/>
      <c r="AR788" s="657"/>
      <c r="AS788" s="657"/>
      <c r="AT788" s="658"/>
      <c r="AU788" s="642" t="s">
        <v>19</v>
      </c>
      <c r="AV788" s="643"/>
      <c r="AW788" s="643"/>
      <c r="AX788" s="644"/>
    </row>
    <row r="789" spans="1:51" ht="24.75" customHeight="1" x14ac:dyDescent="0.15">
      <c r="A789" s="620"/>
      <c r="B789" s="621"/>
      <c r="C789" s="621"/>
      <c r="D789" s="621"/>
      <c r="E789" s="621"/>
      <c r="F789" s="622"/>
      <c r="G789" s="659" t="s">
        <v>669</v>
      </c>
      <c r="H789" s="660"/>
      <c r="I789" s="660"/>
      <c r="J789" s="660"/>
      <c r="K789" s="661"/>
      <c r="L789" s="653" t="s">
        <v>668</v>
      </c>
      <c r="M789" s="654"/>
      <c r="N789" s="654"/>
      <c r="O789" s="654"/>
      <c r="P789" s="654"/>
      <c r="Q789" s="654"/>
      <c r="R789" s="654"/>
      <c r="S789" s="654"/>
      <c r="T789" s="654"/>
      <c r="U789" s="654"/>
      <c r="V789" s="654"/>
      <c r="W789" s="654"/>
      <c r="X789" s="655"/>
      <c r="Y789" s="371">
        <v>32.6</v>
      </c>
      <c r="Z789" s="372"/>
      <c r="AA789" s="372"/>
      <c r="AB789" s="791"/>
      <c r="AC789" s="659"/>
      <c r="AD789" s="660"/>
      <c r="AE789" s="660"/>
      <c r="AF789" s="660"/>
      <c r="AG789" s="661"/>
      <c r="AH789" s="653"/>
      <c r="AI789" s="654"/>
      <c r="AJ789" s="654"/>
      <c r="AK789" s="654"/>
      <c r="AL789" s="654"/>
      <c r="AM789" s="654"/>
      <c r="AN789" s="654"/>
      <c r="AO789" s="654"/>
      <c r="AP789" s="654"/>
      <c r="AQ789" s="654"/>
      <c r="AR789" s="654"/>
      <c r="AS789" s="654"/>
      <c r="AT789" s="655"/>
      <c r="AU789" s="371"/>
      <c r="AV789" s="372"/>
      <c r="AW789" s="372"/>
      <c r="AX789" s="373"/>
    </row>
    <row r="790" spans="1:51" ht="42" customHeight="1" x14ac:dyDescent="0.15">
      <c r="A790" s="620"/>
      <c r="B790" s="621"/>
      <c r="C790" s="621"/>
      <c r="D790" s="621"/>
      <c r="E790" s="621"/>
      <c r="F790" s="622"/>
      <c r="G790" s="593" t="s">
        <v>669</v>
      </c>
      <c r="H790" s="613"/>
      <c r="I790" s="613"/>
      <c r="J790" s="613"/>
      <c r="K790" s="614"/>
      <c r="L790" s="585" t="s">
        <v>728</v>
      </c>
      <c r="M790" s="586"/>
      <c r="N790" s="586"/>
      <c r="O790" s="586"/>
      <c r="P790" s="586"/>
      <c r="Q790" s="586"/>
      <c r="R790" s="586"/>
      <c r="S790" s="586"/>
      <c r="T790" s="586"/>
      <c r="U790" s="586"/>
      <c r="V790" s="586"/>
      <c r="W790" s="586"/>
      <c r="X790" s="587"/>
      <c r="Y790" s="588">
        <v>18.5</v>
      </c>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42" customHeight="1" x14ac:dyDescent="0.15">
      <c r="A791" s="620"/>
      <c r="B791" s="621"/>
      <c r="C791" s="621"/>
      <c r="D791" s="621"/>
      <c r="E791" s="621"/>
      <c r="F791" s="622"/>
      <c r="G791" s="593" t="s">
        <v>669</v>
      </c>
      <c r="H791" s="613"/>
      <c r="I791" s="613"/>
      <c r="J791" s="613"/>
      <c r="K791" s="614"/>
      <c r="L791" s="585" t="s">
        <v>729</v>
      </c>
      <c r="M791" s="586"/>
      <c r="N791" s="586"/>
      <c r="O791" s="586"/>
      <c r="P791" s="586"/>
      <c r="Q791" s="586"/>
      <c r="R791" s="586"/>
      <c r="S791" s="586"/>
      <c r="T791" s="586"/>
      <c r="U791" s="586"/>
      <c r="V791" s="586"/>
      <c r="W791" s="586"/>
      <c r="X791" s="587"/>
      <c r="Y791" s="588">
        <v>14.7</v>
      </c>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20"/>
      <c r="B792" s="621"/>
      <c r="C792" s="621"/>
      <c r="D792" s="621"/>
      <c r="E792" s="621"/>
      <c r="F792" s="622"/>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20"/>
      <c r="B793" s="621"/>
      <c r="C793" s="621"/>
      <c r="D793" s="621"/>
      <c r="E793" s="621"/>
      <c r="F793" s="622"/>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20"/>
      <c r="B794" s="621"/>
      <c r="C794" s="621"/>
      <c r="D794" s="621"/>
      <c r="E794" s="621"/>
      <c r="F794" s="622"/>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20"/>
      <c r="B795" s="621"/>
      <c r="C795" s="621"/>
      <c r="D795" s="621"/>
      <c r="E795" s="621"/>
      <c r="F795" s="622"/>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20"/>
      <c r="B796" s="621"/>
      <c r="C796" s="621"/>
      <c r="D796" s="621"/>
      <c r="E796" s="621"/>
      <c r="F796" s="622"/>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20"/>
      <c r="B797" s="621"/>
      <c r="C797" s="621"/>
      <c r="D797" s="621"/>
      <c r="E797" s="621"/>
      <c r="F797" s="622"/>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20"/>
      <c r="B798" s="621"/>
      <c r="C798" s="621"/>
      <c r="D798" s="621"/>
      <c r="E798" s="621"/>
      <c r="F798" s="622"/>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20"/>
      <c r="B799" s="621"/>
      <c r="C799" s="621"/>
      <c r="D799" s="621"/>
      <c r="E799" s="621"/>
      <c r="F799" s="622"/>
      <c r="G799" s="812" t="s">
        <v>20</v>
      </c>
      <c r="H799" s="813"/>
      <c r="I799" s="813"/>
      <c r="J799" s="813"/>
      <c r="K799" s="813"/>
      <c r="L799" s="814"/>
      <c r="M799" s="815"/>
      <c r="N799" s="815"/>
      <c r="O799" s="815"/>
      <c r="P799" s="815"/>
      <c r="Q799" s="815"/>
      <c r="R799" s="815"/>
      <c r="S799" s="815"/>
      <c r="T799" s="815"/>
      <c r="U799" s="815"/>
      <c r="V799" s="815"/>
      <c r="W799" s="815"/>
      <c r="X799" s="816"/>
      <c r="Y799" s="817">
        <f>SUM(Y789:AB798)</f>
        <v>65.8</v>
      </c>
      <c r="Z799" s="818"/>
      <c r="AA799" s="818"/>
      <c r="AB799" s="819"/>
      <c r="AC799" s="812" t="s">
        <v>20</v>
      </c>
      <c r="AD799" s="813"/>
      <c r="AE799" s="813"/>
      <c r="AF799" s="813"/>
      <c r="AG799" s="813"/>
      <c r="AH799" s="814"/>
      <c r="AI799" s="815"/>
      <c r="AJ799" s="815"/>
      <c r="AK799" s="815"/>
      <c r="AL799" s="815"/>
      <c r="AM799" s="815"/>
      <c r="AN799" s="815"/>
      <c r="AO799" s="815"/>
      <c r="AP799" s="815"/>
      <c r="AQ799" s="815"/>
      <c r="AR799" s="815"/>
      <c r="AS799" s="815"/>
      <c r="AT799" s="816"/>
      <c r="AU799" s="817">
        <f>SUM(AU789:AX798)</f>
        <v>0</v>
      </c>
      <c r="AV799" s="818"/>
      <c r="AW799" s="818"/>
      <c r="AX799" s="820"/>
    </row>
    <row r="800" spans="1:51" ht="24.75" customHeight="1" x14ac:dyDescent="0.15">
      <c r="A800" s="620"/>
      <c r="B800" s="621"/>
      <c r="C800" s="621"/>
      <c r="D800" s="621"/>
      <c r="E800" s="621"/>
      <c r="F800" s="622"/>
      <c r="G800" s="582" t="s">
        <v>671</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674</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2"/>
      <c r="AY800">
        <f>COUNTA($G$802,$AC$802)</f>
        <v>2</v>
      </c>
    </row>
    <row r="801" spans="1:51" ht="24.75" customHeight="1" x14ac:dyDescent="0.15">
      <c r="A801" s="620"/>
      <c r="B801" s="621"/>
      <c r="C801" s="621"/>
      <c r="D801" s="621"/>
      <c r="E801" s="621"/>
      <c r="F801" s="622"/>
      <c r="G801" s="801" t="s">
        <v>17</v>
      </c>
      <c r="H801" s="657"/>
      <c r="I801" s="657"/>
      <c r="J801" s="657"/>
      <c r="K801" s="657"/>
      <c r="L801" s="656" t="s">
        <v>18</v>
      </c>
      <c r="M801" s="657"/>
      <c r="N801" s="657"/>
      <c r="O801" s="657"/>
      <c r="P801" s="657"/>
      <c r="Q801" s="657"/>
      <c r="R801" s="657"/>
      <c r="S801" s="657"/>
      <c r="T801" s="657"/>
      <c r="U801" s="657"/>
      <c r="V801" s="657"/>
      <c r="W801" s="657"/>
      <c r="X801" s="658"/>
      <c r="Y801" s="642" t="s">
        <v>19</v>
      </c>
      <c r="Z801" s="643"/>
      <c r="AA801" s="643"/>
      <c r="AB801" s="787"/>
      <c r="AC801" s="801" t="s">
        <v>17</v>
      </c>
      <c r="AD801" s="657"/>
      <c r="AE801" s="657"/>
      <c r="AF801" s="657"/>
      <c r="AG801" s="657"/>
      <c r="AH801" s="656" t="s">
        <v>18</v>
      </c>
      <c r="AI801" s="657"/>
      <c r="AJ801" s="657"/>
      <c r="AK801" s="657"/>
      <c r="AL801" s="657"/>
      <c r="AM801" s="657"/>
      <c r="AN801" s="657"/>
      <c r="AO801" s="657"/>
      <c r="AP801" s="657"/>
      <c r="AQ801" s="657"/>
      <c r="AR801" s="657"/>
      <c r="AS801" s="657"/>
      <c r="AT801" s="658"/>
      <c r="AU801" s="642" t="s">
        <v>19</v>
      </c>
      <c r="AV801" s="643"/>
      <c r="AW801" s="643"/>
      <c r="AX801" s="644"/>
      <c r="AY801">
        <f>$AY$800</f>
        <v>2</v>
      </c>
    </row>
    <row r="802" spans="1:51" ht="24.75" customHeight="1" x14ac:dyDescent="0.15">
      <c r="A802" s="620"/>
      <c r="B802" s="621"/>
      <c r="C802" s="621"/>
      <c r="D802" s="621"/>
      <c r="E802" s="621"/>
      <c r="F802" s="622"/>
      <c r="G802" s="659" t="s">
        <v>673</v>
      </c>
      <c r="H802" s="660"/>
      <c r="I802" s="660"/>
      <c r="J802" s="660"/>
      <c r="K802" s="661"/>
      <c r="L802" s="653" t="s">
        <v>672</v>
      </c>
      <c r="M802" s="654"/>
      <c r="N802" s="654"/>
      <c r="O802" s="654"/>
      <c r="P802" s="654"/>
      <c r="Q802" s="654"/>
      <c r="R802" s="654"/>
      <c r="S802" s="654"/>
      <c r="T802" s="654"/>
      <c r="U802" s="654"/>
      <c r="V802" s="654"/>
      <c r="W802" s="654"/>
      <c r="X802" s="655"/>
      <c r="Y802" s="371">
        <v>28.5</v>
      </c>
      <c r="Z802" s="372"/>
      <c r="AA802" s="372"/>
      <c r="AB802" s="791"/>
      <c r="AC802" s="659" t="s">
        <v>675</v>
      </c>
      <c r="AD802" s="660"/>
      <c r="AE802" s="660"/>
      <c r="AF802" s="660"/>
      <c r="AG802" s="661"/>
      <c r="AH802" s="653" t="s">
        <v>676</v>
      </c>
      <c r="AI802" s="654"/>
      <c r="AJ802" s="654"/>
      <c r="AK802" s="654"/>
      <c r="AL802" s="654"/>
      <c r="AM802" s="654"/>
      <c r="AN802" s="654"/>
      <c r="AO802" s="654"/>
      <c r="AP802" s="654"/>
      <c r="AQ802" s="654"/>
      <c r="AR802" s="654"/>
      <c r="AS802" s="654"/>
      <c r="AT802" s="655"/>
      <c r="AU802" s="371">
        <v>16.7</v>
      </c>
      <c r="AV802" s="372"/>
      <c r="AW802" s="372"/>
      <c r="AX802" s="373"/>
      <c r="AY802">
        <f t="shared" ref="AY802:AY812" si="115">$AY$800</f>
        <v>2</v>
      </c>
    </row>
    <row r="803" spans="1:51" ht="24.75" hidden="1" customHeight="1" x14ac:dyDescent="0.15">
      <c r="A803" s="620"/>
      <c r="B803" s="621"/>
      <c r="C803" s="621"/>
      <c r="D803" s="621"/>
      <c r="E803" s="621"/>
      <c r="F803" s="622"/>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2</v>
      </c>
    </row>
    <row r="804" spans="1:51" ht="24.75" hidden="1" customHeight="1" x14ac:dyDescent="0.15">
      <c r="A804" s="620"/>
      <c r="B804" s="621"/>
      <c r="C804" s="621"/>
      <c r="D804" s="621"/>
      <c r="E804" s="621"/>
      <c r="F804" s="622"/>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2</v>
      </c>
    </row>
    <row r="805" spans="1:51" ht="24.75" hidden="1" customHeight="1" x14ac:dyDescent="0.15">
      <c r="A805" s="620"/>
      <c r="B805" s="621"/>
      <c r="C805" s="621"/>
      <c r="D805" s="621"/>
      <c r="E805" s="621"/>
      <c r="F805" s="622"/>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2</v>
      </c>
    </row>
    <row r="806" spans="1:51" ht="24.75" hidden="1" customHeight="1" x14ac:dyDescent="0.15">
      <c r="A806" s="620"/>
      <c r="B806" s="621"/>
      <c r="C806" s="621"/>
      <c r="D806" s="621"/>
      <c r="E806" s="621"/>
      <c r="F806" s="622"/>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2</v>
      </c>
    </row>
    <row r="807" spans="1:51" ht="24.75" hidden="1" customHeight="1" x14ac:dyDescent="0.15">
      <c r="A807" s="620"/>
      <c r="B807" s="621"/>
      <c r="C807" s="621"/>
      <c r="D807" s="621"/>
      <c r="E807" s="621"/>
      <c r="F807" s="622"/>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2</v>
      </c>
    </row>
    <row r="808" spans="1:51" ht="24.75" hidden="1" customHeight="1" x14ac:dyDescent="0.15">
      <c r="A808" s="620"/>
      <c r="B808" s="621"/>
      <c r="C808" s="621"/>
      <c r="D808" s="621"/>
      <c r="E808" s="621"/>
      <c r="F808" s="622"/>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2</v>
      </c>
    </row>
    <row r="809" spans="1:51" ht="24.75" hidden="1" customHeight="1" x14ac:dyDescent="0.15">
      <c r="A809" s="620"/>
      <c r="B809" s="621"/>
      <c r="C809" s="621"/>
      <c r="D809" s="621"/>
      <c r="E809" s="621"/>
      <c r="F809" s="622"/>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2</v>
      </c>
    </row>
    <row r="810" spans="1:51" ht="24.75" hidden="1" customHeight="1" x14ac:dyDescent="0.15">
      <c r="A810" s="620"/>
      <c r="B810" s="621"/>
      <c r="C810" s="621"/>
      <c r="D810" s="621"/>
      <c r="E810" s="621"/>
      <c r="F810" s="622"/>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2</v>
      </c>
    </row>
    <row r="811" spans="1:51" ht="24.75" hidden="1" customHeight="1" x14ac:dyDescent="0.15">
      <c r="A811" s="620"/>
      <c r="B811" s="621"/>
      <c r="C811" s="621"/>
      <c r="D811" s="621"/>
      <c r="E811" s="621"/>
      <c r="F811" s="622"/>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2</v>
      </c>
    </row>
    <row r="812" spans="1:51" ht="24.75" customHeight="1" x14ac:dyDescent="0.15">
      <c r="A812" s="620"/>
      <c r="B812" s="621"/>
      <c r="C812" s="621"/>
      <c r="D812" s="621"/>
      <c r="E812" s="621"/>
      <c r="F812" s="622"/>
      <c r="G812" s="812" t="s">
        <v>20</v>
      </c>
      <c r="H812" s="813"/>
      <c r="I812" s="813"/>
      <c r="J812" s="813"/>
      <c r="K812" s="813"/>
      <c r="L812" s="814"/>
      <c r="M812" s="815"/>
      <c r="N812" s="815"/>
      <c r="O812" s="815"/>
      <c r="P812" s="815"/>
      <c r="Q812" s="815"/>
      <c r="R812" s="815"/>
      <c r="S812" s="815"/>
      <c r="T812" s="815"/>
      <c r="U812" s="815"/>
      <c r="V812" s="815"/>
      <c r="W812" s="815"/>
      <c r="X812" s="816"/>
      <c r="Y812" s="817">
        <f>SUM(Y802:AB811)</f>
        <v>28.5</v>
      </c>
      <c r="Z812" s="818"/>
      <c r="AA812" s="818"/>
      <c r="AB812" s="819"/>
      <c r="AC812" s="812" t="s">
        <v>20</v>
      </c>
      <c r="AD812" s="813"/>
      <c r="AE812" s="813"/>
      <c r="AF812" s="813"/>
      <c r="AG812" s="813"/>
      <c r="AH812" s="814"/>
      <c r="AI812" s="815"/>
      <c r="AJ812" s="815"/>
      <c r="AK812" s="815"/>
      <c r="AL812" s="815"/>
      <c r="AM812" s="815"/>
      <c r="AN812" s="815"/>
      <c r="AO812" s="815"/>
      <c r="AP812" s="815"/>
      <c r="AQ812" s="815"/>
      <c r="AR812" s="815"/>
      <c r="AS812" s="815"/>
      <c r="AT812" s="816"/>
      <c r="AU812" s="817">
        <f>SUM(AU802:AX811)</f>
        <v>16.7</v>
      </c>
      <c r="AV812" s="818"/>
      <c r="AW812" s="818"/>
      <c r="AX812" s="820"/>
      <c r="AY812">
        <f t="shared" si="115"/>
        <v>2</v>
      </c>
    </row>
    <row r="813" spans="1:51" ht="24.75" hidden="1" customHeight="1" x14ac:dyDescent="0.15">
      <c r="A813" s="620"/>
      <c r="B813" s="621"/>
      <c r="C813" s="621"/>
      <c r="D813" s="621"/>
      <c r="E813" s="621"/>
      <c r="F813" s="622"/>
      <c r="G813" s="582" t="s">
        <v>241</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242</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2"/>
      <c r="AY813">
        <f>COUNTA($G$815,$AC$815)</f>
        <v>0</v>
      </c>
    </row>
    <row r="814" spans="1:51" ht="24.75" hidden="1" customHeight="1" x14ac:dyDescent="0.15">
      <c r="A814" s="620"/>
      <c r="B814" s="621"/>
      <c r="C814" s="621"/>
      <c r="D814" s="621"/>
      <c r="E814" s="621"/>
      <c r="F814" s="622"/>
      <c r="G814" s="801" t="s">
        <v>17</v>
      </c>
      <c r="H814" s="657"/>
      <c r="I814" s="657"/>
      <c r="J814" s="657"/>
      <c r="K814" s="657"/>
      <c r="L814" s="656" t="s">
        <v>18</v>
      </c>
      <c r="M814" s="657"/>
      <c r="N814" s="657"/>
      <c r="O814" s="657"/>
      <c r="P814" s="657"/>
      <c r="Q814" s="657"/>
      <c r="R814" s="657"/>
      <c r="S814" s="657"/>
      <c r="T814" s="657"/>
      <c r="U814" s="657"/>
      <c r="V814" s="657"/>
      <c r="W814" s="657"/>
      <c r="X814" s="658"/>
      <c r="Y814" s="642" t="s">
        <v>19</v>
      </c>
      <c r="Z814" s="643"/>
      <c r="AA814" s="643"/>
      <c r="AB814" s="787"/>
      <c r="AC814" s="801" t="s">
        <v>17</v>
      </c>
      <c r="AD814" s="657"/>
      <c r="AE814" s="657"/>
      <c r="AF814" s="657"/>
      <c r="AG814" s="657"/>
      <c r="AH814" s="656" t="s">
        <v>18</v>
      </c>
      <c r="AI814" s="657"/>
      <c r="AJ814" s="657"/>
      <c r="AK814" s="657"/>
      <c r="AL814" s="657"/>
      <c r="AM814" s="657"/>
      <c r="AN814" s="657"/>
      <c r="AO814" s="657"/>
      <c r="AP814" s="657"/>
      <c r="AQ814" s="657"/>
      <c r="AR814" s="657"/>
      <c r="AS814" s="657"/>
      <c r="AT814" s="658"/>
      <c r="AU814" s="642" t="s">
        <v>19</v>
      </c>
      <c r="AV814" s="643"/>
      <c r="AW814" s="643"/>
      <c r="AX814" s="644"/>
      <c r="AY814">
        <f>$AY$813</f>
        <v>0</v>
      </c>
    </row>
    <row r="815" spans="1:51" ht="24.75" hidden="1" customHeight="1" x14ac:dyDescent="0.15">
      <c r="A815" s="620"/>
      <c r="B815" s="621"/>
      <c r="C815" s="621"/>
      <c r="D815" s="621"/>
      <c r="E815" s="621"/>
      <c r="F815" s="622"/>
      <c r="G815" s="659"/>
      <c r="H815" s="660"/>
      <c r="I815" s="660"/>
      <c r="J815" s="660"/>
      <c r="K815" s="661"/>
      <c r="L815" s="653"/>
      <c r="M815" s="654"/>
      <c r="N815" s="654"/>
      <c r="O815" s="654"/>
      <c r="P815" s="654"/>
      <c r="Q815" s="654"/>
      <c r="R815" s="654"/>
      <c r="S815" s="654"/>
      <c r="T815" s="654"/>
      <c r="U815" s="654"/>
      <c r="V815" s="654"/>
      <c r="W815" s="654"/>
      <c r="X815" s="655"/>
      <c r="Y815" s="371"/>
      <c r="Z815" s="372"/>
      <c r="AA815" s="372"/>
      <c r="AB815" s="791"/>
      <c r="AC815" s="659"/>
      <c r="AD815" s="660"/>
      <c r="AE815" s="660"/>
      <c r="AF815" s="660"/>
      <c r="AG815" s="661"/>
      <c r="AH815" s="653"/>
      <c r="AI815" s="654"/>
      <c r="AJ815" s="654"/>
      <c r="AK815" s="654"/>
      <c r="AL815" s="654"/>
      <c r="AM815" s="654"/>
      <c r="AN815" s="654"/>
      <c r="AO815" s="654"/>
      <c r="AP815" s="654"/>
      <c r="AQ815" s="654"/>
      <c r="AR815" s="654"/>
      <c r="AS815" s="654"/>
      <c r="AT815" s="655"/>
      <c r="AU815" s="371"/>
      <c r="AV815" s="372"/>
      <c r="AW815" s="372"/>
      <c r="AX815" s="373"/>
      <c r="AY815">
        <f t="shared" ref="AY815:AY825" si="116">$AY$813</f>
        <v>0</v>
      </c>
    </row>
    <row r="816" spans="1:51" ht="24.75" hidden="1" customHeight="1" x14ac:dyDescent="0.15">
      <c r="A816" s="620"/>
      <c r="B816" s="621"/>
      <c r="C816" s="621"/>
      <c r="D816" s="621"/>
      <c r="E816" s="621"/>
      <c r="F816" s="622"/>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20"/>
      <c r="B817" s="621"/>
      <c r="C817" s="621"/>
      <c r="D817" s="621"/>
      <c r="E817" s="621"/>
      <c r="F817" s="622"/>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20"/>
      <c r="B818" s="621"/>
      <c r="C818" s="621"/>
      <c r="D818" s="621"/>
      <c r="E818" s="621"/>
      <c r="F818" s="622"/>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20"/>
      <c r="B819" s="621"/>
      <c r="C819" s="621"/>
      <c r="D819" s="621"/>
      <c r="E819" s="621"/>
      <c r="F819" s="622"/>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20"/>
      <c r="B820" s="621"/>
      <c r="C820" s="621"/>
      <c r="D820" s="621"/>
      <c r="E820" s="621"/>
      <c r="F820" s="622"/>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20"/>
      <c r="B821" s="621"/>
      <c r="C821" s="621"/>
      <c r="D821" s="621"/>
      <c r="E821" s="621"/>
      <c r="F821" s="622"/>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20"/>
      <c r="B822" s="621"/>
      <c r="C822" s="621"/>
      <c r="D822" s="621"/>
      <c r="E822" s="621"/>
      <c r="F822" s="622"/>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20"/>
      <c r="B823" s="621"/>
      <c r="C823" s="621"/>
      <c r="D823" s="621"/>
      <c r="E823" s="621"/>
      <c r="F823" s="622"/>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20"/>
      <c r="B824" s="621"/>
      <c r="C824" s="621"/>
      <c r="D824" s="621"/>
      <c r="E824" s="621"/>
      <c r="F824" s="622"/>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20"/>
      <c r="B825" s="621"/>
      <c r="C825" s="621"/>
      <c r="D825" s="621"/>
      <c r="E825" s="621"/>
      <c r="F825" s="622"/>
      <c r="G825" s="812" t="s">
        <v>20</v>
      </c>
      <c r="H825" s="813"/>
      <c r="I825" s="813"/>
      <c r="J825" s="813"/>
      <c r="K825" s="813"/>
      <c r="L825" s="814"/>
      <c r="M825" s="815"/>
      <c r="N825" s="815"/>
      <c r="O825" s="815"/>
      <c r="P825" s="815"/>
      <c r="Q825" s="815"/>
      <c r="R825" s="815"/>
      <c r="S825" s="815"/>
      <c r="T825" s="815"/>
      <c r="U825" s="815"/>
      <c r="V825" s="815"/>
      <c r="W825" s="815"/>
      <c r="X825" s="816"/>
      <c r="Y825" s="817">
        <f>SUM(Y815:AB824)</f>
        <v>0</v>
      </c>
      <c r="Z825" s="818"/>
      <c r="AA825" s="818"/>
      <c r="AB825" s="819"/>
      <c r="AC825" s="812" t="s">
        <v>20</v>
      </c>
      <c r="AD825" s="813"/>
      <c r="AE825" s="813"/>
      <c r="AF825" s="813"/>
      <c r="AG825" s="813"/>
      <c r="AH825" s="814"/>
      <c r="AI825" s="815"/>
      <c r="AJ825" s="815"/>
      <c r="AK825" s="815"/>
      <c r="AL825" s="815"/>
      <c r="AM825" s="815"/>
      <c r="AN825" s="815"/>
      <c r="AO825" s="815"/>
      <c r="AP825" s="815"/>
      <c r="AQ825" s="815"/>
      <c r="AR825" s="815"/>
      <c r="AS825" s="815"/>
      <c r="AT825" s="816"/>
      <c r="AU825" s="817">
        <f>SUM(AU815:AX824)</f>
        <v>0</v>
      </c>
      <c r="AV825" s="818"/>
      <c r="AW825" s="818"/>
      <c r="AX825" s="820"/>
      <c r="AY825">
        <f t="shared" si="116"/>
        <v>0</v>
      </c>
    </row>
    <row r="826" spans="1:51" ht="24.75" hidden="1" customHeight="1" x14ac:dyDescent="0.15">
      <c r="A826" s="620"/>
      <c r="B826" s="621"/>
      <c r="C826" s="621"/>
      <c r="D826" s="621"/>
      <c r="E826" s="621"/>
      <c r="F826" s="622"/>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2"/>
      <c r="AY826">
        <f>COUNTA($G$828,$AC$828)</f>
        <v>0</v>
      </c>
    </row>
    <row r="827" spans="1:51" ht="24.75" hidden="1" customHeight="1" x14ac:dyDescent="0.15">
      <c r="A827" s="620"/>
      <c r="B827" s="621"/>
      <c r="C827" s="621"/>
      <c r="D827" s="621"/>
      <c r="E827" s="621"/>
      <c r="F827" s="622"/>
      <c r="G827" s="801" t="s">
        <v>17</v>
      </c>
      <c r="H827" s="657"/>
      <c r="I827" s="657"/>
      <c r="J827" s="657"/>
      <c r="K827" s="657"/>
      <c r="L827" s="656" t="s">
        <v>18</v>
      </c>
      <c r="M827" s="657"/>
      <c r="N827" s="657"/>
      <c r="O827" s="657"/>
      <c r="P827" s="657"/>
      <c r="Q827" s="657"/>
      <c r="R827" s="657"/>
      <c r="S827" s="657"/>
      <c r="T827" s="657"/>
      <c r="U827" s="657"/>
      <c r="V827" s="657"/>
      <c r="W827" s="657"/>
      <c r="X827" s="658"/>
      <c r="Y827" s="642" t="s">
        <v>19</v>
      </c>
      <c r="Z827" s="643"/>
      <c r="AA827" s="643"/>
      <c r="AB827" s="787"/>
      <c r="AC827" s="801" t="s">
        <v>17</v>
      </c>
      <c r="AD827" s="657"/>
      <c r="AE827" s="657"/>
      <c r="AF827" s="657"/>
      <c r="AG827" s="657"/>
      <c r="AH827" s="656" t="s">
        <v>18</v>
      </c>
      <c r="AI827" s="657"/>
      <c r="AJ827" s="657"/>
      <c r="AK827" s="657"/>
      <c r="AL827" s="657"/>
      <c r="AM827" s="657"/>
      <c r="AN827" s="657"/>
      <c r="AO827" s="657"/>
      <c r="AP827" s="657"/>
      <c r="AQ827" s="657"/>
      <c r="AR827" s="657"/>
      <c r="AS827" s="657"/>
      <c r="AT827" s="658"/>
      <c r="AU827" s="642" t="s">
        <v>19</v>
      </c>
      <c r="AV827" s="643"/>
      <c r="AW827" s="643"/>
      <c r="AX827" s="644"/>
      <c r="AY827">
        <f>$AY$826</f>
        <v>0</v>
      </c>
    </row>
    <row r="828" spans="1:51" s="16" customFormat="1" ht="24.75" hidden="1" customHeight="1" x14ac:dyDescent="0.15">
      <c r="A828" s="620"/>
      <c r="B828" s="621"/>
      <c r="C828" s="621"/>
      <c r="D828" s="621"/>
      <c r="E828" s="621"/>
      <c r="F828" s="622"/>
      <c r="G828" s="659"/>
      <c r="H828" s="660"/>
      <c r="I828" s="660"/>
      <c r="J828" s="660"/>
      <c r="K828" s="661"/>
      <c r="L828" s="653"/>
      <c r="M828" s="654"/>
      <c r="N828" s="654"/>
      <c r="O828" s="654"/>
      <c r="P828" s="654"/>
      <c r="Q828" s="654"/>
      <c r="R828" s="654"/>
      <c r="S828" s="654"/>
      <c r="T828" s="654"/>
      <c r="U828" s="654"/>
      <c r="V828" s="654"/>
      <c r="W828" s="654"/>
      <c r="X828" s="655"/>
      <c r="Y828" s="371"/>
      <c r="Z828" s="372"/>
      <c r="AA828" s="372"/>
      <c r="AB828" s="791"/>
      <c r="AC828" s="659"/>
      <c r="AD828" s="660"/>
      <c r="AE828" s="660"/>
      <c r="AF828" s="660"/>
      <c r="AG828" s="661"/>
      <c r="AH828" s="653"/>
      <c r="AI828" s="654"/>
      <c r="AJ828" s="654"/>
      <c r="AK828" s="654"/>
      <c r="AL828" s="654"/>
      <c r="AM828" s="654"/>
      <c r="AN828" s="654"/>
      <c r="AO828" s="654"/>
      <c r="AP828" s="654"/>
      <c r="AQ828" s="654"/>
      <c r="AR828" s="654"/>
      <c r="AS828" s="654"/>
      <c r="AT828" s="655"/>
      <c r="AU828" s="371"/>
      <c r="AV828" s="372"/>
      <c r="AW828" s="372"/>
      <c r="AX828" s="373"/>
      <c r="AY828">
        <f t="shared" ref="AY828:AY838" si="117">$AY$826</f>
        <v>0</v>
      </c>
    </row>
    <row r="829" spans="1:51" ht="24.75" hidden="1" customHeight="1" x14ac:dyDescent="0.15">
      <c r="A829" s="620"/>
      <c r="B829" s="621"/>
      <c r="C829" s="621"/>
      <c r="D829" s="621"/>
      <c r="E829" s="621"/>
      <c r="F829" s="622"/>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20"/>
      <c r="B830" s="621"/>
      <c r="C830" s="621"/>
      <c r="D830" s="621"/>
      <c r="E830" s="621"/>
      <c r="F830" s="622"/>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20"/>
      <c r="B831" s="621"/>
      <c r="C831" s="621"/>
      <c r="D831" s="621"/>
      <c r="E831" s="621"/>
      <c r="F831" s="622"/>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20"/>
      <c r="B832" s="621"/>
      <c r="C832" s="621"/>
      <c r="D832" s="621"/>
      <c r="E832" s="621"/>
      <c r="F832" s="622"/>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20"/>
      <c r="B833" s="621"/>
      <c r="C833" s="621"/>
      <c r="D833" s="621"/>
      <c r="E833" s="621"/>
      <c r="F833" s="622"/>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20"/>
      <c r="B834" s="621"/>
      <c r="C834" s="621"/>
      <c r="D834" s="621"/>
      <c r="E834" s="621"/>
      <c r="F834" s="622"/>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20"/>
      <c r="B835" s="621"/>
      <c r="C835" s="621"/>
      <c r="D835" s="621"/>
      <c r="E835" s="621"/>
      <c r="F835" s="622"/>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20"/>
      <c r="B836" s="621"/>
      <c r="C836" s="621"/>
      <c r="D836" s="621"/>
      <c r="E836" s="621"/>
      <c r="F836" s="622"/>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20"/>
      <c r="B837" s="621"/>
      <c r="C837" s="621"/>
      <c r="D837" s="621"/>
      <c r="E837" s="621"/>
      <c r="F837" s="622"/>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20"/>
      <c r="B838" s="621"/>
      <c r="C838" s="621"/>
      <c r="D838" s="621"/>
      <c r="E838" s="621"/>
      <c r="F838" s="622"/>
      <c r="G838" s="812" t="s">
        <v>20</v>
      </c>
      <c r="H838" s="813"/>
      <c r="I838" s="813"/>
      <c r="J838" s="813"/>
      <c r="K838" s="813"/>
      <c r="L838" s="814"/>
      <c r="M838" s="815"/>
      <c r="N838" s="815"/>
      <c r="O838" s="815"/>
      <c r="P838" s="815"/>
      <c r="Q838" s="815"/>
      <c r="R838" s="815"/>
      <c r="S838" s="815"/>
      <c r="T838" s="815"/>
      <c r="U838" s="815"/>
      <c r="V838" s="815"/>
      <c r="W838" s="815"/>
      <c r="X838" s="816"/>
      <c r="Y838" s="817">
        <f>SUM(Y828:AB837)</f>
        <v>0</v>
      </c>
      <c r="Z838" s="818"/>
      <c r="AA838" s="818"/>
      <c r="AB838" s="819"/>
      <c r="AC838" s="812" t="s">
        <v>20</v>
      </c>
      <c r="AD838" s="813"/>
      <c r="AE838" s="813"/>
      <c r="AF838" s="813"/>
      <c r="AG838" s="813"/>
      <c r="AH838" s="814"/>
      <c r="AI838" s="815"/>
      <c r="AJ838" s="815"/>
      <c r="AK838" s="815"/>
      <c r="AL838" s="815"/>
      <c r="AM838" s="815"/>
      <c r="AN838" s="815"/>
      <c r="AO838" s="815"/>
      <c r="AP838" s="815"/>
      <c r="AQ838" s="815"/>
      <c r="AR838" s="815"/>
      <c r="AS838" s="815"/>
      <c r="AT838" s="816"/>
      <c r="AU838" s="817">
        <f>SUM(AU828:AX837)</f>
        <v>0</v>
      </c>
      <c r="AV838" s="818"/>
      <c r="AW838" s="818"/>
      <c r="AX838" s="820"/>
      <c r="AY838">
        <f t="shared" si="117"/>
        <v>0</v>
      </c>
    </row>
    <row r="839" spans="1:51" ht="24.75" customHeight="1" thickBot="1" x14ac:dyDescent="0.2">
      <c r="A839" s="894" t="s">
        <v>147</v>
      </c>
      <c r="B839" s="895"/>
      <c r="C839" s="895"/>
      <c r="D839" s="895"/>
      <c r="E839" s="895"/>
      <c r="F839" s="895"/>
      <c r="G839" s="895"/>
      <c r="H839" s="895"/>
      <c r="I839" s="895"/>
      <c r="J839" s="895"/>
      <c r="K839" s="895"/>
      <c r="L839" s="895"/>
      <c r="M839" s="895"/>
      <c r="N839" s="895"/>
      <c r="O839" s="895"/>
      <c r="P839" s="895"/>
      <c r="Q839" s="895"/>
      <c r="R839" s="895"/>
      <c r="S839" s="895"/>
      <c r="T839" s="895"/>
      <c r="U839" s="895"/>
      <c r="V839" s="895"/>
      <c r="W839" s="895"/>
      <c r="X839" s="895"/>
      <c r="Y839" s="895"/>
      <c r="Z839" s="895"/>
      <c r="AA839" s="895"/>
      <c r="AB839" s="895"/>
      <c r="AC839" s="895"/>
      <c r="AD839" s="895"/>
      <c r="AE839" s="895"/>
      <c r="AF839" s="895"/>
      <c r="AG839" s="895"/>
      <c r="AH839" s="895"/>
      <c r="AI839" s="895"/>
      <c r="AJ839" s="895"/>
      <c r="AK839" s="896"/>
      <c r="AL839" s="260" t="s">
        <v>263</v>
      </c>
      <c r="AM839" s="261"/>
      <c r="AN839" s="261"/>
      <c r="AO839" s="87" t="s">
        <v>261</v>
      </c>
      <c r="AP839" s="21"/>
      <c r="AQ839" s="21"/>
      <c r="AR839" s="21"/>
      <c r="AS839" s="21"/>
      <c r="AT839" s="21"/>
      <c r="AU839" s="21"/>
      <c r="AV839" s="21"/>
      <c r="AW839" s="21"/>
      <c r="AX839" s="22"/>
      <c r="AY839">
        <f>COUNTIF($AO$839,"☑")</f>
        <v>0</v>
      </c>
    </row>
    <row r="840" spans="1:51" ht="15.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212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257</v>
      </c>
      <c r="AD844" s="137"/>
      <c r="AE844" s="137"/>
      <c r="AF844" s="137"/>
      <c r="AG844" s="137"/>
      <c r="AH844" s="347" t="s">
        <v>283</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6">
        <v>1</v>
      </c>
      <c r="B845" s="356">
        <v>1</v>
      </c>
      <c r="C845" s="328" t="s">
        <v>677</v>
      </c>
      <c r="D845" s="328"/>
      <c r="E845" s="328"/>
      <c r="F845" s="328"/>
      <c r="G845" s="328"/>
      <c r="H845" s="328"/>
      <c r="I845" s="328"/>
      <c r="J845" s="890" t="s">
        <v>745</v>
      </c>
      <c r="K845" s="330"/>
      <c r="L845" s="330"/>
      <c r="M845" s="330"/>
      <c r="N845" s="330"/>
      <c r="O845" s="330"/>
      <c r="P845" s="353" t="s">
        <v>687</v>
      </c>
      <c r="Q845" s="353"/>
      <c r="R845" s="353"/>
      <c r="S845" s="353"/>
      <c r="T845" s="353"/>
      <c r="U845" s="353"/>
      <c r="V845" s="353"/>
      <c r="W845" s="353"/>
      <c r="X845" s="353"/>
      <c r="Y845" s="332">
        <v>32.582000000000001</v>
      </c>
      <c r="Z845" s="333"/>
      <c r="AA845" s="333"/>
      <c r="AB845" s="334"/>
      <c r="AC845" s="335" t="s">
        <v>290</v>
      </c>
      <c r="AD845" s="336"/>
      <c r="AE845" s="336"/>
      <c r="AF845" s="336"/>
      <c r="AG845" s="336"/>
      <c r="AH845" s="351">
        <v>4</v>
      </c>
      <c r="AI845" s="352"/>
      <c r="AJ845" s="352"/>
      <c r="AK845" s="352"/>
      <c r="AL845" s="339">
        <v>83.6</v>
      </c>
      <c r="AM845" s="340"/>
      <c r="AN845" s="340"/>
      <c r="AO845" s="341"/>
      <c r="AP845" s="342" t="s">
        <v>745</v>
      </c>
      <c r="AQ845" s="342"/>
      <c r="AR845" s="342"/>
      <c r="AS845" s="342"/>
      <c r="AT845" s="342"/>
      <c r="AU845" s="342"/>
      <c r="AV845" s="342"/>
      <c r="AW845" s="342"/>
      <c r="AX845" s="342"/>
    </row>
    <row r="846" spans="1:51" ht="60" customHeight="1" x14ac:dyDescent="0.15">
      <c r="A846" s="356">
        <v>2</v>
      </c>
      <c r="B846" s="356">
        <v>1</v>
      </c>
      <c r="C846" s="328" t="s">
        <v>677</v>
      </c>
      <c r="D846" s="328"/>
      <c r="E846" s="328"/>
      <c r="F846" s="328"/>
      <c r="G846" s="328"/>
      <c r="H846" s="328"/>
      <c r="I846" s="328"/>
      <c r="J846" s="890" t="s">
        <v>633</v>
      </c>
      <c r="K846" s="330"/>
      <c r="L846" s="330"/>
      <c r="M846" s="330"/>
      <c r="N846" s="330"/>
      <c r="O846" s="330"/>
      <c r="P846" s="897" t="s">
        <v>733</v>
      </c>
      <c r="Q846" s="353"/>
      <c r="R846" s="353"/>
      <c r="S846" s="353"/>
      <c r="T846" s="353"/>
      <c r="U846" s="353"/>
      <c r="V846" s="353"/>
      <c r="W846" s="353"/>
      <c r="X846" s="353"/>
      <c r="Y846" s="332">
        <v>18.524000000000001</v>
      </c>
      <c r="Z846" s="333"/>
      <c r="AA846" s="333"/>
      <c r="AB846" s="334"/>
      <c r="AC846" s="335" t="s">
        <v>290</v>
      </c>
      <c r="AD846" s="336"/>
      <c r="AE846" s="336"/>
      <c r="AF846" s="336"/>
      <c r="AG846" s="336"/>
      <c r="AH846" s="351">
        <v>6</v>
      </c>
      <c r="AI846" s="352"/>
      <c r="AJ846" s="352"/>
      <c r="AK846" s="352"/>
      <c r="AL846" s="339">
        <v>87.3</v>
      </c>
      <c r="AM846" s="340"/>
      <c r="AN846" s="340"/>
      <c r="AO846" s="341"/>
      <c r="AP846" s="342" t="s">
        <v>633</v>
      </c>
      <c r="AQ846" s="342"/>
      <c r="AR846" s="342"/>
      <c r="AS846" s="342"/>
      <c r="AT846" s="342"/>
      <c r="AU846" s="342"/>
      <c r="AV846" s="342"/>
      <c r="AW846" s="342"/>
      <c r="AX846" s="342"/>
      <c r="AY846">
        <f>COUNTA($C$846)</f>
        <v>1</v>
      </c>
    </row>
    <row r="847" spans="1:51" ht="60" customHeight="1" x14ac:dyDescent="0.15">
      <c r="A847" s="356">
        <v>3</v>
      </c>
      <c r="B847" s="356">
        <v>1</v>
      </c>
      <c r="C847" s="328" t="s">
        <v>677</v>
      </c>
      <c r="D847" s="328"/>
      <c r="E847" s="328"/>
      <c r="F847" s="328"/>
      <c r="G847" s="328"/>
      <c r="H847" s="328"/>
      <c r="I847" s="328"/>
      <c r="J847" s="890" t="s">
        <v>633</v>
      </c>
      <c r="K847" s="330"/>
      <c r="L847" s="330"/>
      <c r="M847" s="330"/>
      <c r="N847" s="330"/>
      <c r="O847" s="330"/>
      <c r="P847" s="897" t="s">
        <v>734</v>
      </c>
      <c r="Q847" s="353"/>
      <c r="R847" s="353"/>
      <c r="S847" s="353"/>
      <c r="T847" s="353"/>
      <c r="U847" s="353"/>
      <c r="V847" s="353"/>
      <c r="W847" s="353"/>
      <c r="X847" s="353"/>
      <c r="Y847" s="332">
        <v>14.673999999999999</v>
      </c>
      <c r="Z847" s="333"/>
      <c r="AA847" s="333"/>
      <c r="AB847" s="334"/>
      <c r="AC847" s="335" t="s">
        <v>290</v>
      </c>
      <c r="AD847" s="336"/>
      <c r="AE847" s="336"/>
      <c r="AF847" s="336"/>
      <c r="AG847" s="336"/>
      <c r="AH847" s="337">
        <v>6</v>
      </c>
      <c r="AI847" s="338"/>
      <c r="AJ847" s="338"/>
      <c r="AK847" s="338"/>
      <c r="AL847" s="339">
        <v>83</v>
      </c>
      <c r="AM847" s="340"/>
      <c r="AN847" s="340"/>
      <c r="AO847" s="341"/>
      <c r="AP847" s="342" t="s">
        <v>633</v>
      </c>
      <c r="AQ847" s="342"/>
      <c r="AR847" s="342"/>
      <c r="AS847" s="342"/>
      <c r="AT847" s="342"/>
      <c r="AU847" s="342"/>
      <c r="AV847" s="342"/>
      <c r="AW847" s="342"/>
      <c r="AX847" s="342"/>
      <c r="AY847">
        <f>COUNTA($C$847)</f>
        <v>1</v>
      </c>
    </row>
    <row r="848" spans="1:51" ht="30" customHeight="1" x14ac:dyDescent="0.15">
      <c r="A848" s="356">
        <v>4</v>
      </c>
      <c r="B848" s="356">
        <v>1</v>
      </c>
      <c r="C848" s="328" t="s">
        <v>678</v>
      </c>
      <c r="D848" s="328"/>
      <c r="E848" s="328"/>
      <c r="F848" s="328"/>
      <c r="G848" s="328"/>
      <c r="H848" s="328"/>
      <c r="I848" s="328"/>
      <c r="J848" s="890">
        <v>9010401028746</v>
      </c>
      <c r="K848" s="330"/>
      <c r="L848" s="330"/>
      <c r="M848" s="330"/>
      <c r="N848" s="330"/>
      <c r="O848" s="330"/>
      <c r="P848" s="897" t="s">
        <v>688</v>
      </c>
      <c r="Q848" s="353"/>
      <c r="R848" s="353"/>
      <c r="S848" s="353"/>
      <c r="T848" s="353"/>
      <c r="U848" s="353"/>
      <c r="V848" s="353"/>
      <c r="W848" s="353"/>
      <c r="X848" s="353"/>
      <c r="Y848" s="332">
        <v>26.751999999999999</v>
      </c>
      <c r="Z848" s="333"/>
      <c r="AA848" s="333"/>
      <c r="AB848" s="334"/>
      <c r="AC848" s="335" t="s">
        <v>292</v>
      </c>
      <c r="AD848" s="336"/>
      <c r="AE848" s="336"/>
      <c r="AF848" s="336"/>
      <c r="AG848" s="336"/>
      <c r="AH848" s="337" t="s">
        <v>745</v>
      </c>
      <c r="AI848" s="338"/>
      <c r="AJ848" s="338"/>
      <c r="AK848" s="338"/>
      <c r="AL848" s="339" t="s">
        <v>745</v>
      </c>
      <c r="AM848" s="340"/>
      <c r="AN848" s="340"/>
      <c r="AO848" s="341"/>
      <c r="AP848" s="342" t="s">
        <v>633</v>
      </c>
      <c r="AQ848" s="342"/>
      <c r="AR848" s="342"/>
      <c r="AS848" s="342"/>
      <c r="AT848" s="342"/>
      <c r="AU848" s="342"/>
      <c r="AV848" s="342"/>
      <c r="AW848" s="342"/>
      <c r="AX848" s="342"/>
      <c r="AY848">
        <f>COUNTA($C$848)</f>
        <v>1</v>
      </c>
    </row>
    <row r="849" spans="1:51" ht="30" customHeight="1" x14ac:dyDescent="0.15">
      <c r="A849" s="356">
        <v>5</v>
      </c>
      <c r="B849" s="356">
        <v>1</v>
      </c>
      <c r="C849" s="328" t="s">
        <v>678</v>
      </c>
      <c r="D849" s="328"/>
      <c r="E849" s="328"/>
      <c r="F849" s="328"/>
      <c r="G849" s="328"/>
      <c r="H849" s="328"/>
      <c r="I849" s="328"/>
      <c r="J849" s="891">
        <v>9010401028746</v>
      </c>
      <c r="K849" s="892"/>
      <c r="L849" s="892"/>
      <c r="M849" s="892"/>
      <c r="N849" s="892"/>
      <c r="O849" s="893"/>
      <c r="P849" s="353" t="s">
        <v>689</v>
      </c>
      <c r="Q849" s="353"/>
      <c r="R849" s="353"/>
      <c r="S849" s="353"/>
      <c r="T849" s="353"/>
      <c r="U849" s="353"/>
      <c r="V849" s="353"/>
      <c r="W849" s="353"/>
      <c r="X849" s="353"/>
      <c r="Y849" s="332">
        <v>2.86</v>
      </c>
      <c r="Z849" s="333"/>
      <c r="AA849" s="333"/>
      <c r="AB849" s="334"/>
      <c r="AC849" s="335" t="s">
        <v>292</v>
      </c>
      <c r="AD849" s="336"/>
      <c r="AE849" s="336"/>
      <c r="AF849" s="336"/>
      <c r="AG849" s="336"/>
      <c r="AH849" s="337" t="s">
        <v>633</v>
      </c>
      <c r="AI849" s="338"/>
      <c r="AJ849" s="338"/>
      <c r="AK849" s="338"/>
      <c r="AL849" s="339" t="s">
        <v>633</v>
      </c>
      <c r="AM849" s="340"/>
      <c r="AN849" s="340"/>
      <c r="AO849" s="341"/>
      <c r="AP849" s="342" t="s">
        <v>633</v>
      </c>
      <c r="AQ849" s="342"/>
      <c r="AR849" s="342"/>
      <c r="AS849" s="342"/>
      <c r="AT849" s="342"/>
      <c r="AU849" s="342"/>
      <c r="AV849" s="342"/>
      <c r="AW849" s="342"/>
      <c r="AX849" s="342"/>
      <c r="AY849">
        <f>COUNTA($C$849)</f>
        <v>1</v>
      </c>
    </row>
    <row r="850" spans="1:51" ht="30" customHeight="1" x14ac:dyDescent="0.15">
      <c r="A850" s="356">
        <v>6</v>
      </c>
      <c r="B850" s="356">
        <v>1</v>
      </c>
      <c r="C850" s="357" t="s">
        <v>679</v>
      </c>
      <c r="D850" s="358"/>
      <c r="E850" s="358"/>
      <c r="F850" s="358"/>
      <c r="G850" s="358"/>
      <c r="H850" s="358"/>
      <c r="I850" s="359"/>
      <c r="J850" s="891">
        <v>2120001053207</v>
      </c>
      <c r="K850" s="892"/>
      <c r="L850" s="892"/>
      <c r="M850" s="892"/>
      <c r="N850" s="892"/>
      <c r="O850" s="893"/>
      <c r="P850" s="353" t="s">
        <v>690</v>
      </c>
      <c r="Q850" s="353"/>
      <c r="R850" s="353"/>
      <c r="S850" s="353"/>
      <c r="T850" s="353"/>
      <c r="U850" s="353"/>
      <c r="V850" s="353"/>
      <c r="W850" s="353"/>
      <c r="X850" s="353"/>
      <c r="Y850" s="332">
        <v>28.6</v>
      </c>
      <c r="Z850" s="333"/>
      <c r="AA850" s="333"/>
      <c r="AB850" s="334"/>
      <c r="AC850" s="335" t="s">
        <v>290</v>
      </c>
      <c r="AD850" s="336"/>
      <c r="AE850" s="336"/>
      <c r="AF850" s="336"/>
      <c r="AG850" s="336"/>
      <c r="AH850" s="337">
        <v>5</v>
      </c>
      <c r="AI850" s="338"/>
      <c r="AJ850" s="338"/>
      <c r="AK850" s="338"/>
      <c r="AL850" s="339">
        <v>98.7</v>
      </c>
      <c r="AM850" s="340"/>
      <c r="AN850" s="340"/>
      <c r="AO850" s="341"/>
      <c r="AP850" s="342" t="s">
        <v>633</v>
      </c>
      <c r="AQ850" s="342"/>
      <c r="AR850" s="342"/>
      <c r="AS850" s="342"/>
      <c r="AT850" s="342"/>
      <c r="AU850" s="342"/>
      <c r="AV850" s="342"/>
      <c r="AW850" s="342"/>
      <c r="AX850" s="342"/>
      <c r="AY850">
        <f>COUNTA($C$850)</f>
        <v>1</v>
      </c>
    </row>
    <row r="851" spans="1:51" ht="30" customHeight="1" x14ac:dyDescent="0.15">
      <c r="A851" s="356">
        <v>7</v>
      </c>
      <c r="B851" s="356">
        <v>1</v>
      </c>
      <c r="C851" s="357" t="s">
        <v>680</v>
      </c>
      <c r="D851" s="358"/>
      <c r="E851" s="358"/>
      <c r="F851" s="358"/>
      <c r="G851" s="358"/>
      <c r="H851" s="358"/>
      <c r="I851" s="359"/>
      <c r="J851" s="891">
        <v>3013301008369</v>
      </c>
      <c r="K851" s="892"/>
      <c r="L851" s="892"/>
      <c r="M851" s="892"/>
      <c r="N851" s="892"/>
      <c r="O851" s="893"/>
      <c r="P851" s="923" t="s">
        <v>691</v>
      </c>
      <c r="Q851" s="924"/>
      <c r="R851" s="924"/>
      <c r="S851" s="924"/>
      <c r="T851" s="924"/>
      <c r="U851" s="924"/>
      <c r="V851" s="924"/>
      <c r="W851" s="924"/>
      <c r="X851" s="925"/>
      <c r="Y851" s="332">
        <v>22.373999999999999</v>
      </c>
      <c r="Z851" s="333"/>
      <c r="AA851" s="333"/>
      <c r="AB851" s="334"/>
      <c r="AC851" s="335" t="s">
        <v>290</v>
      </c>
      <c r="AD851" s="336"/>
      <c r="AE851" s="336"/>
      <c r="AF851" s="336"/>
      <c r="AG851" s="336"/>
      <c r="AH851" s="337">
        <v>8</v>
      </c>
      <c r="AI851" s="338"/>
      <c r="AJ851" s="338"/>
      <c r="AK851" s="338"/>
      <c r="AL851" s="339">
        <v>85.8</v>
      </c>
      <c r="AM851" s="340"/>
      <c r="AN851" s="340"/>
      <c r="AO851" s="341"/>
      <c r="AP851" s="342" t="s">
        <v>633</v>
      </c>
      <c r="AQ851" s="342"/>
      <c r="AR851" s="342"/>
      <c r="AS851" s="342"/>
      <c r="AT851" s="342"/>
      <c r="AU851" s="342"/>
      <c r="AV851" s="342"/>
      <c r="AW851" s="342"/>
      <c r="AX851" s="342"/>
      <c r="AY851">
        <f>COUNTA($C$851)</f>
        <v>1</v>
      </c>
    </row>
    <row r="852" spans="1:51" ht="30" customHeight="1" x14ac:dyDescent="0.15">
      <c r="A852" s="356">
        <v>8</v>
      </c>
      <c r="B852" s="356">
        <v>1</v>
      </c>
      <c r="C852" s="357" t="s">
        <v>681</v>
      </c>
      <c r="D852" s="358"/>
      <c r="E852" s="358"/>
      <c r="F852" s="358"/>
      <c r="G852" s="358"/>
      <c r="H852" s="358"/>
      <c r="I852" s="359"/>
      <c r="J852" s="891">
        <v>5100001013829</v>
      </c>
      <c r="K852" s="892"/>
      <c r="L852" s="892"/>
      <c r="M852" s="892"/>
      <c r="N852" s="892"/>
      <c r="O852" s="893"/>
      <c r="P852" s="923" t="s">
        <v>692</v>
      </c>
      <c r="Q852" s="924"/>
      <c r="R852" s="924"/>
      <c r="S852" s="924"/>
      <c r="T852" s="924"/>
      <c r="U852" s="924"/>
      <c r="V852" s="924"/>
      <c r="W852" s="924"/>
      <c r="X852" s="925"/>
      <c r="Y852" s="332">
        <v>20.823</v>
      </c>
      <c r="Z852" s="333"/>
      <c r="AA852" s="333"/>
      <c r="AB852" s="334"/>
      <c r="AC852" s="335" t="s">
        <v>290</v>
      </c>
      <c r="AD852" s="336"/>
      <c r="AE852" s="336"/>
      <c r="AF852" s="336"/>
      <c r="AG852" s="336"/>
      <c r="AH852" s="337">
        <v>8</v>
      </c>
      <c r="AI852" s="338"/>
      <c r="AJ852" s="338"/>
      <c r="AK852" s="338"/>
      <c r="AL852" s="339">
        <v>82.1</v>
      </c>
      <c r="AM852" s="340"/>
      <c r="AN852" s="340"/>
      <c r="AO852" s="341"/>
      <c r="AP852" s="342" t="s">
        <v>633</v>
      </c>
      <c r="AQ852" s="342"/>
      <c r="AR852" s="342"/>
      <c r="AS852" s="342"/>
      <c r="AT852" s="342"/>
      <c r="AU852" s="342"/>
      <c r="AV852" s="342"/>
      <c r="AW852" s="342"/>
      <c r="AX852" s="342"/>
      <c r="AY852">
        <f>COUNTA($C$852)</f>
        <v>1</v>
      </c>
    </row>
    <row r="853" spans="1:51" ht="60" customHeight="1" x14ac:dyDescent="0.15">
      <c r="A853" s="356">
        <v>9</v>
      </c>
      <c r="B853" s="356">
        <v>1</v>
      </c>
      <c r="C853" s="357" t="s">
        <v>682</v>
      </c>
      <c r="D853" s="358"/>
      <c r="E853" s="358"/>
      <c r="F853" s="358"/>
      <c r="G853" s="358"/>
      <c r="H853" s="358"/>
      <c r="I853" s="359"/>
      <c r="J853" s="891">
        <v>1010601035005</v>
      </c>
      <c r="K853" s="892"/>
      <c r="L853" s="892"/>
      <c r="M853" s="892"/>
      <c r="N853" s="892"/>
      <c r="O853" s="893"/>
      <c r="P853" s="897" t="s">
        <v>735</v>
      </c>
      <c r="Q853" s="353"/>
      <c r="R853" s="353"/>
      <c r="S853" s="353"/>
      <c r="T853" s="353"/>
      <c r="U853" s="353"/>
      <c r="V853" s="353"/>
      <c r="W853" s="353"/>
      <c r="X853" s="353"/>
      <c r="Y853" s="332">
        <v>14.047000000000001</v>
      </c>
      <c r="Z853" s="333"/>
      <c r="AA853" s="333"/>
      <c r="AB853" s="334"/>
      <c r="AC853" s="335" t="s">
        <v>290</v>
      </c>
      <c r="AD853" s="336"/>
      <c r="AE853" s="336"/>
      <c r="AF853" s="336"/>
      <c r="AG853" s="336"/>
      <c r="AH853" s="337">
        <v>8</v>
      </c>
      <c r="AI853" s="338"/>
      <c r="AJ853" s="338"/>
      <c r="AK853" s="338"/>
      <c r="AL853" s="339">
        <v>83.5</v>
      </c>
      <c r="AM853" s="340"/>
      <c r="AN853" s="340"/>
      <c r="AO853" s="341"/>
      <c r="AP853" s="342" t="s">
        <v>633</v>
      </c>
      <c r="AQ853" s="342"/>
      <c r="AR853" s="342"/>
      <c r="AS853" s="342"/>
      <c r="AT853" s="342"/>
      <c r="AU853" s="342"/>
      <c r="AV853" s="342"/>
      <c r="AW853" s="342"/>
      <c r="AX853" s="342"/>
      <c r="AY853">
        <f>COUNTA($C$853)</f>
        <v>1</v>
      </c>
    </row>
    <row r="854" spans="1:51" ht="30" customHeight="1" x14ac:dyDescent="0.15">
      <c r="A854" s="356">
        <v>10</v>
      </c>
      <c r="B854" s="356">
        <v>1</v>
      </c>
      <c r="C854" s="357" t="s">
        <v>682</v>
      </c>
      <c r="D854" s="358"/>
      <c r="E854" s="358"/>
      <c r="F854" s="358"/>
      <c r="G854" s="358"/>
      <c r="H854" s="358"/>
      <c r="I854" s="359"/>
      <c r="J854" s="891">
        <v>1010601035005</v>
      </c>
      <c r="K854" s="892"/>
      <c r="L854" s="892"/>
      <c r="M854" s="892"/>
      <c r="N854" s="892"/>
      <c r="O854" s="893"/>
      <c r="P854" s="923" t="s">
        <v>693</v>
      </c>
      <c r="Q854" s="924"/>
      <c r="R854" s="924"/>
      <c r="S854" s="924"/>
      <c r="T854" s="924"/>
      <c r="U854" s="924"/>
      <c r="V854" s="924"/>
      <c r="W854" s="924"/>
      <c r="X854" s="925"/>
      <c r="Y854" s="332">
        <v>5.0477999999999996</v>
      </c>
      <c r="Z854" s="333"/>
      <c r="AA854" s="333"/>
      <c r="AB854" s="334"/>
      <c r="AC854" s="335" t="s">
        <v>290</v>
      </c>
      <c r="AD854" s="336"/>
      <c r="AE854" s="336"/>
      <c r="AF854" s="336"/>
      <c r="AG854" s="336"/>
      <c r="AH854" s="337">
        <v>5</v>
      </c>
      <c r="AI854" s="338"/>
      <c r="AJ854" s="338"/>
      <c r="AK854" s="338"/>
      <c r="AL854" s="339">
        <v>83.9</v>
      </c>
      <c r="AM854" s="340"/>
      <c r="AN854" s="340"/>
      <c r="AO854" s="341"/>
      <c r="AP854" s="342" t="s">
        <v>633</v>
      </c>
      <c r="AQ854" s="342"/>
      <c r="AR854" s="342"/>
      <c r="AS854" s="342"/>
      <c r="AT854" s="342"/>
      <c r="AU854" s="342"/>
      <c r="AV854" s="342"/>
      <c r="AW854" s="342"/>
      <c r="AX854" s="342"/>
      <c r="AY854">
        <f>COUNTA($C$854)</f>
        <v>1</v>
      </c>
    </row>
    <row r="855" spans="1:51" ht="30" customHeight="1" x14ac:dyDescent="0.15">
      <c r="A855" s="356">
        <v>11</v>
      </c>
      <c r="B855" s="356">
        <v>1</v>
      </c>
      <c r="C855" s="357" t="s">
        <v>683</v>
      </c>
      <c r="D855" s="358"/>
      <c r="E855" s="358"/>
      <c r="F855" s="358"/>
      <c r="G855" s="358"/>
      <c r="H855" s="358"/>
      <c r="I855" s="359"/>
      <c r="J855" s="891">
        <v>6011501002206</v>
      </c>
      <c r="K855" s="892"/>
      <c r="L855" s="892"/>
      <c r="M855" s="892"/>
      <c r="N855" s="892"/>
      <c r="O855" s="893"/>
      <c r="P855" s="923" t="s">
        <v>694</v>
      </c>
      <c r="Q855" s="924"/>
      <c r="R855" s="924"/>
      <c r="S855" s="924"/>
      <c r="T855" s="924"/>
      <c r="U855" s="924"/>
      <c r="V855" s="924"/>
      <c r="W855" s="924"/>
      <c r="X855" s="925"/>
      <c r="Y855" s="332">
        <v>18.48</v>
      </c>
      <c r="Z855" s="333"/>
      <c r="AA855" s="333"/>
      <c r="AB855" s="334"/>
      <c r="AC855" s="335" t="s">
        <v>290</v>
      </c>
      <c r="AD855" s="336"/>
      <c r="AE855" s="336"/>
      <c r="AF855" s="336"/>
      <c r="AG855" s="336"/>
      <c r="AH855" s="337">
        <v>5</v>
      </c>
      <c r="AI855" s="338"/>
      <c r="AJ855" s="338"/>
      <c r="AK855" s="338"/>
      <c r="AL855" s="339">
        <v>80.599999999999994</v>
      </c>
      <c r="AM855" s="340"/>
      <c r="AN855" s="340"/>
      <c r="AO855" s="341"/>
      <c r="AP855" s="342" t="s">
        <v>633</v>
      </c>
      <c r="AQ855" s="342"/>
      <c r="AR855" s="342"/>
      <c r="AS855" s="342"/>
      <c r="AT855" s="342"/>
      <c r="AU855" s="342"/>
      <c r="AV855" s="342"/>
      <c r="AW855" s="342"/>
      <c r="AX855" s="342"/>
      <c r="AY855">
        <f>COUNTA($C$855)</f>
        <v>1</v>
      </c>
    </row>
    <row r="856" spans="1:51" ht="30" customHeight="1" x14ac:dyDescent="0.15">
      <c r="A856" s="356">
        <v>12</v>
      </c>
      <c r="B856" s="356">
        <v>1</v>
      </c>
      <c r="C856" s="357" t="s">
        <v>684</v>
      </c>
      <c r="D856" s="358"/>
      <c r="E856" s="358"/>
      <c r="F856" s="358"/>
      <c r="G856" s="358"/>
      <c r="H856" s="358"/>
      <c r="I856" s="359"/>
      <c r="J856" s="891">
        <v>6050001015301</v>
      </c>
      <c r="K856" s="892"/>
      <c r="L856" s="892"/>
      <c r="M856" s="892"/>
      <c r="N856" s="892"/>
      <c r="O856" s="893"/>
      <c r="P856" s="923" t="s">
        <v>695</v>
      </c>
      <c r="Q856" s="924"/>
      <c r="R856" s="924"/>
      <c r="S856" s="924"/>
      <c r="T856" s="924"/>
      <c r="U856" s="924"/>
      <c r="V856" s="924"/>
      <c r="W856" s="924"/>
      <c r="X856" s="925"/>
      <c r="Y856" s="332">
        <v>11</v>
      </c>
      <c r="Z856" s="333"/>
      <c r="AA856" s="333"/>
      <c r="AB856" s="334"/>
      <c r="AC856" s="335" t="s">
        <v>290</v>
      </c>
      <c r="AD856" s="336"/>
      <c r="AE856" s="336"/>
      <c r="AF856" s="336"/>
      <c r="AG856" s="336"/>
      <c r="AH856" s="337">
        <v>10</v>
      </c>
      <c r="AI856" s="338"/>
      <c r="AJ856" s="338"/>
      <c r="AK856" s="338"/>
      <c r="AL856" s="339">
        <v>86.4</v>
      </c>
      <c r="AM856" s="340"/>
      <c r="AN856" s="340"/>
      <c r="AO856" s="341"/>
      <c r="AP856" s="342" t="s">
        <v>633</v>
      </c>
      <c r="AQ856" s="342"/>
      <c r="AR856" s="342"/>
      <c r="AS856" s="342"/>
      <c r="AT856" s="342"/>
      <c r="AU856" s="342"/>
      <c r="AV856" s="342"/>
      <c r="AW856" s="342"/>
      <c r="AX856" s="342"/>
      <c r="AY856">
        <f>COUNTA($C$856)</f>
        <v>1</v>
      </c>
    </row>
    <row r="857" spans="1:51" ht="30" customHeight="1" x14ac:dyDescent="0.15">
      <c r="A857" s="356">
        <v>13</v>
      </c>
      <c r="B857" s="356">
        <v>1</v>
      </c>
      <c r="C857" s="357" t="s">
        <v>685</v>
      </c>
      <c r="D857" s="358"/>
      <c r="E857" s="358"/>
      <c r="F857" s="358"/>
      <c r="G857" s="358"/>
      <c r="H857" s="358"/>
      <c r="I857" s="359"/>
      <c r="J857" s="891">
        <v>6010001089530</v>
      </c>
      <c r="K857" s="892"/>
      <c r="L857" s="892"/>
      <c r="M857" s="892"/>
      <c r="N857" s="892"/>
      <c r="O857" s="893"/>
      <c r="P857" s="923" t="s">
        <v>696</v>
      </c>
      <c r="Q857" s="924"/>
      <c r="R857" s="924"/>
      <c r="S857" s="924"/>
      <c r="T857" s="924"/>
      <c r="U857" s="924"/>
      <c r="V857" s="924"/>
      <c r="W857" s="924"/>
      <c r="X857" s="925"/>
      <c r="Y857" s="332">
        <v>9.3786000000000005</v>
      </c>
      <c r="Z857" s="333"/>
      <c r="AA857" s="333"/>
      <c r="AB857" s="334"/>
      <c r="AC857" s="335" t="s">
        <v>292</v>
      </c>
      <c r="AD857" s="336"/>
      <c r="AE857" s="336"/>
      <c r="AF857" s="336"/>
      <c r="AG857" s="336"/>
      <c r="AH857" s="337" t="s">
        <v>633</v>
      </c>
      <c r="AI857" s="338"/>
      <c r="AJ857" s="338"/>
      <c r="AK857" s="338"/>
      <c r="AL857" s="339" t="s">
        <v>633</v>
      </c>
      <c r="AM857" s="340"/>
      <c r="AN857" s="340"/>
      <c r="AO857" s="341"/>
      <c r="AP857" s="342" t="s">
        <v>633</v>
      </c>
      <c r="AQ857" s="342"/>
      <c r="AR857" s="342"/>
      <c r="AS857" s="342"/>
      <c r="AT857" s="342"/>
      <c r="AU857" s="342"/>
      <c r="AV857" s="342"/>
      <c r="AW857" s="342"/>
      <c r="AX857" s="342"/>
      <c r="AY857">
        <f>COUNTA($C$857)</f>
        <v>1</v>
      </c>
    </row>
    <row r="858" spans="1:51" ht="42" customHeight="1" x14ac:dyDescent="0.15">
      <c r="A858" s="356">
        <v>14</v>
      </c>
      <c r="B858" s="356">
        <v>1</v>
      </c>
      <c r="C858" s="357" t="s">
        <v>686</v>
      </c>
      <c r="D858" s="358"/>
      <c r="E858" s="358"/>
      <c r="F858" s="358"/>
      <c r="G858" s="358"/>
      <c r="H858" s="358"/>
      <c r="I858" s="359"/>
      <c r="J858" s="891">
        <v>9010701015238</v>
      </c>
      <c r="K858" s="892"/>
      <c r="L858" s="892"/>
      <c r="M858" s="892"/>
      <c r="N858" s="892"/>
      <c r="O858" s="893"/>
      <c r="P858" s="923" t="s">
        <v>697</v>
      </c>
      <c r="Q858" s="924"/>
      <c r="R858" s="924"/>
      <c r="S858" s="924"/>
      <c r="T858" s="924"/>
      <c r="U858" s="924"/>
      <c r="V858" s="924"/>
      <c r="W858" s="924"/>
      <c r="X858" s="925"/>
      <c r="Y858" s="332">
        <v>4.3446809999999996</v>
      </c>
      <c r="Z858" s="333"/>
      <c r="AA858" s="333"/>
      <c r="AB858" s="334"/>
      <c r="AC858" s="335" t="s">
        <v>287</v>
      </c>
      <c r="AD858" s="336"/>
      <c r="AE858" s="336"/>
      <c r="AF858" s="336"/>
      <c r="AG858" s="336"/>
      <c r="AH858" s="337">
        <v>1</v>
      </c>
      <c r="AI858" s="338"/>
      <c r="AJ858" s="338"/>
      <c r="AK858" s="338"/>
      <c r="AL858" s="339">
        <v>96.9</v>
      </c>
      <c r="AM858" s="340"/>
      <c r="AN858" s="340"/>
      <c r="AO858" s="341"/>
      <c r="AP858" s="342" t="s">
        <v>633</v>
      </c>
      <c r="AQ858" s="342"/>
      <c r="AR858" s="342"/>
      <c r="AS858" s="342"/>
      <c r="AT858" s="342"/>
      <c r="AU858" s="342"/>
      <c r="AV858" s="342"/>
      <c r="AW858" s="342"/>
      <c r="AX858" s="342"/>
      <c r="AY858">
        <f>COUNTA($C$858)</f>
        <v>1</v>
      </c>
    </row>
    <row r="859" spans="1:51" ht="30" hidden="1" customHeight="1" x14ac:dyDescent="0.15">
      <c r="A859" s="356">
        <v>15</v>
      </c>
      <c r="B859" s="356">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6">
        <v>16</v>
      </c>
      <c r="B860" s="356">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6">
        <v>17</v>
      </c>
      <c r="B861" s="356">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6">
        <v>18</v>
      </c>
      <c r="B862" s="356">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6">
        <v>19</v>
      </c>
      <c r="B863" s="356">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6">
        <v>20</v>
      </c>
      <c r="B864" s="356">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6">
        <v>21</v>
      </c>
      <c r="B865" s="356">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6">
        <v>22</v>
      </c>
      <c r="B866" s="356">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6">
        <v>23</v>
      </c>
      <c r="B867" s="356">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6">
        <v>24</v>
      </c>
      <c r="B868" s="356">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6">
        <v>25</v>
      </c>
      <c r="B869" s="356">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6">
        <v>26</v>
      </c>
      <c r="B870" s="356">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6">
        <v>27</v>
      </c>
      <c r="B871" s="356">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6">
        <v>28</v>
      </c>
      <c r="B872" s="356">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6">
        <v>29</v>
      </c>
      <c r="B873" s="356">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6">
        <v>30</v>
      </c>
      <c r="B874" s="356">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257</v>
      </c>
      <c r="AD877" s="137"/>
      <c r="AE877" s="137"/>
      <c r="AF877" s="137"/>
      <c r="AG877" s="137"/>
      <c r="AH877" s="347" t="s">
        <v>283</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6">
        <v>1</v>
      </c>
      <c r="B878" s="356">
        <v>1</v>
      </c>
      <c r="C878" s="328" t="s">
        <v>698</v>
      </c>
      <c r="D878" s="328"/>
      <c r="E878" s="328"/>
      <c r="F878" s="328"/>
      <c r="G878" s="328"/>
      <c r="H878" s="328"/>
      <c r="I878" s="328"/>
      <c r="J878" s="890">
        <v>1000020222135</v>
      </c>
      <c r="K878" s="330"/>
      <c r="L878" s="330"/>
      <c r="M878" s="330"/>
      <c r="N878" s="330"/>
      <c r="O878" s="330"/>
      <c r="P878" s="353" t="s">
        <v>699</v>
      </c>
      <c r="Q878" s="353"/>
      <c r="R878" s="353"/>
      <c r="S878" s="353"/>
      <c r="T878" s="353"/>
      <c r="U878" s="353"/>
      <c r="V878" s="353"/>
      <c r="W878" s="353"/>
      <c r="X878" s="353"/>
      <c r="Y878" s="332">
        <v>0.25857400000000003</v>
      </c>
      <c r="Z878" s="333"/>
      <c r="AA878" s="333"/>
      <c r="AB878" s="334"/>
      <c r="AC878" s="335" t="s">
        <v>294</v>
      </c>
      <c r="AD878" s="336"/>
      <c r="AE878" s="336"/>
      <c r="AF878" s="336"/>
      <c r="AG878" s="336"/>
      <c r="AH878" s="351" t="s">
        <v>659</v>
      </c>
      <c r="AI878" s="352"/>
      <c r="AJ878" s="352"/>
      <c r="AK878" s="352"/>
      <c r="AL878" s="339" t="s">
        <v>659</v>
      </c>
      <c r="AM878" s="340"/>
      <c r="AN878" s="340"/>
      <c r="AO878" s="341"/>
      <c r="AP878" s="342" t="s">
        <v>633</v>
      </c>
      <c r="AQ878" s="342"/>
      <c r="AR878" s="342"/>
      <c r="AS878" s="342"/>
      <c r="AT878" s="342"/>
      <c r="AU878" s="342"/>
      <c r="AV878" s="342"/>
      <c r="AW878" s="342"/>
      <c r="AX878" s="342"/>
      <c r="AY878">
        <f t="shared" si="118"/>
        <v>1</v>
      </c>
    </row>
    <row r="879" spans="1:51" ht="30" customHeight="1" x14ac:dyDescent="0.15">
      <c r="A879" s="356">
        <v>2</v>
      </c>
      <c r="B879" s="356">
        <v>1</v>
      </c>
      <c r="C879" s="328" t="s">
        <v>700</v>
      </c>
      <c r="D879" s="328"/>
      <c r="E879" s="328"/>
      <c r="F879" s="328"/>
      <c r="G879" s="328"/>
      <c r="H879" s="328"/>
      <c r="I879" s="328"/>
      <c r="J879" s="890">
        <v>6000012070001</v>
      </c>
      <c r="K879" s="330"/>
      <c r="L879" s="330"/>
      <c r="M879" s="330"/>
      <c r="N879" s="330"/>
      <c r="O879" s="330"/>
      <c r="P879" s="353" t="s">
        <v>701</v>
      </c>
      <c r="Q879" s="353"/>
      <c r="R879" s="353"/>
      <c r="S879" s="353"/>
      <c r="T879" s="353"/>
      <c r="U879" s="353"/>
      <c r="V879" s="353"/>
      <c r="W879" s="353"/>
      <c r="X879" s="353"/>
      <c r="Y879" s="332">
        <v>2.5486000000000002E-2</v>
      </c>
      <c r="Z879" s="333"/>
      <c r="AA879" s="333"/>
      <c r="AB879" s="334"/>
      <c r="AC879" s="335" t="s">
        <v>294</v>
      </c>
      <c r="AD879" s="336"/>
      <c r="AE879" s="336"/>
      <c r="AF879" s="336"/>
      <c r="AG879" s="336"/>
      <c r="AH879" s="351" t="s">
        <v>659</v>
      </c>
      <c r="AI879" s="352"/>
      <c r="AJ879" s="352"/>
      <c r="AK879" s="352"/>
      <c r="AL879" s="339" t="s">
        <v>659</v>
      </c>
      <c r="AM879" s="340"/>
      <c r="AN879" s="340"/>
      <c r="AO879" s="341"/>
      <c r="AP879" s="342" t="s">
        <v>633</v>
      </c>
      <c r="AQ879" s="342"/>
      <c r="AR879" s="342"/>
      <c r="AS879" s="342"/>
      <c r="AT879" s="342"/>
      <c r="AU879" s="342"/>
      <c r="AV879" s="342"/>
      <c r="AW879" s="342"/>
      <c r="AX879" s="342"/>
      <c r="AY879">
        <f>COUNTA($C$879)</f>
        <v>1</v>
      </c>
    </row>
    <row r="880" spans="1:51" ht="30" hidden="1" customHeight="1" x14ac:dyDescent="0.15">
      <c r="A880" s="356">
        <v>3</v>
      </c>
      <c r="B880" s="356">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6">
        <v>4</v>
      </c>
      <c r="B881" s="356">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6">
        <v>5</v>
      </c>
      <c r="B882" s="356">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6">
        <v>6</v>
      </c>
      <c r="B883" s="356">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6">
        <v>7</v>
      </c>
      <c r="B884" s="356">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6">
        <v>8</v>
      </c>
      <c r="B885" s="356">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6">
        <v>9</v>
      </c>
      <c r="B886" s="356">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6">
        <v>10</v>
      </c>
      <c r="B887" s="356">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6">
        <v>11</v>
      </c>
      <c r="B888" s="356">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6">
        <v>12</v>
      </c>
      <c r="B889" s="356">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6">
        <v>13</v>
      </c>
      <c r="B890" s="356">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6">
        <v>14</v>
      </c>
      <c r="B891" s="356">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6">
        <v>15</v>
      </c>
      <c r="B892" s="356">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6">
        <v>16</v>
      </c>
      <c r="B893" s="356">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6">
        <v>17</v>
      </c>
      <c r="B894" s="356">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6">
        <v>18</v>
      </c>
      <c r="B895" s="356">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6">
        <v>19</v>
      </c>
      <c r="B896" s="356">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6">
        <v>20</v>
      </c>
      <c r="B897" s="356">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6">
        <v>21</v>
      </c>
      <c r="B898" s="356">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6">
        <v>22</v>
      </c>
      <c r="B899" s="356">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6">
        <v>23</v>
      </c>
      <c r="B900" s="356">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6">
        <v>24</v>
      </c>
      <c r="B901" s="356">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6">
        <v>25</v>
      </c>
      <c r="B902" s="356">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6">
        <v>26</v>
      </c>
      <c r="B903" s="356">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6">
        <v>27</v>
      </c>
      <c r="B904" s="356">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6">
        <v>28</v>
      </c>
      <c r="B905" s="356">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6">
        <v>29</v>
      </c>
      <c r="B906" s="356">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6">
        <v>30</v>
      </c>
      <c r="B907" s="356">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257</v>
      </c>
      <c r="AD910" s="137"/>
      <c r="AE910" s="137"/>
      <c r="AF910" s="137"/>
      <c r="AG910" s="137"/>
      <c r="AH910" s="347" t="s">
        <v>283</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56">
        <v>1</v>
      </c>
      <c r="B911" s="356">
        <v>1</v>
      </c>
      <c r="C911" s="328" t="s">
        <v>702</v>
      </c>
      <c r="D911" s="328"/>
      <c r="E911" s="328"/>
      <c r="F911" s="328"/>
      <c r="G911" s="328"/>
      <c r="H911" s="328"/>
      <c r="I911" s="328"/>
      <c r="J911" s="329">
        <v>2000012100001</v>
      </c>
      <c r="K911" s="330"/>
      <c r="L911" s="330"/>
      <c r="M911" s="330"/>
      <c r="N911" s="330"/>
      <c r="O911" s="330"/>
      <c r="P911" s="353" t="s">
        <v>705</v>
      </c>
      <c r="Q911" s="353"/>
      <c r="R911" s="353"/>
      <c r="S911" s="353"/>
      <c r="T911" s="353"/>
      <c r="U911" s="353"/>
      <c r="V911" s="353"/>
      <c r="W911" s="353"/>
      <c r="X911" s="353"/>
      <c r="Y911" s="332">
        <v>28.453607000000002</v>
      </c>
      <c r="Z911" s="333"/>
      <c r="AA911" s="333"/>
      <c r="AB911" s="334"/>
      <c r="AC911" s="335" t="s">
        <v>79</v>
      </c>
      <c r="AD911" s="336"/>
      <c r="AE911" s="336"/>
      <c r="AF911" s="336"/>
      <c r="AG911" s="336"/>
      <c r="AH911" s="351" t="s">
        <v>659</v>
      </c>
      <c r="AI911" s="352"/>
      <c r="AJ911" s="352"/>
      <c r="AK911" s="352"/>
      <c r="AL911" s="339" t="s">
        <v>659</v>
      </c>
      <c r="AM911" s="340"/>
      <c r="AN911" s="340"/>
      <c r="AO911" s="341"/>
      <c r="AP911" s="342" t="s">
        <v>633</v>
      </c>
      <c r="AQ911" s="342"/>
      <c r="AR911" s="342"/>
      <c r="AS911" s="342"/>
      <c r="AT911" s="342"/>
      <c r="AU911" s="342"/>
      <c r="AV911" s="342"/>
      <c r="AW911" s="342"/>
      <c r="AX911" s="342"/>
      <c r="AY911">
        <f t="shared" si="119"/>
        <v>1</v>
      </c>
    </row>
    <row r="912" spans="1:51" ht="30" customHeight="1" x14ac:dyDescent="0.15">
      <c r="A912" s="356">
        <v>2</v>
      </c>
      <c r="B912" s="356">
        <v>1</v>
      </c>
      <c r="C912" s="328" t="s">
        <v>703</v>
      </c>
      <c r="D912" s="328"/>
      <c r="E912" s="328"/>
      <c r="F912" s="328"/>
      <c r="G912" s="328"/>
      <c r="H912" s="328"/>
      <c r="I912" s="328"/>
      <c r="J912" s="329">
        <v>2000012100001</v>
      </c>
      <c r="K912" s="330"/>
      <c r="L912" s="330"/>
      <c r="M912" s="330"/>
      <c r="N912" s="330"/>
      <c r="O912" s="330"/>
      <c r="P912" s="353" t="s">
        <v>705</v>
      </c>
      <c r="Q912" s="353"/>
      <c r="R912" s="353"/>
      <c r="S912" s="353"/>
      <c r="T912" s="353"/>
      <c r="U912" s="353"/>
      <c r="V912" s="353"/>
      <c r="W912" s="353"/>
      <c r="X912" s="353"/>
      <c r="Y912" s="332">
        <v>4.67103</v>
      </c>
      <c r="Z912" s="333"/>
      <c r="AA912" s="333"/>
      <c r="AB912" s="334"/>
      <c r="AC912" s="335" t="s">
        <v>79</v>
      </c>
      <c r="AD912" s="336"/>
      <c r="AE912" s="336"/>
      <c r="AF912" s="336"/>
      <c r="AG912" s="336"/>
      <c r="AH912" s="351" t="s">
        <v>659</v>
      </c>
      <c r="AI912" s="352"/>
      <c r="AJ912" s="352"/>
      <c r="AK912" s="352"/>
      <c r="AL912" s="339" t="s">
        <v>659</v>
      </c>
      <c r="AM912" s="340"/>
      <c r="AN912" s="340"/>
      <c r="AO912" s="341"/>
      <c r="AP912" s="342" t="s">
        <v>633</v>
      </c>
      <c r="AQ912" s="342"/>
      <c r="AR912" s="342"/>
      <c r="AS912" s="342"/>
      <c r="AT912" s="342"/>
      <c r="AU912" s="342"/>
      <c r="AV912" s="342"/>
      <c r="AW912" s="342"/>
      <c r="AX912" s="342"/>
      <c r="AY912">
        <f>COUNTA($C$912)</f>
        <v>1</v>
      </c>
    </row>
    <row r="913" spans="1:51" ht="30" customHeight="1" x14ac:dyDescent="0.15">
      <c r="A913" s="356">
        <v>3</v>
      </c>
      <c r="B913" s="356">
        <v>1</v>
      </c>
      <c r="C913" s="328" t="s">
        <v>704</v>
      </c>
      <c r="D913" s="328"/>
      <c r="E913" s="328"/>
      <c r="F913" s="328"/>
      <c r="G913" s="328"/>
      <c r="H913" s="328"/>
      <c r="I913" s="328"/>
      <c r="J913" s="329">
        <v>2000012100001</v>
      </c>
      <c r="K913" s="330"/>
      <c r="L913" s="330"/>
      <c r="M913" s="330"/>
      <c r="N913" s="330"/>
      <c r="O913" s="330"/>
      <c r="P913" s="353" t="s">
        <v>705</v>
      </c>
      <c r="Q913" s="353"/>
      <c r="R913" s="353"/>
      <c r="S913" s="353"/>
      <c r="T913" s="353"/>
      <c r="U913" s="353"/>
      <c r="V913" s="353"/>
      <c r="W913" s="353"/>
      <c r="X913" s="353"/>
      <c r="Y913" s="332">
        <v>4.5750000000000002</v>
      </c>
      <c r="Z913" s="333"/>
      <c r="AA913" s="333"/>
      <c r="AB913" s="334"/>
      <c r="AC913" s="335" t="s">
        <v>79</v>
      </c>
      <c r="AD913" s="336"/>
      <c r="AE913" s="336"/>
      <c r="AF913" s="336"/>
      <c r="AG913" s="336"/>
      <c r="AH913" s="337" t="s">
        <v>659</v>
      </c>
      <c r="AI913" s="338"/>
      <c r="AJ913" s="338"/>
      <c r="AK913" s="338"/>
      <c r="AL913" s="339" t="s">
        <v>659</v>
      </c>
      <c r="AM913" s="340"/>
      <c r="AN913" s="340"/>
      <c r="AO913" s="341"/>
      <c r="AP913" s="342" t="s">
        <v>633</v>
      </c>
      <c r="AQ913" s="342"/>
      <c r="AR913" s="342"/>
      <c r="AS913" s="342"/>
      <c r="AT913" s="342"/>
      <c r="AU913" s="342"/>
      <c r="AV913" s="342"/>
      <c r="AW913" s="342"/>
      <c r="AX913" s="342"/>
      <c r="AY913">
        <f>COUNTA($C$913)</f>
        <v>1</v>
      </c>
    </row>
    <row r="914" spans="1:51" ht="30" hidden="1" customHeight="1" x14ac:dyDescent="0.15">
      <c r="A914" s="356">
        <v>4</v>
      </c>
      <c r="B914" s="356">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6">
        <v>5</v>
      </c>
      <c r="B915" s="356">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6">
        <v>6</v>
      </c>
      <c r="B916" s="356">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6">
        <v>7</v>
      </c>
      <c r="B917" s="356">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6">
        <v>8</v>
      </c>
      <c r="B918" s="356">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6">
        <v>9</v>
      </c>
      <c r="B919" s="356">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6">
        <v>10</v>
      </c>
      <c r="B920" s="356">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6">
        <v>11</v>
      </c>
      <c r="B921" s="356">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6">
        <v>12</v>
      </c>
      <c r="B922" s="356">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6">
        <v>13</v>
      </c>
      <c r="B923" s="356">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6">
        <v>14</v>
      </c>
      <c r="B924" s="356">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6">
        <v>15</v>
      </c>
      <c r="B925" s="356">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6">
        <v>16</v>
      </c>
      <c r="B926" s="356">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6">
        <v>17</v>
      </c>
      <c r="B927" s="356">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6">
        <v>18</v>
      </c>
      <c r="B928" s="356">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6">
        <v>19</v>
      </c>
      <c r="B929" s="356">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6">
        <v>20</v>
      </c>
      <c r="B930" s="356">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6">
        <v>21</v>
      </c>
      <c r="B931" s="356">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6">
        <v>22</v>
      </c>
      <c r="B932" s="356">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6">
        <v>23</v>
      </c>
      <c r="B933" s="356">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6">
        <v>24</v>
      </c>
      <c r="B934" s="356">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6">
        <v>25</v>
      </c>
      <c r="B935" s="356">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6">
        <v>26</v>
      </c>
      <c r="B936" s="356">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6">
        <v>27</v>
      </c>
      <c r="B937" s="356">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6">
        <v>28</v>
      </c>
      <c r="B938" s="356">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6">
        <v>29</v>
      </c>
      <c r="B939" s="356">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6">
        <v>30</v>
      </c>
      <c r="B940" s="356">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257</v>
      </c>
      <c r="AD943" s="137"/>
      <c r="AE943" s="137"/>
      <c r="AF943" s="137"/>
      <c r="AG943" s="137"/>
      <c r="AH943" s="347" t="s">
        <v>283</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56">
        <v>1</v>
      </c>
      <c r="B944" s="356">
        <v>1</v>
      </c>
      <c r="C944" s="328" t="s">
        <v>706</v>
      </c>
      <c r="D944" s="328"/>
      <c r="E944" s="328"/>
      <c r="F944" s="328"/>
      <c r="G944" s="328"/>
      <c r="H944" s="328"/>
      <c r="I944" s="328"/>
      <c r="J944" s="329">
        <v>4480001002274</v>
      </c>
      <c r="K944" s="330"/>
      <c r="L944" s="330"/>
      <c r="M944" s="330"/>
      <c r="N944" s="330"/>
      <c r="O944" s="330"/>
      <c r="P944" s="331" t="s">
        <v>715</v>
      </c>
      <c r="Q944" s="331"/>
      <c r="R944" s="331"/>
      <c r="S944" s="331"/>
      <c r="T944" s="331"/>
      <c r="U944" s="331"/>
      <c r="V944" s="331"/>
      <c r="W944" s="331"/>
      <c r="X944" s="331"/>
      <c r="Y944" s="332">
        <v>16.664999999999999</v>
      </c>
      <c r="Z944" s="333"/>
      <c r="AA944" s="333"/>
      <c r="AB944" s="334"/>
      <c r="AC944" s="335" t="s">
        <v>290</v>
      </c>
      <c r="AD944" s="336"/>
      <c r="AE944" s="336"/>
      <c r="AF944" s="336"/>
      <c r="AG944" s="336"/>
      <c r="AH944" s="351">
        <v>5</v>
      </c>
      <c r="AI944" s="352"/>
      <c r="AJ944" s="352"/>
      <c r="AK944" s="352"/>
      <c r="AL944" s="339">
        <v>95.825426944971539</v>
      </c>
      <c r="AM944" s="340"/>
      <c r="AN944" s="340"/>
      <c r="AO944" s="341"/>
      <c r="AP944" s="342" t="s">
        <v>633</v>
      </c>
      <c r="AQ944" s="342"/>
      <c r="AR944" s="342"/>
      <c r="AS944" s="342"/>
      <c r="AT944" s="342"/>
      <c r="AU944" s="342"/>
      <c r="AV944" s="342"/>
      <c r="AW944" s="342"/>
      <c r="AX944" s="342"/>
      <c r="AY944">
        <f t="shared" si="120"/>
        <v>1</v>
      </c>
    </row>
    <row r="945" spans="1:51" ht="30" customHeight="1" x14ac:dyDescent="0.15">
      <c r="A945" s="356">
        <v>2</v>
      </c>
      <c r="B945" s="356">
        <v>1</v>
      </c>
      <c r="C945" s="328" t="s">
        <v>707</v>
      </c>
      <c r="D945" s="328"/>
      <c r="E945" s="328"/>
      <c r="F945" s="328"/>
      <c r="G945" s="328"/>
      <c r="H945" s="328"/>
      <c r="I945" s="328"/>
      <c r="J945" s="329">
        <v>9010801014684</v>
      </c>
      <c r="K945" s="330"/>
      <c r="L945" s="330"/>
      <c r="M945" s="330"/>
      <c r="N945" s="330"/>
      <c r="O945" s="330"/>
      <c r="P945" s="331" t="s">
        <v>716</v>
      </c>
      <c r="Q945" s="331"/>
      <c r="R945" s="331"/>
      <c r="S945" s="331"/>
      <c r="T945" s="331"/>
      <c r="U945" s="331"/>
      <c r="V945" s="331"/>
      <c r="W945" s="331"/>
      <c r="X945" s="331"/>
      <c r="Y945" s="332">
        <v>11.77</v>
      </c>
      <c r="Z945" s="333"/>
      <c r="AA945" s="333"/>
      <c r="AB945" s="334"/>
      <c r="AC945" s="335" t="s">
        <v>290</v>
      </c>
      <c r="AD945" s="336"/>
      <c r="AE945" s="336"/>
      <c r="AF945" s="336"/>
      <c r="AG945" s="336"/>
      <c r="AH945" s="351">
        <v>6</v>
      </c>
      <c r="AI945" s="352"/>
      <c r="AJ945" s="352"/>
      <c r="AK945" s="352"/>
      <c r="AL945" s="339">
        <v>79.553903345724891</v>
      </c>
      <c r="AM945" s="340"/>
      <c r="AN945" s="340"/>
      <c r="AO945" s="341"/>
      <c r="AP945" s="342" t="s">
        <v>633</v>
      </c>
      <c r="AQ945" s="342"/>
      <c r="AR945" s="342"/>
      <c r="AS945" s="342"/>
      <c r="AT945" s="342"/>
      <c r="AU945" s="342"/>
      <c r="AV945" s="342"/>
      <c r="AW945" s="342"/>
      <c r="AX945" s="342"/>
      <c r="AY945">
        <f>COUNTA($C$945)</f>
        <v>1</v>
      </c>
    </row>
    <row r="946" spans="1:51" ht="30" customHeight="1" x14ac:dyDescent="0.15">
      <c r="A946" s="356">
        <v>3</v>
      </c>
      <c r="B946" s="356">
        <v>1</v>
      </c>
      <c r="C946" s="343" t="s">
        <v>708</v>
      </c>
      <c r="D946" s="328"/>
      <c r="E946" s="328"/>
      <c r="F946" s="328"/>
      <c r="G946" s="328"/>
      <c r="H946" s="328"/>
      <c r="I946" s="328"/>
      <c r="J946" s="329">
        <v>8290001049067</v>
      </c>
      <c r="K946" s="330"/>
      <c r="L946" s="330"/>
      <c r="M946" s="330"/>
      <c r="N946" s="330"/>
      <c r="O946" s="330"/>
      <c r="P946" s="344" t="s">
        <v>717</v>
      </c>
      <c r="Q946" s="331"/>
      <c r="R946" s="331"/>
      <c r="S946" s="331"/>
      <c r="T946" s="331"/>
      <c r="U946" s="331"/>
      <c r="V946" s="331"/>
      <c r="W946" s="331"/>
      <c r="X946" s="331"/>
      <c r="Y946" s="332">
        <v>4.5750000000000002</v>
      </c>
      <c r="Z946" s="333"/>
      <c r="AA946" s="333"/>
      <c r="AB946" s="334"/>
      <c r="AC946" s="335" t="s">
        <v>290</v>
      </c>
      <c r="AD946" s="336"/>
      <c r="AE946" s="336"/>
      <c r="AF946" s="336"/>
      <c r="AG946" s="336"/>
      <c r="AH946" s="337">
        <v>5</v>
      </c>
      <c r="AI946" s="338"/>
      <c r="AJ946" s="338"/>
      <c r="AK946" s="338"/>
      <c r="AL946" s="339">
        <v>81.140350877192972</v>
      </c>
      <c r="AM946" s="340"/>
      <c r="AN946" s="340"/>
      <c r="AO946" s="341"/>
      <c r="AP946" s="342" t="s">
        <v>633</v>
      </c>
      <c r="AQ946" s="342"/>
      <c r="AR946" s="342"/>
      <c r="AS946" s="342"/>
      <c r="AT946" s="342"/>
      <c r="AU946" s="342"/>
      <c r="AV946" s="342"/>
      <c r="AW946" s="342"/>
      <c r="AX946" s="342"/>
      <c r="AY946">
        <f>COUNTA($C$946)</f>
        <v>1</v>
      </c>
    </row>
    <row r="947" spans="1:51" ht="30" customHeight="1" x14ac:dyDescent="0.15">
      <c r="A947" s="356">
        <v>4</v>
      </c>
      <c r="B947" s="356">
        <v>1</v>
      </c>
      <c r="C947" s="343" t="s">
        <v>709</v>
      </c>
      <c r="D947" s="328"/>
      <c r="E947" s="328"/>
      <c r="F947" s="328"/>
      <c r="G947" s="328"/>
      <c r="H947" s="328"/>
      <c r="I947" s="328"/>
      <c r="J947" s="329" t="s">
        <v>633</v>
      </c>
      <c r="K947" s="330"/>
      <c r="L947" s="330"/>
      <c r="M947" s="330"/>
      <c r="N947" s="330"/>
      <c r="O947" s="330"/>
      <c r="P947" s="344" t="s">
        <v>718</v>
      </c>
      <c r="Q947" s="331"/>
      <c r="R947" s="331"/>
      <c r="S947" s="331"/>
      <c r="T947" s="331"/>
      <c r="U947" s="331"/>
      <c r="V947" s="331"/>
      <c r="W947" s="331"/>
      <c r="X947" s="331"/>
      <c r="Y947" s="332">
        <v>3.528</v>
      </c>
      <c r="Z947" s="333"/>
      <c r="AA947" s="333"/>
      <c r="AB947" s="334"/>
      <c r="AC947" s="335" t="s">
        <v>290</v>
      </c>
      <c r="AD947" s="336"/>
      <c r="AE947" s="336"/>
      <c r="AF947" s="336"/>
      <c r="AG947" s="336"/>
      <c r="AH947" s="337">
        <v>3</v>
      </c>
      <c r="AI947" s="338"/>
      <c r="AJ947" s="338"/>
      <c r="AK947" s="338"/>
      <c r="AL947" s="339">
        <v>86.36363636363636</v>
      </c>
      <c r="AM947" s="340"/>
      <c r="AN947" s="340"/>
      <c r="AO947" s="341"/>
      <c r="AP947" s="342" t="s">
        <v>633</v>
      </c>
      <c r="AQ947" s="342"/>
      <c r="AR947" s="342"/>
      <c r="AS947" s="342"/>
      <c r="AT947" s="342"/>
      <c r="AU947" s="342"/>
      <c r="AV947" s="342"/>
      <c r="AW947" s="342"/>
      <c r="AX947" s="342"/>
      <c r="AY947">
        <f>COUNTA($C$947)</f>
        <v>1</v>
      </c>
    </row>
    <row r="948" spans="1:51" ht="30" customHeight="1" x14ac:dyDescent="0.15">
      <c r="A948" s="356">
        <v>5</v>
      </c>
      <c r="B948" s="356">
        <v>1</v>
      </c>
      <c r="C948" s="328" t="s">
        <v>710</v>
      </c>
      <c r="D948" s="328"/>
      <c r="E948" s="328"/>
      <c r="F948" s="328"/>
      <c r="G948" s="328"/>
      <c r="H948" s="328"/>
      <c r="I948" s="328"/>
      <c r="J948" s="329">
        <v>1010601035005</v>
      </c>
      <c r="K948" s="330"/>
      <c r="L948" s="330"/>
      <c r="M948" s="330"/>
      <c r="N948" s="330"/>
      <c r="O948" s="330"/>
      <c r="P948" s="331" t="s">
        <v>719</v>
      </c>
      <c r="Q948" s="331"/>
      <c r="R948" s="331"/>
      <c r="S948" s="331"/>
      <c r="T948" s="331"/>
      <c r="U948" s="331"/>
      <c r="V948" s="331"/>
      <c r="W948" s="331"/>
      <c r="X948" s="331"/>
      <c r="Y948" s="332">
        <v>0.99199999999999999</v>
      </c>
      <c r="Z948" s="333"/>
      <c r="AA948" s="333"/>
      <c r="AB948" s="334"/>
      <c r="AC948" s="335" t="s">
        <v>290</v>
      </c>
      <c r="AD948" s="336"/>
      <c r="AE948" s="336"/>
      <c r="AF948" s="336"/>
      <c r="AG948" s="336"/>
      <c r="AH948" s="337">
        <v>3</v>
      </c>
      <c r="AI948" s="338"/>
      <c r="AJ948" s="338"/>
      <c r="AK948" s="338"/>
      <c r="AL948" s="339">
        <v>95.534150612959721</v>
      </c>
      <c r="AM948" s="340"/>
      <c r="AN948" s="340"/>
      <c r="AO948" s="341"/>
      <c r="AP948" s="342" t="s">
        <v>633</v>
      </c>
      <c r="AQ948" s="342"/>
      <c r="AR948" s="342"/>
      <c r="AS948" s="342"/>
      <c r="AT948" s="342"/>
      <c r="AU948" s="342"/>
      <c r="AV948" s="342"/>
      <c r="AW948" s="342"/>
      <c r="AX948" s="342"/>
      <c r="AY948">
        <f>COUNTA($C$948)</f>
        <v>1</v>
      </c>
    </row>
    <row r="949" spans="1:51" ht="30" customHeight="1" x14ac:dyDescent="0.15">
      <c r="A949" s="356">
        <v>6</v>
      </c>
      <c r="B949" s="356">
        <v>1</v>
      </c>
      <c r="C949" s="328" t="s">
        <v>711</v>
      </c>
      <c r="D949" s="328"/>
      <c r="E949" s="328"/>
      <c r="F949" s="328"/>
      <c r="G949" s="328"/>
      <c r="H949" s="328"/>
      <c r="I949" s="328"/>
      <c r="J949" s="329">
        <v>2080401014481</v>
      </c>
      <c r="K949" s="330"/>
      <c r="L949" s="330"/>
      <c r="M949" s="330"/>
      <c r="N949" s="330"/>
      <c r="O949" s="330"/>
      <c r="P949" s="331" t="s">
        <v>720</v>
      </c>
      <c r="Q949" s="331"/>
      <c r="R949" s="331"/>
      <c r="S949" s="331"/>
      <c r="T949" s="331"/>
      <c r="U949" s="331"/>
      <c r="V949" s="331"/>
      <c r="W949" s="331"/>
      <c r="X949" s="331"/>
      <c r="Y949" s="332">
        <v>5.0049999999999997E-2</v>
      </c>
      <c r="Z949" s="333"/>
      <c r="AA949" s="333"/>
      <c r="AB949" s="334"/>
      <c r="AC949" s="335" t="s">
        <v>293</v>
      </c>
      <c r="AD949" s="336"/>
      <c r="AE949" s="336"/>
      <c r="AF949" s="336"/>
      <c r="AG949" s="336"/>
      <c r="AH949" s="337" t="s">
        <v>724</v>
      </c>
      <c r="AI949" s="338"/>
      <c r="AJ949" s="338"/>
      <c r="AK949" s="338"/>
      <c r="AL949" s="339" t="s">
        <v>724</v>
      </c>
      <c r="AM949" s="340"/>
      <c r="AN949" s="340"/>
      <c r="AO949" s="341"/>
      <c r="AP949" s="342" t="s">
        <v>633</v>
      </c>
      <c r="AQ949" s="342"/>
      <c r="AR949" s="342"/>
      <c r="AS949" s="342"/>
      <c r="AT949" s="342"/>
      <c r="AU949" s="342"/>
      <c r="AV949" s="342"/>
      <c r="AW949" s="342"/>
      <c r="AX949" s="342"/>
      <c r="AY949">
        <f>COUNTA($C$949)</f>
        <v>1</v>
      </c>
    </row>
    <row r="950" spans="1:51" ht="30" customHeight="1" x14ac:dyDescent="0.15">
      <c r="A950" s="356">
        <v>7</v>
      </c>
      <c r="B950" s="356">
        <v>1</v>
      </c>
      <c r="C950" s="328" t="s">
        <v>711</v>
      </c>
      <c r="D950" s="328"/>
      <c r="E950" s="328"/>
      <c r="F950" s="328"/>
      <c r="G950" s="328"/>
      <c r="H950" s="328"/>
      <c r="I950" s="328"/>
      <c r="J950" s="329">
        <v>2080401014481</v>
      </c>
      <c r="K950" s="330"/>
      <c r="L950" s="330"/>
      <c r="M950" s="330"/>
      <c r="N950" s="330"/>
      <c r="O950" s="330"/>
      <c r="P950" s="331" t="s">
        <v>721</v>
      </c>
      <c r="Q950" s="331"/>
      <c r="R950" s="331"/>
      <c r="S950" s="331"/>
      <c r="T950" s="331"/>
      <c r="U950" s="331"/>
      <c r="V950" s="331"/>
      <c r="W950" s="331"/>
      <c r="X950" s="331"/>
      <c r="Y950" s="332">
        <v>3.85E-2</v>
      </c>
      <c r="Z950" s="333"/>
      <c r="AA950" s="333"/>
      <c r="AB950" s="334"/>
      <c r="AC950" s="335" t="s">
        <v>293</v>
      </c>
      <c r="AD950" s="336"/>
      <c r="AE950" s="336"/>
      <c r="AF950" s="336"/>
      <c r="AG950" s="336"/>
      <c r="AH950" s="337" t="s">
        <v>724</v>
      </c>
      <c r="AI950" s="338"/>
      <c r="AJ950" s="338"/>
      <c r="AK950" s="338"/>
      <c r="AL950" s="339" t="s">
        <v>724</v>
      </c>
      <c r="AM950" s="340"/>
      <c r="AN950" s="340"/>
      <c r="AO950" s="341"/>
      <c r="AP950" s="342" t="s">
        <v>633</v>
      </c>
      <c r="AQ950" s="342"/>
      <c r="AR950" s="342"/>
      <c r="AS950" s="342"/>
      <c r="AT950" s="342"/>
      <c r="AU950" s="342"/>
      <c r="AV950" s="342"/>
      <c r="AW950" s="342"/>
      <c r="AX950" s="342"/>
      <c r="AY950">
        <f>COUNTA($C$950)</f>
        <v>1</v>
      </c>
    </row>
    <row r="951" spans="1:51" ht="30" customHeight="1" x14ac:dyDescent="0.15">
      <c r="A951" s="356">
        <v>8</v>
      </c>
      <c r="B951" s="356">
        <v>1</v>
      </c>
      <c r="C951" s="328" t="s">
        <v>712</v>
      </c>
      <c r="D951" s="328"/>
      <c r="E951" s="328"/>
      <c r="F951" s="328"/>
      <c r="G951" s="328"/>
      <c r="H951" s="328"/>
      <c r="I951" s="328"/>
      <c r="J951" s="329">
        <v>1080401014318</v>
      </c>
      <c r="K951" s="330"/>
      <c r="L951" s="330"/>
      <c r="M951" s="330"/>
      <c r="N951" s="330"/>
      <c r="O951" s="330"/>
      <c r="P951" s="331" t="s">
        <v>722</v>
      </c>
      <c r="Q951" s="331"/>
      <c r="R951" s="331"/>
      <c r="S951" s="331"/>
      <c r="T951" s="331"/>
      <c r="U951" s="331"/>
      <c r="V951" s="331"/>
      <c r="W951" s="331"/>
      <c r="X951" s="331"/>
      <c r="Y951" s="332">
        <v>4.9500000000000002E-2</v>
      </c>
      <c r="Z951" s="333"/>
      <c r="AA951" s="333"/>
      <c r="AB951" s="334"/>
      <c r="AC951" s="335" t="s">
        <v>293</v>
      </c>
      <c r="AD951" s="336"/>
      <c r="AE951" s="336"/>
      <c r="AF951" s="336"/>
      <c r="AG951" s="336"/>
      <c r="AH951" s="337" t="s">
        <v>724</v>
      </c>
      <c r="AI951" s="338"/>
      <c r="AJ951" s="338"/>
      <c r="AK951" s="338"/>
      <c r="AL951" s="339" t="s">
        <v>724</v>
      </c>
      <c r="AM951" s="340"/>
      <c r="AN951" s="340"/>
      <c r="AO951" s="341"/>
      <c r="AP951" s="342" t="s">
        <v>633</v>
      </c>
      <c r="AQ951" s="342"/>
      <c r="AR951" s="342"/>
      <c r="AS951" s="342"/>
      <c r="AT951" s="342"/>
      <c r="AU951" s="342"/>
      <c r="AV951" s="342"/>
      <c r="AW951" s="342"/>
      <c r="AX951" s="342"/>
      <c r="AY951">
        <f>COUNTA($C$951)</f>
        <v>1</v>
      </c>
    </row>
    <row r="952" spans="1:51" ht="30" customHeight="1" x14ac:dyDescent="0.15">
      <c r="A952" s="356">
        <v>9</v>
      </c>
      <c r="B952" s="356">
        <v>1</v>
      </c>
      <c r="C952" s="328" t="s">
        <v>713</v>
      </c>
      <c r="D952" s="328"/>
      <c r="E952" s="328"/>
      <c r="F952" s="328"/>
      <c r="G952" s="328"/>
      <c r="H952" s="328"/>
      <c r="I952" s="328"/>
      <c r="J952" s="329">
        <v>3120001112341</v>
      </c>
      <c r="K952" s="330"/>
      <c r="L952" s="330"/>
      <c r="M952" s="330"/>
      <c r="N952" s="330"/>
      <c r="O952" s="330"/>
      <c r="P952" s="344" t="s">
        <v>743</v>
      </c>
      <c r="Q952" s="331"/>
      <c r="R952" s="331"/>
      <c r="S952" s="331"/>
      <c r="T952" s="331"/>
      <c r="U952" s="331"/>
      <c r="V952" s="331"/>
      <c r="W952" s="331"/>
      <c r="X952" s="331"/>
      <c r="Y952" s="332">
        <v>1.8606999999999999E-2</v>
      </c>
      <c r="Z952" s="333"/>
      <c r="AA952" s="333"/>
      <c r="AB952" s="334"/>
      <c r="AC952" s="335" t="s">
        <v>294</v>
      </c>
      <c r="AD952" s="336"/>
      <c r="AE952" s="336"/>
      <c r="AF952" s="336"/>
      <c r="AG952" s="336"/>
      <c r="AH952" s="337" t="s">
        <v>724</v>
      </c>
      <c r="AI952" s="338"/>
      <c r="AJ952" s="338"/>
      <c r="AK952" s="338"/>
      <c r="AL952" s="339" t="s">
        <v>724</v>
      </c>
      <c r="AM952" s="340"/>
      <c r="AN952" s="340"/>
      <c r="AO952" s="341"/>
      <c r="AP952" s="342" t="s">
        <v>633</v>
      </c>
      <c r="AQ952" s="342"/>
      <c r="AR952" s="342"/>
      <c r="AS952" s="342"/>
      <c r="AT952" s="342"/>
      <c r="AU952" s="342"/>
      <c r="AV952" s="342"/>
      <c r="AW952" s="342"/>
      <c r="AX952" s="342"/>
      <c r="AY952">
        <f>COUNTA($C$952)</f>
        <v>1</v>
      </c>
    </row>
    <row r="953" spans="1:51" ht="30" customHeight="1" x14ac:dyDescent="0.15">
      <c r="A953" s="356">
        <v>10</v>
      </c>
      <c r="B953" s="356">
        <v>1</v>
      </c>
      <c r="C953" s="328" t="s">
        <v>714</v>
      </c>
      <c r="D953" s="328"/>
      <c r="E953" s="328"/>
      <c r="F953" s="328"/>
      <c r="G953" s="328"/>
      <c r="H953" s="328"/>
      <c r="I953" s="328"/>
      <c r="J953" s="329">
        <v>8180001032785</v>
      </c>
      <c r="K953" s="330"/>
      <c r="L953" s="330"/>
      <c r="M953" s="330"/>
      <c r="N953" s="330"/>
      <c r="O953" s="330"/>
      <c r="P953" s="331" t="s">
        <v>723</v>
      </c>
      <c r="Q953" s="331"/>
      <c r="R953" s="331"/>
      <c r="S953" s="331"/>
      <c r="T953" s="331"/>
      <c r="U953" s="331"/>
      <c r="V953" s="331"/>
      <c r="W953" s="331"/>
      <c r="X953" s="331"/>
      <c r="Y953" s="332">
        <v>1.298E-2</v>
      </c>
      <c r="Z953" s="333"/>
      <c r="AA953" s="333"/>
      <c r="AB953" s="334"/>
      <c r="AC953" s="335" t="s">
        <v>293</v>
      </c>
      <c r="AD953" s="336"/>
      <c r="AE953" s="336"/>
      <c r="AF953" s="336"/>
      <c r="AG953" s="336"/>
      <c r="AH953" s="337" t="s">
        <v>321</v>
      </c>
      <c r="AI953" s="338"/>
      <c r="AJ953" s="338"/>
      <c r="AK953" s="338"/>
      <c r="AL953" s="339" t="s">
        <v>321</v>
      </c>
      <c r="AM953" s="340"/>
      <c r="AN953" s="340"/>
      <c r="AO953" s="341"/>
      <c r="AP953" s="342" t="s">
        <v>633</v>
      </c>
      <c r="AQ953" s="342"/>
      <c r="AR953" s="342"/>
      <c r="AS953" s="342"/>
      <c r="AT953" s="342"/>
      <c r="AU953" s="342"/>
      <c r="AV953" s="342"/>
      <c r="AW953" s="342"/>
      <c r="AX953" s="342"/>
      <c r="AY953">
        <f>COUNTA($C$953)</f>
        <v>1</v>
      </c>
    </row>
    <row r="954" spans="1:51" ht="30" hidden="1" customHeight="1" x14ac:dyDescent="0.15">
      <c r="A954" s="356">
        <v>11</v>
      </c>
      <c r="B954" s="356">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6">
        <v>12</v>
      </c>
      <c r="B955" s="356">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6">
        <v>13</v>
      </c>
      <c r="B956" s="356">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6">
        <v>14</v>
      </c>
      <c r="B957" s="356">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6">
        <v>15</v>
      </c>
      <c r="B958" s="356">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6">
        <v>16</v>
      </c>
      <c r="B959" s="356">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6">
        <v>17</v>
      </c>
      <c r="B960" s="356">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6">
        <v>18</v>
      </c>
      <c r="B961" s="356">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6">
        <v>19</v>
      </c>
      <c r="B962" s="356">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6">
        <v>20</v>
      </c>
      <c r="B963" s="356">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6">
        <v>21</v>
      </c>
      <c r="B964" s="356">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6">
        <v>22</v>
      </c>
      <c r="B965" s="356">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6">
        <v>23</v>
      </c>
      <c r="B966" s="356">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6">
        <v>24</v>
      </c>
      <c r="B967" s="356">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6">
        <v>25</v>
      </c>
      <c r="B968" s="356">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6">
        <v>26</v>
      </c>
      <c r="B969" s="356">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6">
        <v>27</v>
      </c>
      <c r="B970" s="356">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6">
        <v>28</v>
      </c>
      <c r="B971" s="356">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6">
        <v>29</v>
      </c>
      <c r="B972" s="356">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6">
        <v>30</v>
      </c>
      <c r="B973" s="356">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257</v>
      </c>
      <c r="AD976" s="137"/>
      <c r="AE976" s="137"/>
      <c r="AF976" s="137"/>
      <c r="AG976" s="137"/>
      <c r="AH976" s="347" t="s">
        <v>283</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6">
        <v>1</v>
      </c>
      <c r="B977" s="356">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6">
        <v>2</v>
      </c>
      <c r="B978" s="356">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6">
        <v>3</v>
      </c>
      <c r="B979" s="356">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6">
        <v>4</v>
      </c>
      <c r="B980" s="356">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6">
        <v>5</v>
      </c>
      <c r="B981" s="356">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6">
        <v>6</v>
      </c>
      <c r="B982" s="356">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6">
        <v>7</v>
      </c>
      <c r="B983" s="356">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6">
        <v>8</v>
      </c>
      <c r="B984" s="356">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6">
        <v>9</v>
      </c>
      <c r="B985" s="356">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6">
        <v>10</v>
      </c>
      <c r="B986" s="356">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6">
        <v>11</v>
      </c>
      <c r="B987" s="356">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6">
        <v>12</v>
      </c>
      <c r="B988" s="356">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6">
        <v>13</v>
      </c>
      <c r="B989" s="356">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6">
        <v>14</v>
      </c>
      <c r="B990" s="356">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6">
        <v>15</v>
      </c>
      <c r="B991" s="356">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6">
        <v>16</v>
      </c>
      <c r="B992" s="356">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6">
        <v>17</v>
      </c>
      <c r="B993" s="356">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6">
        <v>18</v>
      </c>
      <c r="B994" s="356">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6">
        <v>19</v>
      </c>
      <c r="B995" s="356">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6">
        <v>20</v>
      </c>
      <c r="B996" s="356">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6">
        <v>21</v>
      </c>
      <c r="B997" s="356">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6">
        <v>22</v>
      </c>
      <c r="B998" s="356">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6">
        <v>23</v>
      </c>
      <c r="B999" s="356">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6">
        <v>24</v>
      </c>
      <c r="B1000" s="356">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6">
        <v>25</v>
      </c>
      <c r="B1001" s="356">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6">
        <v>26</v>
      </c>
      <c r="B1002" s="356">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6">
        <v>27</v>
      </c>
      <c r="B1003" s="356">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6">
        <v>28</v>
      </c>
      <c r="B1004" s="356">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6">
        <v>29</v>
      </c>
      <c r="B1005" s="356">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6">
        <v>30</v>
      </c>
      <c r="B1006" s="356">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257</v>
      </c>
      <c r="AD1009" s="137"/>
      <c r="AE1009" s="137"/>
      <c r="AF1009" s="137"/>
      <c r="AG1009" s="137"/>
      <c r="AH1009" s="347" t="s">
        <v>283</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6">
        <v>1</v>
      </c>
      <c r="B1010" s="356">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6">
        <v>2</v>
      </c>
      <c r="B1011" s="356">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6">
        <v>3</v>
      </c>
      <c r="B1012" s="356">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6">
        <v>4</v>
      </c>
      <c r="B1013" s="356">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6">
        <v>5</v>
      </c>
      <c r="B1014" s="356">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6">
        <v>6</v>
      </c>
      <c r="B1015" s="356">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6">
        <v>7</v>
      </c>
      <c r="B1016" s="356">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6">
        <v>8</v>
      </c>
      <c r="B1017" s="356">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6">
        <v>9</v>
      </c>
      <c r="B1018" s="356">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6">
        <v>10</v>
      </c>
      <c r="B1019" s="356">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6">
        <v>11</v>
      </c>
      <c r="B1020" s="356">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6">
        <v>12</v>
      </c>
      <c r="B1021" s="356">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6">
        <v>13</v>
      </c>
      <c r="B1022" s="356">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6">
        <v>14</v>
      </c>
      <c r="B1023" s="356">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6">
        <v>15</v>
      </c>
      <c r="B1024" s="356">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6">
        <v>16</v>
      </c>
      <c r="B1025" s="356">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6">
        <v>17</v>
      </c>
      <c r="B1026" s="356">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6">
        <v>18</v>
      </c>
      <c r="B1027" s="356">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6">
        <v>19</v>
      </c>
      <c r="B1028" s="356">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6">
        <v>20</v>
      </c>
      <c r="B1029" s="356">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6">
        <v>21</v>
      </c>
      <c r="B1030" s="356">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6">
        <v>22</v>
      </c>
      <c r="B1031" s="356">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6">
        <v>23</v>
      </c>
      <c r="B1032" s="356">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6">
        <v>24</v>
      </c>
      <c r="B1033" s="356">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6">
        <v>25</v>
      </c>
      <c r="B1034" s="356">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6">
        <v>26</v>
      </c>
      <c r="B1035" s="356">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6">
        <v>27</v>
      </c>
      <c r="B1036" s="356">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6">
        <v>28</v>
      </c>
      <c r="B1037" s="356">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6">
        <v>29</v>
      </c>
      <c r="B1038" s="356">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6">
        <v>30</v>
      </c>
      <c r="B1039" s="356">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257</v>
      </c>
      <c r="AD1042" s="137"/>
      <c r="AE1042" s="137"/>
      <c r="AF1042" s="137"/>
      <c r="AG1042" s="137"/>
      <c r="AH1042" s="347" t="s">
        <v>283</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6">
        <v>1</v>
      </c>
      <c r="B1043" s="356">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6">
        <v>2</v>
      </c>
      <c r="B1044" s="356">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6">
        <v>3</v>
      </c>
      <c r="B1045" s="356">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6">
        <v>4</v>
      </c>
      <c r="B1046" s="356">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6">
        <v>5</v>
      </c>
      <c r="B1047" s="356">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6">
        <v>6</v>
      </c>
      <c r="B1048" s="356">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6">
        <v>7</v>
      </c>
      <c r="B1049" s="356">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6">
        <v>8</v>
      </c>
      <c r="B1050" s="356">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6">
        <v>9</v>
      </c>
      <c r="B1051" s="356">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6">
        <v>10</v>
      </c>
      <c r="B1052" s="356">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6">
        <v>11</v>
      </c>
      <c r="B1053" s="356">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6">
        <v>12</v>
      </c>
      <c r="B1054" s="356">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6">
        <v>13</v>
      </c>
      <c r="B1055" s="356">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6">
        <v>14</v>
      </c>
      <c r="B1056" s="356">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6">
        <v>15</v>
      </c>
      <c r="B1057" s="356">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6">
        <v>16</v>
      </c>
      <c r="B1058" s="356">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6">
        <v>17</v>
      </c>
      <c r="B1059" s="356">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6">
        <v>18</v>
      </c>
      <c r="B1060" s="356">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6">
        <v>19</v>
      </c>
      <c r="B1061" s="356">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6">
        <v>20</v>
      </c>
      <c r="B1062" s="356">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6">
        <v>21</v>
      </c>
      <c r="B1063" s="356">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6">
        <v>22</v>
      </c>
      <c r="B1064" s="356">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6">
        <v>23</v>
      </c>
      <c r="B1065" s="356">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6">
        <v>24</v>
      </c>
      <c r="B1066" s="356">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6">
        <v>25</v>
      </c>
      <c r="B1067" s="356">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6">
        <v>26</v>
      </c>
      <c r="B1068" s="356">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6">
        <v>27</v>
      </c>
      <c r="B1069" s="356">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6">
        <v>28</v>
      </c>
      <c r="B1070" s="356">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6">
        <v>29</v>
      </c>
      <c r="B1071" s="356">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6">
        <v>30</v>
      </c>
      <c r="B1072" s="356">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257</v>
      </c>
      <c r="AD1075" s="137"/>
      <c r="AE1075" s="137"/>
      <c r="AF1075" s="137"/>
      <c r="AG1075" s="137"/>
      <c r="AH1075" s="347" t="s">
        <v>283</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6">
        <v>1</v>
      </c>
      <c r="B1076" s="356">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6">
        <v>2</v>
      </c>
      <c r="B1077" s="356">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6">
        <v>3</v>
      </c>
      <c r="B1078" s="356">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6">
        <v>4</v>
      </c>
      <c r="B1079" s="356">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6">
        <v>5</v>
      </c>
      <c r="B1080" s="356">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6">
        <v>6</v>
      </c>
      <c r="B1081" s="356">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6">
        <v>7</v>
      </c>
      <c r="B1082" s="356">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6">
        <v>8</v>
      </c>
      <c r="B1083" s="356">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6">
        <v>9</v>
      </c>
      <c r="B1084" s="356">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6">
        <v>10</v>
      </c>
      <c r="B1085" s="356">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6">
        <v>11</v>
      </c>
      <c r="B1086" s="356">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6">
        <v>12</v>
      </c>
      <c r="B1087" s="356">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6">
        <v>13</v>
      </c>
      <c r="B1088" s="356">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6">
        <v>14</v>
      </c>
      <c r="B1089" s="356">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6">
        <v>15</v>
      </c>
      <c r="B1090" s="356">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6">
        <v>16</v>
      </c>
      <c r="B1091" s="356">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6">
        <v>17</v>
      </c>
      <c r="B1092" s="356">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6">
        <v>18</v>
      </c>
      <c r="B1093" s="356">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6">
        <v>19</v>
      </c>
      <c r="B1094" s="356">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6">
        <v>20</v>
      </c>
      <c r="B1095" s="356">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6">
        <v>21</v>
      </c>
      <c r="B1096" s="356">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6">
        <v>22</v>
      </c>
      <c r="B1097" s="356">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6">
        <v>23</v>
      </c>
      <c r="B1098" s="356">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6">
        <v>24</v>
      </c>
      <c r="B1099" s="356">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6">
        <v>25</v>
      </c>
      <c r="B1100" s="356">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6">
        <v>26</v>
      </c>
      <c r="B1101" s="356">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6">
        <v>27</v>
      </c>
      <c r="B1102" s="356">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6">
        <v>28</v>
      </c>
      <c r="B1103" s="356">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6">
        <v>29</v>
      </c>
      <c r="B1104" s="356">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6">
        <v>30</v>
      </c>
      <c r="B1105" s="356">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0" t="s">
        <v>248</v>
      </c>
      <c r="B1106" s="361"/>
      <c r="C1106" s="361"/>
      <c r="D1106" s="361"/>
      <c r="E1106" s="361"/>
      <c r="F1106" s="361"/>
      <c r="G1106" s="361"/>
      <c r="H1106" s="361"/>
      <c r="I1106" s="361"/>
      <c r="J1106" s="361"/>
      <c r="K1106" s="361"/>
      <c r="L1106" s="361"/>
      <c r="M1106" s="361"/>
      <c r="N1106" s="361"/>
      <c r="O1106" s="361"/>
      <c r="P1106" s="361"/>
      <c r="Q1106" s="361"/>
      <c r="R1106" s="361"/>
      <c r="S1106" s="361"/>
      <c r="T1106" s="361"/>
      <c r="U1106" s="361"/>
      <c r="V1106" s="361"/>
      <c r="W1106" s="361"/>
      <c r="X1106" s="361"/>
      <c r="Y1106" s="361"/>
      <c r="Z1106" s="361"/>
      <c r="AA1106" s="361"/>
      <c r="AB1106" s="361"/>
      <c r="AC1106" s="361"/>
      <c r="AD1106" s="361"/>
      <c r="AE1106" s="361"/>
      <c r="AF1106" s="361"/>
      <c r="AG1106" s="361"/>
      <c r="AH1106" s="361"/>
      <c r="AI1106" s="361"/>
      <c r="AJ1106" s="361"/>
      <c r="AK1106" s="362"/>
      <c r="AL1106" s="262" t="s">
        <v>263</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6"/>
      <c r="B1109" s="356"/>
      <c r="C1109" s="137" t="s">
        <v>215</v>
      </c>
      <c r="D1109" s="363"/>
      <c r="E1109" s="137" t="s">
        <v>214</v>
      </c>
      <c r="F1109" s="363"/>
      <c r="G1109" s="363"/>
      <c r="H1109" s="363"/>
      <c r="I1109" s="363"/>
      <c r="J1109" s="137" t="s">
        <v>221</v>
      </c>
      <c r="K1109" s="137"/>
      <c r="L1109" s="137"/>
      <c r="M1109" s="137"/>
      <c r="N1109" s="137"/>
      <c r="O1109" s="137"/>
      <c r="P1109" s="347" t="s">
        <v>27</v>
      </c>
      <c r="Q1109" s="347"/>
      <c r="R1109" s="347"/>
      <c r="S1109" s="347"/>
      <c r="T1109" s="347"/>
      <c r="U1109" s="347"/>
      <c r="V1109" s="347"/>
      <c r="W1109" s="347"/>
      <c r="X1109" s="347"/>
      <c r="Y1109" s="137" t="s">
        <v>223</v>
      </c>
      <c r="Z1109" s="363"/>
      <c r="AA1109" s="363"/>
      <c r="AB1109" s="363"/>
      <c r="AC1109" s="137" t="s">
        <v>197</v>
      </c>
      <c r="AD1109" s="137"/>
      <c r="AE1109" s="137"/>
      <c r="AF1109" s="137"/>
      <c r="AG1109" s="137"/>
      <c r="AH1109" s="347" t="s">
        <v>210</v>
      </c>
      <c r="AI1109" s="348"/>
      <c r="AJ1109" s="348"/>
      <c r="AK1109" s="348"/>
      <c r="AL1109" s="348" t="s">
        <v>21</v>
      </c>
      <c r="AM1109" s="348"/>
      <c r="AN1109" s="348"/>
      <c r="AO1109" s="364"/>
      <c r="AP1109" s="350" t="s">
        <v>249</v>
      </c>
      <c r="AQ1109" s="350"/>
      <c r="AR1109" s="350"/>
      <c r="AS1109" s="350"/>
      <c r="AT1109" s="350"/>
      <c r="AU1109" s="350"/>
      <c r="AV1109" s="350"/>
      <c r="AW1109" s="350"/>
      <c r="AX1109" s="350"/>
    </row>
    <row r="1110" spans="1:51" ht="30" hidden="1" customHeight="1" x14ac:dyDescent="0.15">
      <c r="A1110" s="356">
        <v>1</v>
      </c>
      <c r="B1110" s="356">
        <v>1</v>
      </c>
      <c r="C1110" s="354"/>
      <c r="D1110" s="354"/>
      <c r="E1110" s="355"/>
      <c r="F1110" s="355"/>
      <c r="G1110" s="355"/>
      <c r="H1110" s="355"/>
      <c r="I1110" s="355"/>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6">
        <v>2</v>
      </c>
      <c r="B1111" s="356">
        <v>1</v>
      </c>
      <c r="C1111" s="354"/>
      <c r="D1111" s="354"/>
      <c r="E1111" s="355"/>
      <c r="F1111" s="355"/>
      <c r="G1111" s="355"/>
      <c r="H1111" s="355"/>
      <c r="I1111" s="355"/>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6">
        <v>3</v>
      </c>
      <c r="B1112" s="356">
        <v>1</v>
      </c>
      <c r="C1112" s="354"/>
      <c r="D1112" s="354"/>
      <c r="E1112" s="355"/>
      <c r="F1112" s="355"/>
      <c r="G1112" s="355"/>
      <c r="H1112" s="355"/>
      <c r="I1112" s="355"/>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6">
        <v>4</v>
      </c>
      <c r="B1113" s="356">
        <v>1</v>
      </c>
      <c r="C1113" s="354"/>
      <c r="D1113" s="354"/>
      <c r="E1113" s="355"/>
      <c r="F1113" s="355"/>
      <c r="G1113" s="355"/>
      <c r="H1113" s="355"/>
      <c r="I1113" s="355"/>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6">
        <v>5</v>
      </c>
      <c r="B1114" s="356">
        <v>1</v>
      </c>
      <c r="C1114" s="354"/>
      <c r="D1114" s="354"/>
      <c r="E1114" s="355"/>
      <c r="F1114" s="355"/>
      <c r="G1114" s="355"/>
      <c r="H1114" s="355"/>
      <c r="I1114" s="355"/>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6">
        <v>6</v>
      </c>
      <c r="B1115" s="356">
        <v>1</v>
      </c>
      <c r="C1115" s="354"/>
      <c r="D1115" s="354"/>
      <c r="E1115" s="355"/>
      <c r="F1115" s="355"/>
      <c r="G1115" s="355"/>
      <c r="H1115" s="355"/>
      <c r="I1115" s="355"/>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6">
        <v>7</v>
      </c>
      <c r="B1116" s="356">
        <v>1</v>
      </c>
      <c r="C1116" s="354"/>
      <c r="D1116" s="354"/>
      <c r="E1116" s="355"/>
      <c r="F1116" s="355"/>
      <c r="G1116" s="355"/>
      <c r="H1116" s="355"/>
      <c r="I1116" s="355"/>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6">
        <v>8</v>
      </c>
      <c r="B1117" s="356">
        <v>1</v>
      </c>
      <c r="C1117" s="354"/>
      <c r="D1117" s="354"/>
      <c r="E1117" s="355"/>
      <c r="F1117" s="355"/>
      <c r="G1117" s="355"/>
      <c r="H1117" s="355"/>
      <c r="I1117" s="355"/>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6">
        <v>9</v>
      </c>
      <c r="B1118" s="356">
        <v>1</v>
      </c>
      <c r="C1118" s="354"/>
      <c r="D1118" s="354"/>
      <c r="E1118" s="355"/>
      <c r="F1118" s="355"/>
      <c r="G1118" s="355"/>
      <c r="H1118" s="355"/>
      <c r="I1118" s="355"/>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6">
        <v>10</v>
      </c>
      <c r="B1119" s="356">
        <v>1</v>
      </c>
      <c r="C1119" s="354"/>
      <c r="D1119" s="354"/>
      <c r="E1119" s="355"/>
      <c r="F1119" s="355"/>
      <c r="G1119" s="355"/>
      <c r="H1119" s="355"/>
      <c r="I1119" s="355"/>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6">
        <v>11</v>
      </c>
      <c r="B1120" s="356">
        <v>1</v>
      </c>
      <c r="C1120" s="354"/>
      <c r="D1120" s="354"/>
      <c r="E1120" s="355"/>
      <c r="F1120" s="355"/>
      <c r="G1120" s="355"/>
      <c r="H1120" s="355"/>
      <c r="I1120" s="355"/>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6">
        <v>12</v>
      </c>
      <c r="B1121" s="356">
        <v>1</v>
      </c>
      <c r="C1121" s="354"/>
      <c r="D1121" s="354"/>
      <c r="E1121" s="355"/>
      <c r="F1121" s="355"/>
      <c r="G1121" s="355"/>
      <c r="H1121" s="355"/>
      <c r="I1121" s="355"/>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6">
        <v>13</v>
      </c>
      <c r="B1122" s="356">
        <v>1</v>
      </c>
      <c r="C1122" s="354"/>
      <c r="D1122" s="354"/>
      <c r="E1122" s="355"/>
      <c r="F1122" s="355"/>
      <c r="G1122" s="355"/>
      <c r="H1122" s="355"/>
      <c r="I1122" s="355"/>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6">
        <v>14</v>
      </c>
      <c r="B1123" s="356">
        <v>1</v>
      </c>
      <c r="C1123" s="354"/>
      <c r="D1123" s="354"/>
      <c r="E1123" s="355"/>
      <c r="F1123" s="355"/>
      <c r="G1123" s="355"/>
      <c r="H1123" s="355"/>
      <c r="I1123" s="355"/>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6">
        <v>15</v>
      </c>
      <c r="B1124" s="356">
        <v>1</v>
      </c>
      <c r="C1124" s="354"/>
      <c r="D1124" s="354"/>
      <c r="E1124" s="355"/>
      <c r="F1124" s="355"/>
      <c r="G1124" s="355"/>
      <c r="H1124" s="355"/>
      <c r="I1124" s="355"/>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6">
        <v>16</v>
      </c>
      <c r="B1125" s="356">
        <v>1</v>
      </c>
      <c r="C1125" s="354"/>
      <c r="D1125" s="354"/>
      <c r="E1125" s="355"/>
      <c r="F1125" s="355"/>
      <c r="G1125" s="355"/>
      <c r="H1125" s="355"/>
      <c r="I1125" s="355"/>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6">
        <v>17</v>
      </c>
      <c r="B1126" s="356">
        <v>1</v>
      </c>
      <c r="C1126" s="354"/>
      <c r="D1126" s="354"/>
      <c r="E1126" s="355"/>
      <c r="F1126" s="355"/>
      <c r="G1126" s="355"/>
      <c r="H1126" s="355"/>
      <c r="I1126" s="355"/>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6">
        <v>18</v>
      </c>
      <c r="B1127" s="356">
        <v>1</v>
      </c>
      <c r="C1127" s="354"/>
      <c r="D1127" s="354"/>
      <c r="E1127" s="135"/>
      <c r="F1127" s="355"/>
      <c r="G1127" s="355"/>
      <c r="H1127" s="355"/>
      <c r="I1127" s="355"/>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6">
        <v>19</v>
      </c>
      <c r="B1128" s="356">
        <v>1</v>
      </c>
      <c r="C1128" s="354"/>
      <c r="D1128" s="354"/>
      <c r="E1128" s="355"/>
      <c r="F1128" s="355"/>
      <c r="G1128" s="355"/>
      <c r="H1128" s="355"/>
      <c r="I1128" s="355"/>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6">
        <v>20</v>
      </c>
      <c r="B1129" s="356">
        <v>1</v>
      </c>
      <c r="C1129" s="354"/>
      <c r="D1129" s="354"/>
      <c r="E1129" s="355"/>
      <c r="F1129" s="355"/>
      <c r="G1129" s="355"/>
      <c r="H1129" s="355"/>
      <c r="I1129" s="355"/>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6">
        <v>21</v>
      </c>
      <c r="B1130" s="356">
        <v>1</v>
      </c>
      <c r="C1130" s="354"/>
      <c r="D1130" s="354"/>
      <c r="E1130" s="355"/>
      <c r="F1130" s="355"/>
      <c r="G1130" s="355"/>
      <c r="H1130" s="355"/>
      <c r="I1130" s="355"/>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6">
        <v>22</v>
      </c>
      <c r="B1131" s="356">
        <v>1</v>
      </c>
      <c r="C1131" s="354"/>
      <c r="D1131" s="354"/>
      <c r="E1131" s="355"/>
      <c r="F1131" s="355"/>
      <c r="G1131" s="355"/>
      <c r="H1131" s="355"/>
      <c r="I1131" s="355"/>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6">
        <v>23</v>
      </c>
      <c r="B1132" s="356">
        <v>1</v>
      </c>
      <c r="C1132" s="354"/>
      <c r="D1132" s="354"/>
      <c r="E1132" s="355"/>
      <c r="F1132" s="355"/>
      <c r="G1132" s="355"/>
      <c r="H1132" s="355"/>
      <c r="I1132" s="355"/>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6">
        <v>24</v>
      </c>
      <c r="B1133" s="356">
        <v>1</v>
      </c>
      <c r="C1133" s="354"/>
      <c r="D1133" s="354"/>
      <c r="E1133" s="355"/>
      <c r="F1133" s="355"/>
      <c r="G1133" s="355"/>
      <c r="H1133" s="355"/>
      <c r="I1133" s="355"/>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6">
        <v>25</v>
      </c>
      <c r="B1134" s="356">
        <v>1</v>
      </c>
      <c r="C1134" s="354"/>
      <c r="D1134" s="354"/>
      <c r="E1134" s="355"/>
      <c r="F1134" s="355"/>
      <c r="G1134" s="355"/>
      <c r="H1134" s="355"/>
      <c r="I1134" s="355"/>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6">
        <v>26</v>
      </c>
      <c r="B1135" s="356">
        <v>1</v>
      </c>
      <c r="C1135" s="354"/>
      <c r="D1135" s="354"/>
      <c r="E1135" s="355"/>
      <c r="F1135" s="355"/>
      <c r="G1135" s="355"/>
      <c r="H1135" s="355"/>
      <c r="I1135" s="355"/>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6">
        <v>27</v>
      </c>
      <c r="B1136" s="356">
        <v>1</v>
      </c>
      <c r="C1136" s="354"/>
      <c r="D1136" s="354"/>
      <c r="E1136" s="355"/>
      <c r="F1136" s="355"/>
      <c r="G1136" s="355"/>
      <c r="H1136" s="355"/>
      <c r="I1136" s="355"/>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6">
        <v>28</v>
      </c>
      <c r="B1137" s="356">
        <v>1</v>
      </c>
      <c r="C1137" s="354"/>
      <c r="D1137" s="354"/>
      <c r="E1137" s="355"/>
      <c r="F1137" s="355"/>
      <c r="G1137" s="355"/>
      <c r="H1137" s="355"/>
      <c r="I1137" s="355"/>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6">
        <v>29</v>
      </c>
      <c r="B1138" s="356">
        <v>1</v>
      </c>
      <c r="C1138" s="354"/>
      <c r="D1138" s="354"/>
      <c r="E1138" s="355"/>
      <c r="F1138" s="355"/>
      <c r="G1138" s="355"/>
      <c r="H1138" s="355"/>
      <c r="I1138" s="355"/>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6">
        <v>30</v>
      </c>
      <c r="B1139" s="356">
        <v>1</v>
      </c>
      <c r="C1139" s="354"/>
      <c r="D1139" s="354"/>
      <c r="E1139" s="355"/>
      <c r="F1139" s="355"/>
      <c r="G1139" s="355"/>
      <c r="H1139" s="355"/>
      <c r="I1139" s="355"/>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4">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E119 AQ119">
    <cfRule type="expression" dxfId="1889" priority="13151">
      <formula>IF(RIGHT(TEXT(AE119,"0.#"),1)=".",FALSE,TRUE)</formula>
    </cfRule>
    <cfRule type="expression" dxfId="1888" priority="13152">
      <formula>IF(RIGHT(TEXT(AE119,"0.#"),1)=".",TRUE,FALSE)</formula>
    </cfRule>
  </conditionalFormatting>
  <conditionalFormatting sqref="AI119">
    <cfRule type="expression" dxfId="1887" priority="13149">
      <formula>IF(RIGHT(TEXT(AI119,"0.#"),1)=".",FALSE,TRUE)</formula>
    </cfRule>
    <cfRule type="expression" dxfId="1886" priority="13150">
      <formula>IF(RIGHT(TEXT(AI119,"0.#"),1)=".",TRUE,FALSE)</formula>
    </cfRule>
  </conditionalFormatting>
  <conditionalFormatting sqref="AM119">
    <cfRule type="expression" dxfId="1885" priority="13147">
      <formula>IF(RIGHT(TEXT(AM119,"0.#"),1)=".",FALSE,TRUE)</formula>
    </cfRule>
    <cfRule type="expression" dxfId="1884" priority="13148">
      <formula>IF(RIGHT(TEXT(AM119,"0.#"),1)=".",TRUE,FALSE)</formula>
    </cfRule>
  </conditionalFormatting>
  <conditionalFormatting sqref="AQ120">
    <cfRule type="expression" dxfId="1883" priority="13139">
      <formula>IF(RIGHT(TEXT(AQ120,"0.#"),1)=".",FALSE,TRUE)</formula>
    </cfRule>
    <cfRule type="expression" dxfId="1882" priority="13140">
      <formula>IF(RIGHT(TEXT(AQ120,"0.#"),1)=".",TRUE,FALSE)</formula>
    </cfRule>
  </conditionalFormatting>
  <conditionalFormatting sqref="AE122 AQ122">
    <cfRule type="expression" dxfId="1881" priority="13137">
      <formula>IF(RIGHT(TEXT(AE122,"0.#"),1)=".",FALSE,TRUE)</formula>
    </cfRule>
    <cfRule type="expression" dxfId="1880" priority="13138">
      <formula>IF(RIGHT(TEXT(AE122,"0.#"),1)=".",TRUE,FALSE)</formula>
    </cfRule>
  </conditionalFormatting>
  <conditionalFormatting sqref="AI122">
    <cfRule type="expression" dxfId="1879" priority="13135">
      <formula>IF(RIGHT(TEXT(AI122,"0.#"),1)=".",FALSE,TRUE)</formula>
    </cfRule>
    <cfRule type="expression" dxfId="1878" priority="13136">
      <formula>IF(RIGHT(TEXT(AI122,"0.#"),1)=".",TRUE,FALSE)</formula>
    </cfRule>
  </conditionalFormatting>
  <conditionalFormatting sqref="AM122">
    <cfRule type="expression" dxfId="1877" priority="13133">
      <formula>IF(RIGHT(TEXT(AM122,"0.#"),1)=".",FALSE,TRUE)</formula>
    </cfRule>
    <cfRule type="expression" dxfId="1876" priority="13134">
      <formula>IF(RIGHT(TEXT(AM122,"0.#"),1)=".",TRUE,FALSE)</formula>
    </cfRule>
  </conditionalFormatting>
  <conditionalFormatting sqref="AQ123">
    <cfRule type="expression" dxfId="1875" priority="13125">
      <formula>IF(RIGHT(TEXT(AQ123,"0.#"),1)=".",FALSE,TRUE)</formula>
    </cfRule>
    <cfRule type="expression" dxfId="1874" priority="13126">
      <formula>IF(RIGHT(TEXT(AQ123,"0.#"),1)=".",TRUE,FALSE)</formula>
    </cfRule>
  </conditionalFormatting>
  <conditionalFormatting sqref="AE125 AQ125">
    <cfRule type="expression" dxfId="1873" priority="13123">
      <formula>IF(RIGHT(TEXT(AE125,"0.#"),1)=".",FALSE,TRUE)</formula>
    </cfRule>
    <cfRule type="expression" dxfId="1872" priority="13124">
      <formula>IF(RIGHT(TEXT(AE125,"0.#"),1)=".",TRUE,FALSE)</formula>
    </cfRule>
  </conditionalFormatting>
  <conditionalFormatting sqref="AI125">
    <cfRule type="expression" dxfId="1871" priority="13121">
      <formula>IF(RIGHT(TEXT(AI125,"0.#"),1)=".",FALSE,TRUE)</formula>
    </cfRule>
    <cfRule type="expression" dxfId="1870" priority="13122">
      <formula>IF(RIGHT(TEXT(AI125,"0.#"),1)=".",TRUE,FALSE)</formula>
    </cfRule>
  </conditionalFormatting>
  <conditionalFormatting sqref="AM125">
    <cfRule type="expression" dxfId="1869" priority="13119">
      <formula>IF(RIGHT(TEXT(AM125,"0.#"),1)=".",FALSE,TRUE)</formula>
    </cfRule>
    <cfRule type="expression" dxfId="1868" priority="13120">
      <formula>IF(RIGHT(TEXT(AM125,"0.#"),1)=".",TRUE,FALSE)</formula>
    </cfRule>
  </conditionalFormatting>
  <conditionalFormatting sqref="AQ126">
    <cfRule type="expression" dxfId="1867" priority="13111">
      <formula>IF(RIGHT(TEXT(AQ126,"0.#"),1)=".",FALSE,TRUE)</formula>
    </cfRule>
    <cfRule type="expression" dxfId="1866" priority="13112">
      <formula>IF(RIGHT(TEXT(AQ126,"0.#"),1)=".",TRUE,FALSE)</formula>
    </cfRule>
  </conditionalFormatting>
  <conditionalFormatting sqref="AE128 AQ128">
    <cfRule type="expression" dxfId="1865" priority="13109">
      <formula>IF(RIGHT(TEXT(AE128,"0.#"),1)=".",FALSE,TRUE)</formula>
    </cfRule>
    <cfRule type="expression" dxfId="1864" priority="13110">
      <formula>IF(RIGHT(TEXT(AE128,"0.#"),1)=".",TRUE,FALSE)</formula>
    </cfRule>
  </conditionalFormatting>
  <conditionalFormatting sqref="AI128">
    <cfRule type="expression" dxfId="1863" priority="13107">
      <formula>IF(RIGHT(TEXT(AI128,"0.#"),1)=".",FALSE,TRUE)</formula>
    </cfRule>
    <cfRule type="expression" dxfId="1862" priority="13108">
      <formula>IF(RIGHT(TEXT(AI128,"0.#"),1)=".",TRUE,FALSE)</formula>
    </cfRule>
  </conditionalFormatting>
  <conditionalFormatting sqref="AM128">
    <cfRule type="expression" dxfId="1861" priority="13105">
      <formula>IF(RIGHT(TEXT(AM128,"0.#"),1)=".",FALSE,TRUE)</formula>
    </cfRule>
    <cfRule type="expression" dxfId="1860" priority="13106">
      <formula>IF(RIGHT(TEXT(AM128,"0.#"),1)=".",TRUE,FALSE)</formula>
    </cfRule>
  </conditionalFormatting>
  <conditionalFormatting sqref="AQ129">
    <cfRule type="expression" dxfId="1859" priority="13097">
      <formula>IF(RIGHT(TEXT(AQ129,"0.#"),1)=".",FALSE,TRUE)</formula>
    </cfRule>
    <cfRule type="expression" dxfId="1858" priority="13098">
      <formula>IF(RIGHT(TEXT(AQ129,"0.#"),1)=".",TRUE,FALSE)</formula>
    </cfRule>
  </conditionalFormatting>
  <conditionalFormatting sqref="AE75">
    <cfRule type="expression" dxfId="1857" priority="13095">
      <formula>IF(RIGHT(TEXT(AE75,"0.#"),1)=".",FALSE,TRUE)</formula>
    </cfRule>
    <cfRule type="expression" dxfId="1856" priority="13096">
      <formula>IF(RIGHT(TEXT(AE75,"0.#"),1)=".",TRUE,FALSE)</formula>
    </cfRule>
  </conditionalFormatting>
  <conditionalFormatting sqref="AE76">
    <cfRule type="expression" dxfId="1855" priority="13093">
      <formula>IF(RIGHT(TEXT(AE76,"0.#"),1)=".",FALSE,TRUE)</formula>
    </cfRule>
    <cfRule type="expression" dxfId="1854" priority="13094">
      <formula>IF(RIGHT(TEXT(AE76,"0.#"),1)=".",TRUE,FALSE)</formula>
    </cfRule>
  </conditionalFormatting>
  <conditionalFormatting sqref="AE77">
    <cfRule type="expression" dxfId="1853" priority="13091">
      <formula>IF(RIGHT(TEXT(AE77,"0.#"),1)=".",FALSE,TRUE)</formula>
    </cfRule>
    <cfRule type="expression" dxfId="1852" priority="13092">
      <formula>IF(RIGHT(TEXT(AE77,"0.#"),1)=".",TRUE,FALSE)</formula>
    </cfRule>
  </conditionalFormatting>
  <conditionalFormatting sqref="AI77">
    <cfRule type="expression" dxfId="1851" priority="13089">
      <formula>IF(RIGHT(TEXT(AI77,"0.#"),1)=".",FALSE,TRUE)</formula>
    </cfRule>
    <cfRule type="expression" dxfId="1850" priority="13090">
      <formula>IF(RIGHT(TEXT(AI77,"0.#"),1)=".",TRUE,FALSE)</formula>
    </cfRule>
  </conditionalFormatting>
  <conditionalFormatting sqref="AI76">
    <cfRule type="expression" dxfId="1849" priority="13087">
      <formula>IF(RIGHT(TEXT(AI76,"0.#"),1)=".",FALSE,TRUE)</formula>
    </cfRule>
    <cfRule type="expression" dxfId="1848" priority="13088">
      <formula>IF(RIGHT(TEXT(AI76,"0.#"),1)=".",TRUE,FALSE)</formula>
    </cfRule>
  </conditionalFormatting>
  <conditionalFormatting sqref="AI75">
    <cfRule type="expression" dxfId="1847" priority="13085">
      <formula>IF(RIGHT(TEXT(AI75,"0.#"),1)=".",FALSE,TRUE)</formula>
    </cfRule>
    <cfRule type="expression" dxfId="1846" priority="13086">
      <formula>IF(RIGHT(TEXT(AI75,"0.#"),1)=".",TRUE,FALSE)</formula>
    </cfRule>
  </conditionalFormatting>
  <conditionalFormatting sqref="AM75">
    <cfRule type="expression" dxfId="1845" priority="13083">
      <formula>IF(RIGHT(TEXT(AM75,"0.#"),1)=".",FALSE,TRUE)</formula>
    </cfRule>
    <cfRule type="expression" dxfId="1844" priority="13084">
      <formula>IF(RIGHT(TEXT(AM75,"0.#"),1)=".",TRUE,FALSE)</formula>
    </cfRule>
  </conditionalFormatting>
  <conditionalFormatting sqref="AM76">
    <cfRule type="expression" dxfId="1843" priority="13081">
      <formula>IF(RIGHT(TEXT(AM76,"0.#"),1)=".",FALSE,TRUE)</formula>
    </cfRule>
    <cfRule type="expression" dxfId="1842" priority="13082">
      <formula>IF(RIGHT(TEXT(AM76,"0.#"),1)=".",TRUE,FALSE)</formula>
    </cfRule>
  </conditionalFormatting>
  <conditionalFormatting sqref="AM77">
    <cfRule type="expression" dxfId="1841" priority="13079">
      <formula>IF(RIGHT(TEXT(AM77,"0.#"),1)=".",FALSE,TRUE)</formula>
    </cfRule>
    <cfRule type="expression" dxfId="1840" priority="13080">
      <formula>IF(RIGHT(TEXT(AM77,"0.#"),1)=".",TRUE,FALSE)</formula>
    </cfRule>
  </conditionalFormatting>
  <conditionalFormatting sqref="AE134:AE135 AI134:AI135 AM134:AM135 AQ134:AQ135 AU134:AU135">
    <cfRule type="expression" dxfId="1839" priority="13065">
      <formula>IF(RIGHT(TEXT(AE134,"0.#"),1)=".",FALSE,TRUE)</formula>
    </cfRule>
    <cfRule type="expression" dxfId="1838" priority="13066">
      <formula>IF(RIGHT(TEXT(AE134,"0.#"),1)=".",TRUE,FALSE)</formula>
    </cfRule>
  </conditionalFormatting>
  <conditionalFormatting sqref="AE433">
    <cfRule type="expression" dxfId="1837" priority="13035">
      <formula>IF(RIGHT(TEXT(AE433,"0.#"),1)=".",FALSE,TRUE)</formula>
    </cfRule>
    <cfRule type="expression" dxfId="1836" priority="13036">
      <formula>IF(RIGHT(TEXT(AE433,"0.#"),1)=".",TRUE,FALSE)</formula>
    </cfRule>
  </conditionalFormatting>
  <conditionalFormatting sqref="AM435">
    <cfRule type="expression" dxfId="1835" priority="13019">
      <formula>IF(RIGHT(TEXT(AM435,"0.#"),1)=".",FALSE,TRUE)</formula>
    </cfRule>
    <cfRule type="expression" dxfId="1834" priority="13020">
      <formula>IF(RIGHT(TEXT(AM435,"0.#"),1)=".",TRUE,FALSE)</formula>
    </cfRule>
  </conditionalFormatting>
  <conditionalFormatting sqref="AE434">
    <cfRule type="expression" dxfId="1833" priority="13033">
      <formula>IF(RIGHT(TEXT(AE434,"0.#"),1)=".",FALSE,TRUE)</formula>
    </cfRule>
    <cfRule type="expression" dxfId="1832" priority="13034">
      <formula>IF(RIGHT(TEXT(AE434,"0.#"),1)=".",TRUE,FALSE)</formula>
    </cfRule>
  </conditionalFormatting>
  <conditionalFormatting sqref="AE435">
    <cfRule type="expression" dxfId="1831" priority="13031">
      <formula>IF(RIGHT(TEXT(AE435,"0.#"),1)=".",FALSE,TRUE)</formula>
    </cfRule>
    <cfRule type="expression" dxfId="1830" priority="13032">
      <formula>IF(RIGHT(TEXT(AE435,"0.#"),1)=".",TRUE,FALSE)</formula>
    </cfRule>
  </conditionalFormatting>
  <conditionalFormatting sqref="AM433">
    <cfRule type="expression" dxfId="1829" priority="13023">
      <formula>IF(RIGHT(TEXT(AM433,"0.#"),1)=".",FALSE,TRUE)</formula>
    </cfRule>
    <cfRule type="expression" dxfId="1828" priority="13024">
      <formula>IF(RIGHT(TEXT(AM433,"0.#"),1)=".",TRUE,FALSE)</formula>
    </cfRule>
  </conditionalFormatting>
  <conditionalFormatting sqref="AM434">
    <cfRule type="expression" dxfId="1827" priority="13021">
      <formula>IF(RIGHT(TEXT(AM434,"0.#"),1)=".",FALSE,TRUE)</formula>
    </cfRule>
    <cfRule type="expression" dxfId="1826" priority="13022">
      <formula>IF(RIGHT(TEXT(AM434,"0.#"),1)=".",TRUE,FALSE)</formula>
    </cfRule>
  </conditionalFormatting>
  <conditionalFormatting sqref="AU433">
    <cfRule type="expression" dxfId="1825" priority="13011">
      <formula>IF(RIGHT(TEXT(AU433,"0.#"),1)=".",FALSE,TRUE)</formula>
    </cfRule>
    <cfRule type="expression" dxfId="1824" priority="13012">
      <formula>IF(RIGHT(TEXT(AU433,"0.#"),1)=".",TRUE,FALSE)</formula>
    </cfRule>
  </conditionalFormatting>
  <conditionalFormatting sqref="AU434">
    <cfRule type="expression" dxfId="1823" priority="13009">
      <formula>IF(RIGHT(TEXT(AU434,"0.#"),1)=".",FALSE,TRUE)</formula>
    </cfRule>
    <cfRule type="expression" dxfId="1822" priority="13010">
      <formula>IF(RIGHT(TEXT(AU434,"0.#"),1)=".",TRUE,FALSE)</formula>
    </cfRule>
  </conditionalFormatting>
  <conditionalFormatting sqref="AU435">
    <cfRule type="expression" dxfId="1821" priority="13007">
      <formula>IF(RIGHT(TEXT(AU435,"0.#"),1)=".",FALSE,TRUE)</formula>
    </cfRule>
    <cfRule type="expression" dxfId="1820" priority="13008">
      <formula>IF(RIGHT(TEXT(AU435,"0.#"),1)=".",TRUE,FALSE)</formula>
    </cfRule>
  </conditionalFormatting>
  <conditionalFormatting sqref="AI435">
    <cfRule type="expression" dxfId="1819" priority="12941">
      <formula>IF(RIGHT(TEXT(AI435,"0.#"),1)=".",FALSE,TRUE)</formula>
    </cfRule>
    <cfRule type="expression" dxfId="1818" priority="12942">
      <formula>IF(RIGHT(TEXT(AI435,"0.#"),1)=".",TRUE,FALSE)</formula>
    </cfRule>
  </conditionalFormatting>
  <conditionalFormatting sqref="AI433">
    <cfRule type="expression" dxfId="1817" priority="12945">
      <formula>IF(RIGHT(TEXT(AI433,"0.#"),1)=".",FALSE,TRUE)</formula>
    </cfRule>
    <cfRule type="expression" dxfId="1816" priority="12946">
      <formula>IF(RIGHT(TEXT(AI433,"0.#"),1)=".",TRUE,FALSE)</formula>
    </cfRule>
  </conditionalFormatting>
  <conditionalFormatting sqref="AI434">
    <cfRule type="expression" dxfId="1815" priority="12943">
      <formula>IF(RIGHT(TEXT(AI434,"0.#"),1)=".",FALSE,TRUE)</formula>
    </cfRule>
    <cfRule type="expression" dxfId="1814" priority="12944">
      <formula>IF(RIGHT(TEXT(AI434,"0.#"),1)=".",TRUE,FALSE)</formula>
    </cfRule>
  </conditionalFormatting>
  <conditionalFormatting sqref="AQ434">
    <cfRule type="expression" dxfId="1813" priority="12927">
      <formula>IF(RIGHT(TEXT(AQ434,"0.#"),1)=".",FALSE,TRUE)</formula>
    </cfRule>
    <cfRule type="expression" dxfId="1812" priority="12928">
      <formula>IF(RIGHT(TEXT(AQ434,"0.#"),1)=".",TRUE,FALSE)</formula>
    </cfRule>
  </conditionalFormatting>
  <conditionalFormatting sqref="AQ435">
    <cfRule type="expression" dxfId="1811" priority="12913">
      <formula>IF(RIGHT(TEXT(AQ435,"0.#"),1)=".",FALSE,TRUE)</formula>
    </cfRule>
    <cfRule type="expression" dxfId="1810" priority="12914">
      <formula>IF(RIGHT(TEXT(AQ435,"0.#"),1)=".",TRUE,FALSE)</formula>
    </cfRule>
  </conditionalFormatting>
  <conditionalFormatting sqref="AQ433">
    <cfRule type="expression" dxfId="1809" priority="12911">
      <formula>IF(RIGHT(TEXT(AQ433,"0.#"),1)=".",FALSE,TRUE)</formula>
    </cfRule>
    <cfRule type="expression" dxfId="1808" priority="12912">
      <formula>IF(RIGHT(TEXT(AQ433,"0.#"),1)=".",TRUE,FALSE)</formula>
    </cfRule>
  </conditionalFormatting>
  <conditionalFormatting sqref="AL847:AO874">
    <cfRule type="expression" dxfId="1807" priority="6635">
      <formula>IF(AND(AL847&gt;=0, RIGHT(TEXT(AL847,"0.#"),1)&lt;&gt;"."),TRUE,FALSE)</formula>
    </cfRule>
    <cfRule type="expression" dxfId="1806" priority="6636">
      <formula>IF(AND(AL847&gt;=0, RIGHT(TEXT(AL847,"0.#"),1)="."),TRUE,FALSE)</formula>
    </cfRule>
    <cfRule type="expression" dxfId="1805" priority="6637">
      <formula>IF(AND(AL847&lt;0, RIGHT(TEXT(AL847,"0.#"),1)&lt;&gt;"."),TRUE,FALSE)</formula>
    </cfRule>
    <cfRule type="expression" dxfId="1804" priority="6638">
      <formula>IF(AND(AL847&lt;0, RIGHT(TEXT(AL847,"0.#"),1)="."),TRUE,FALSE)</formula>
    </cfRule>
  </conditionalFormatting>
  <conditionalFormatting sqref="AQ53:AQ55">
    <cfRule type="expression" dxfId="1803" priority="4657">
      <formula>IF(RIGHT(TEXT(AQ53,"0.#"),1)=".",FALSE,TRUE)</formula>
    </cfRule>
    <cfRule type="expression" dxfId="1802" priority="4658">
      <formula>IF(RIGHT(TEXT(AQ53,"0.#"),1)=".",TRUE,FALSE)</formula>
    </cfRule>
  </conditionalFormatting>
  <conditionalFormatting sqref="AU53:AU55">
    <cfRule type="expression" dxfId="1801" priority="4655">
      <formula>IF(RIGHT(TEXT(AU53,"0.#"),1)=".",FALSE,TRUE)</formula>
    </cfRule>
    <cfRule type="expression" dxfId="1800" priority="4656">
      <formula>IF(RIGHT(TEXT(AU53,"0.#"),1)=".",TRUE,FALSE)</formula>
    </cfRule>
  </conditionalFormatting>
  <conditionalFormatting sqref="AQ60:AQ62">
    <cfRule type="expression" dxfId="1799" priority="4653">
      <formula>IF(RIGHT(TEXT(AQ60,"0.#"),1)=".",FALSE,TRUE)</formula>
    </cfRule>
    <cfRule type="expression" dxfId="1798" priority="4654">
      <formula>IF(RIGHT(TEXT(AQ60,"0.#"),1)=".",TRUE,FALSE)</formula>
    </cfRule>
  </conditionalFormatting>
  <conditionalFormatting sqref="AU60:AU62">
    <cfRule type="expression" dxfId="1797" priority="4651">
      <formula>IF(RIGHT(TEXT(AU60,"0.#"),1)=".",FALSE,TRUE)</formula>
    </cfRule>
    <cfRule type="expression" dxfId="1796" priority="4652">
      <formula>IF(RIGHT(TEXT(AU60,"0.#"),1)=".",TRUE,FALSE)</formula>
    </cfRule>
  </conditionalFormatting>
  <conditionalFormatting sqref="AQ75:AQ77">
    <cfRule type="expression" dxfId="1795" priority="4649">
      <formula>IF(RIGHT(TEXT(AQ75,"0.#"),1)=".",FALSE,TRUE)</formula>
    </cfRule>
    <cfRule type="expression" dxfId="1794" priority="4650">
      <formula>IF(RIGHT(TEXT(AQ75,"0.#"),1)=".",TRUE,FALSE)</formula>
    </cfRule>
  </conditionalFormatting>
  <conditionalFormatting sqref="AU75:AU77">
    <cfRule type="expression" dxfId="1793" priority="4647">
      <formula>IF(RIGHT(TEXT(AU75,"0.#"),1)=".",FALSE,TRUE)</formula>
    </cfRule>
    <cfRule type="expression" dxfId="1792" priority="4648">
      <formula>IF(RIGHT(TEXT(AU75,"0.#"),1)=".",TRUE,FALSE)</formula>
    </cfRule>
  </conditionalFormatting>
  <conditionalFormatting sqref="AQ87:AQ89">
    <cfRule type="expression" dxfId="1791" priority="4645">
      <formula>IF(RIGHT(TEXT(AQ87,"0.#"),1)=".",FALSE,TRUE)</formula>
    </cfRule>
    <cfRule type="expression" dxfId="1790" priority="4646">
      <formula>IF(RIGHT(TEXT(AQ87,"0.#"),1)=".",TRUE,FALSE)</formula>
    </cfRule>
  </conditionalFormatting>
  <conditionalFormatting sqref="AU87:AU89">
    <cfRule type="expression" dxfId="1789" priority="4643">
      <formula>IF(RIGHT(TEXT(AU87,"0.#"),1)=".",FALSE,TRUE)</formula>
    </cfRule>
    <cfRule type="expression" dxfId="1788" priority="4644">
      <formula>IF(RIGHT(TEXT(AU87,"0.#"),1)=".",TRUE,FALSE)</formula>
    </cfRule>
  </conditionalFormatting>
  <conditionalFormatting sqref="AQ92:AQ94">
    <cfRule type="expression" dxfId="1787" priority="4641">
      <formula>IF(RIGHT(TEXT(AQ92,"0.#"),1)=".",FALSE,TRUE)</formula>
    </cfRule>
    <cfRule type="expression" dxfId="1786" priority="4642">
      <formula>IF(RIGHT(TEXT(AQ92,"0.#"),1)=".",TRUE,FALSE)</formula>
    </cfRule>
  </conditionalFormatting>
  <conditionalFormatting sqref="AU92:AU94">
    <cfRule type="expression" dxfId="1785" priority="4639">
      <formula>IF(RIGHT(TEXT(AU92,"0.#"),1)=".",FALSE,TRUE)</formula>
    </cfRule>
    <cfRule type="expression" dxfId="1784" priority="4640">
      <formula>IF(RIGHT(TEXT(AU92,"0.#"),1)=".",TRUE,FALSE)</formula>
    </cfRule>
  </conditionalFormatting>
  <conditionalFormatting sqref="AQ97:AQ99">
    <cfRule type="expression" dxfId="1783" priority="4637">
      <formula>IF(RIGHT(TEXT(AQ97,"0.#"),1)=".",FALSE,TRUE)</formula>
    </cfRule>
    <cfRule type="expression" dxfId="1782" priority="4638">
      <formula>IF(RIGHT(TEXT(AQ97,"0.#"),1)=".",TRUE,FALSE)</formula>
    </cfRule>
  </conditionalFormatting>
  <conditionalFormatting sqref="AU97:AU99">
    <cfRule type="expression" dxfId="1781" priority="4635">
      <formula>IF(RIGHT(TEXT(AU97,"0.#"),1)=".",FALSE,TRUE)</formula>
    </cfRule>
    <cfRule type="expression" dxfId="1780" priority="4636">
      <formula>IF(RIGHT(TEXT(AU97,"0.#"),1)=".",TRUE,FALSE)</formula>
    </cfRule>
  </conditionalFormatting>
  <conditionalFormatting sqref="AE458">
    <cfRule type="expression" dxfId="1779" priority="4329">
      <formula>IF(RIGHT(TEXT(AE458,"0.#"),1)=".",FALSE,TRUE)</formula>
    </cfRule>
    <cfRule type="expression" dxfId="1778" priority="4330">
      <formula>IF(RIGHT(TEXT(AE458,"0.#"),1)=".",TRUE,FALSE)</formula>
    </cfRule>
  </conditionalFormatting>
  <conditionalFormatting sqref="AM460">
    <cfRule type="expression" dxfId="1777" priority="4319">
      <formula>IF(RIGHT(TEXT(AM460,"0.#"),1)=".",FALSE,TRUE)</formula>
    </cfRule>
    <cfRule type="expression" dxfId="1776" priority="4320">
      <formula>IF(RIGHT(TEXT(AM460,"0.#"),1)=".",TRUE,FALSE)</formula>
    </cfRule>
  </conditionalFormatting>
  <conditionalFormatting sqref="AE459">
    <cfRule type="expression" dxfId="1775" priority="4327">
      <formula>IF(RIGHT(TEXT(AE459,"0.#"),1)=".",FALSE,TRUE)</formula>
    </cfRule>
    <cfRule type="expression" dxfId="1774" priority="4328">
      <formula>IF(RIGHT(TEXT(AE459,"0.#"),1)=".",TRUE,FALSE)</formula>
    </cfRule>
  </conditionalFormatting>
  <conditionalFormatting sqref="AE460">
    <cfRule type="expression" dxfId="1773" priority="4325">
      <formula>IF(RIGHT(TEXT(AE460,"0.#"),1)=".",FALSE,TRUE)</formula>
    </cfRule>
    <cfRule type="expression" dxfId="1772" priority="4326">
      <formula>IF(RIGHT(TEXT(AE460,"0.#"),1)=".",TRUE,FALSE)</formula>
    </cfRule>
  </conditionalFormatting>
  <conditionalFormatting sqref="AM458">
    <cfRule type="expression" dxfId="1771" priority="4323">
      <formula>IF(RIGHT(TEXT(AM458,"0.#"),1)=".",FALSE,TRUE)</formula>
    </cfRule>
    <cfRule type="expression" dxfId="1770" priority="4324">
      <formula>IF(RIGHT(TEXT(AM458,"0.#"),1)=".",TRUE,FALSE)</formula>
    </cfRule>
  </conditionalFormatting>
  <conditionalFormatting sqref="AM459">
    <cfRule type="expression" dxfId="1769" priority="4321">
      <formula>IF(RIGHT(TEXT(AM459,"0.#"),1)=".",FALSE,TRUE)</formula>
    </cfRule>
    <cfRule type="expression" dxfId="1768" priority="4322">
      <formula>IF(RIGHT(TEXT(AM459,"0.#"),1)=".",TRUE,FALSE)</formula>
    </cfRule>
  </conditionalFormatting>
  <conditionalFormatting sqref="AU458">
    <cfRule type="expression" dxfId="1767" priority="4317">
      <formula>IF(RIGHT(TEXT(AU458,"0.#"),1)=".",FALSE,TRUE)</formula>
    </cfRule>
    <cfRule type="expression" dxfId="1766" priority="4318">
      <formula>IF(RIGHT(TEXT(AU458,"0.#"),1)=".",TRUE,FALSE)</formula>
    </cfRule>
  </conditionalFormatting>
  <conditionalFormatting sqref="AU459">
    <cfRule type="expression" dxfId="1765" priority="4315">
      <formula>IF(RIGHT(TEXT(AU459,"0.#"),1)=".",FALSE,TRUE)</formula>
    </cfRule>
    <cfRule type="expression" dxfId="1764" priority="4316">
      <formula>IF(RIGHT(TEXT(AU459,"0.#"),1)=".",TRUE,FALSE)</formula>
    </cfRule>
  </conditionalFormatting>
  <conditionalFormatting sqref="AU460">
    <cfRule type="expression" dxfId="1763" priority="4313">
      <formula>IF(RIGHT(TEXT(AU460,"0.#"),1)=".",FALSE,TRUE)</formula>
    </cfRule>
    <cfRule type="expression" dxfId="1762" priority="4314">
      <formula>IF(RIGHT(TEXT(AU460,"0.#"),1)=".",TRUE,FALSE)</formula>
    </cfRule>
  </conditionalFormatting>
  <conditionalFormatting sqref="AI460">
    <cfRule type="expression" dxfId="1761" priority="4307">
      <formula>IF(RIGHT(TEXT(AI460,"0.#"),1)=".",FALSE,TRUE)</formula>
    </cfRule>
    <cfRule type="expression" dxfId="1760" priority="4308">
      <formula>IF(RIGHT(TEXT(AI460,"0.#"),1)=".",TRUE,FALSE)</formula>
    </cfRule>
  </conditionalFormatting>
  <conditionalFormatting sqref="AI458">
    <cfRule type="expression" dxfId="1759" priority="4311">
      <formula>IF(RIGHT(TEXT(AI458,"0.#"),1)=".",FALSE,TRUE)</formula>
    </cfRule>
    <cfRule type="expression" dxfId="1758" priority="4312">
      <formula>IF(RIGHT(TEXT(AI458,"0.#"),1)=".",TRUE,FALSE)</formula>
    </cfRule>
  </conditionalFormatting>
  <conditionalFormatting sqref="AI459">
    <cfRule type="expression" dxfId="1757" priority="4309">
      <formula>IF(RIGHT(TEXT(AI459,"0.#"),1)=".",FALSE,TRUE)</formula>
    </cfRule>
    <cfRule type="expression" dxfId="1756" priority="4310">
      <formula>IF(RIGHT(TEXT(AI459,"0.#"),1)=".",TRUE,FALSE)</formula>
    </cfRule>
  </conditionalFormatting>
  <conditionalFormatting sqref="AQ459">
    <cfRule type="expression" dxfId="1755" priority="4305">
      <formula>IF(RIGHT(TEXT(AQ459,"0.#"),1)=".",FALSE,TRUE)</formula>
    </cfRule>
    <cfRule type="expression" dxfId="1754" priority="4306">
      <formula>IF(RIGHT(TEXT(AQ459,"0.#"),1)=".",TRUE,FALSE)</formula>
    </cfRule>
  </conditionalFormatting>
  <conditionalFormatting sqref="AQ460">
    <cfRule type="expression" dxfId="1753" priority="4303">
      <formula>IF(RIGHT(TEXT(AQ460,"0.#"),1)=".",FALSE,TRUE)</formula>
    </cfRule>
    <cfRule type="expression" dxfId="1752" priority="4304">
      <formula>IF(RIGHT(TEXT(AQ460,"0.#"),1)=".",TRUE,FALSE)</formula>
    </cfRule>
  </conditionalFormatting>
  <conditionalFormatting sqref="AQ458">
    <cfRule type="expression" dxfId="1751" priority="4301">
      <formula>IF(RIGHT(TEXT(AQ458,"0.#"),1)=".",FALSE,TRUE)</formula>
    </cfRule>
    <cfRule type="expression" dxfId="1750" priority="4302">
      <formula>IF(RIGHT(TEXT(AQ458,"0.#"),1)=".",TRUE,FALSE)</formula>
    </cfRule>
  </conditionalFormatting>
  <conditionalFormatting sqref="AE120 AM120">
    <cfRule type="expression" dxfId="1749" priority="2979">
      <formula>IF(RIGHT(TEXT(AE120,"0.#"),1)=".",FALSE,TRUE)</formula>
    </cfRule>
    <cfRule type="expression" dxfId="1748" priority="2980">
      <formula>IF(RIGHT(TEXT(AE120,"0.#"),1)=".",TRUE,FALSE)</formula>
    </cfRule>
  </conditionalFormatting>
  <conditionalFormatting sqref="AI126">
    <cfRule type="expression" dxfId="1747" priority="2969">
      <formula>IF(RIGHT(TEXT(AI126,"0.#"),1)=".",FALSE,TRUE)</formula>
    </cfRule>
    <cfRule type="expression" dxfId="1746" priority="2970">
      <formula>IF(RIGHT(TEXT(AI126,"0.#"),1)=".",TRUE,FALSE)</formula>
    </cfRule>
  </conditionalFormatting>
  <conditionalFormatting sqref="AI120">
    <cfRule type="expression" dxfId="1745" priority="2977">
      <formula>IF(RIGHT(TEXT(AI120,"0.#"),1)=".",FALSE,TRUE)</formula>
    </cfRule>
    <cfRule type="expression" dxfId="1744" priority="2978">
      <formula>IF(RIGHT(TEXT(AI120,"0.#"),1)=".",TRUE,FALSE)</formula>
    </cfRule>
  </conditionalFormatting>
  <conditionalFormatting sqref="AE123 AM123">
    <cfRule type="expression" dxfId="1743" priority="2975">
      <formula>IF(RIGHT(TEXT(AE123,"0.#"),1)=".",FALSE,TRUE)</formula>
    </cfRule>
    <cfRule type="expression" dxfId="1742" priority="2976">
      <formula>IF(RIGHT(TEXT(AE123,"0.#"),1)=".",TRUE,FALSE)</formula>
    </cfRule>
  </conditionalFormatting>
  <conditionalFormatting sqref="AI123">
    <cfRule type="expression" dxfId="1741" priority="2973">
      <formula>IF(RIGHT(TEXT(AI123,"0.#"),1)=".",FALSE,TRUE)</formula>
    </cfRule>
    <cfRule type="expression" dxfId="1740" priority="2974">
      <formula>IF(RIGHT(TEXT(AI123,"0.#"),1)=".",TRUE,FALSE)</formula>
    </cfRule>
  </conditionalFormatting>
  <conditionalFormatting sqref="AE126 AM126">
    <cfRule type="expression" dxfId="1739" priority="2971">
      <formula>IF(RIGHT(TEXT(AE126,"0.#"),1)=".",FALSE,TRUE)</formula>
    </cfRule>
    <cfRule type="expression" dxfId="1738" priority="2972">
      <formula>IF(RIGHT(TEXT(AE126,"0.#"),1)=".",TRUE,FALSE)</formula>
    </cfRule>
  </conditionalFormatting>
  <conditionalFormatting sqref="AE129 AM129">
    <cfRule type="expression" dxfId="1737" priority="2967">
      <formula>IF(RIGHT(TEXT(AE129,"0.#"),1)=".",FALSE,TRUE)</formula>
    </cfRule>
    <cfRule type="expression" dxfId="1736" priority="2968">
      <formula>IF(RIGHT(TEXT(AE129,"0.#"),1)=".",TRUE,FALSE)</formula>
    </cfRule>
  </conditionalFormatting>
  <conditionalFormatting sqref="AI129">
    <cfRule type="expression" dxfId="1735" priority="2965">
      <formula>IF(RIGHT(TEXT(AI129,"0.#"),1)=".",FALSE,TRUE)</formula>
    </cfRule>
    <cfRule type="expression" dxfId="1734" priority="2966">
      <formula>IF(RIGHT(TEXT(AI129,"0.#"),1)=".",TRUE,FALSE)</formula>
    </cfRule>
  </conditionalFormatting>
  <conditionalFormatting sqref="Y847:Y874">
    <cfRule type="expression" dxfId="1733" priority="2963">
      <formula>IF(RIGHT(TEXT(Y847,"0.#"),1)=".",FALSE,TRUE)</formula>
    </cfRule>
    <cfRule type="expression" dxfId="1732" priority="2964">
      <formula>IF(RIGHT(TEXT(Y847,"0.#"),1)=".",TRUE,FALSE)</formula>
    </cfRule>
  </conditionalFormatting>
  <conditionalFormatting sqref="AU518">
    <cfRule type="expression" dxfId="1731" priority="1473">
      <formula>IF(RIGHT(TEXT(AU518,"0.#"),1)=".",FALSE,TRUE)</formula>
    </cfRule>
    <cfRule type="expression" dxfId="1730" priority="1474">
      <formula>IF(RIGHT(TEXT(AU518,"0.#"),1)=".",TRUE,FALSE)</formula>
    </cfRule>
  </conditionalFormatting>
  <conditionalFormatting sqref="AQ551">
    <cfRule type="expression" dxfId="1729" priority="1249">
      <formula>IF(RIGHT(TEXT(AQ551,"0.#"),1)=".",FALSE,TRUE)</formula>
    </cfRule>
    <cfRule type="expression" dxfId="1728" priority="1250">
      <formula>IF(RIGHT(TEXT(AQ551,"0.#"),1)=".",TRUE,FALSE)</formula>
    </cfRule>
  </conditionalFormatting>
  <conditionalFormatting sqref="AE556">
    <cfRule type="expression" dxfId="1727" priority="1247">
      <formula>IF(RIGHT(TEXT(AE556,"0.#"),1)=".",FALSE,TRUE)</formula>
    </cfRule>
    <cfRule type="expression" dxfId="1726" priority="1248">
      <formula>IF(RIGHT(TEXT(AE556,"0.#"),1)=".",TRUE,FALSE)</formula>
    </cfRule>
  </conditionalFormatting>
  <conditionalFormatting sqref="AE557">
    <cfRule type="expression" dxfId="1725" priority="1245">
      <formula>IF(RIGHT(TEXT(AE557,"0.#"),1)=".",FALSE,TRUE)</formula>
    </cfRule>
    <cfRule type="expression" dxfId="1724" priority="1246">
      <formula>IF(RIGHT(TEXT(AE557,"0.#"),1)=".",TRUE,FALSE)</formula>
    </cfRule>
  </conditionalFormatting>
  <conditionalFormatting sqref="AE558">
    <cfRule type="expression" dxfId="1723" priority="1243">
      <formula>IF(RIGHT(TEXT(AE558,"0.#"),1)=".",FALSE,TRUE)</formula>
    </cfRule>
    <cfRule type="expression" dxfId="1722" priority="1244">
      <formula>IF(RIGHT(TEXT(AE558,"0.#"),1)=".",TRUE,FALSE)</formula>
    </cfRule>
  </conditionalFormatting>
  <conditionalFormatting sqref="AU556">
    <cfRule type="expression" dxfId="1721" priority="1235">
      <formula>IF(RIGHT(TEXT(AU556,"0.#"),1)=".",FALSE,TRUE)</formula>
    </cfRule>
    <cfRule type="expression" dxfId="1720" priority="1236">
      <formula>IF(RIGHT(TEXT(AU556,"0.#"),1)=".",TRUE,FALSE)</formula>
    </cfRule>
  </conditionalFormatting>
  <conditionalFormatting sqref="AU557">
    <cfRule type="expression" dxfId="1719" priority="1233">
      <formula>IF(RIGHT(TEXT(AU557,"0.#"),1)=".",FALSE,TRUE)</formula>
    </cfRule>
    <cfRule type="expression" dxfId="1718" priority="1234">
      <formula>IF(RIGHT(TEXT(AU557,"0.#"),1)=".",TRUE,FALSE)</formula>
    </cfRule>
  </conditionalFormatting>
  <conditionalFormatting sqref="AU558">
    <cfRule type="expression" dxfId="1717" priority="1231">
      <formula>IF(RIGHT(TEXT(AU558,"0.#"),1)=".",FALSE,TRUE)</formula>
    </cfRule>
    <cfRule type="expression" dxfId="1716" priority="1232">
      <formula>IF(RIGHT(TEXT(AU558,"0.#"),1)=".",TRUE,FALSE)</formula>
    </cfRule>
  </conditionalFormatting>
  <conditionalFormatting sqref="AQ557">
    <cfRule type="expression" dxfId="1715" priority="1223">
      <formula>IF(RIGHT(TEXT(AQ557,"0.#"),1)=".",FALSE,TRUE)</formula>
    </cfRule>
    <cfRule type="expression" dxfId="1714" priority="1224">
      <formula>IF(RIGHT(TEXT(AQ557,"0.#"),1)=".",TRUE,FALSE)</formula>
    </cfRule>
  </conditionalFormatting>
  <conditionalFormatting sqref="AQ558">
    <cfRule type="expression" dxfId="1713" priority="1221">
      <formula>IF(RIGHT(TEXT(AQ558,"0.#"),1)=".",FALSE,TRUE)</formula>
    </cfRule>
    <cfRule type="expression" dxfId="1712" priority="1222">
      <formula>IF(RIGHT(TEXT(AQ558,"0.#"),1)=".",TRUE,FALSE)</formula>
    </cfRule>
  </conditionalFormatting>
  <conditionalFormatting sqref="AQ556">
    <cfRule type="expression" dxfId="1711" priority="1219">
      <formula>IF(RIGHT(TEXT(AQ556,"0.#"),1)=".",FALSE,TRUE)</formula>
    </cfRule>
    <cfRule type="expression" dxfId="1710" priority="1220">
      <formula>IF(RIGHT(TEXT(AQ556,"0.#"),1)=".",TRUE,FALSE)</formula>
    </cfRule>
  </conditionalFormatting>
  <conditionalFormatting sqref="AE561">
    <cfRule type="expression" dxfId="1709" priority="1217">
      <formula>IF(RIGHT(TEXT(AE561,"0.#"),1)=".",FALSE,TRUE)</formula>
    </cfRule>
    <cfRule type="expression" dxfId="1708" priority="1218">
      <formula>IF(RIGHT(TEXT(AE561,"0.#"),1)=".",TRUE,FALSE)</formula>
    </cfRule>
  </conditionalFormatting>
  <conditionalFormatting sqref="AE562">
    <cfRule type="expression" dxfId="1707" priority="1215">
      <formula>IF(RIGHT(TEXT(AE562,"0.#"),1)=".",FALSE,TRUE)</formula>
    </cfRule>
    <cfRule type="expression" dxfId="1706" priority="1216">
      <formula>IF(RIGHT(TEXT(AE562,"0.#"),1)=".",TRUE,FALSE)</formula>
    </cfRule>
  </conditionalFormatting>
  <conditionalFormatting sqref="AE563">
    <cfRule type="expression" dxfId="1705" priority="1213">
      <formula>IF(RIGHT(TEXT(AE563,"0.#"),1)=".",FALSE,TRUE)</formula>
    </cfRule>
    <cfRule type="expression" dxfId="1704" priority="1214">
      <formula>IF(RIGHT(TEXT(AE563,"0.#"),1)=".",TRUE,FALSE)</formula>
    </cfRule>
  </conditionalFormatting>
  <conditionalFormatting sqref="AL1110:AO1139">
    <cfRule type="expression" dxfId="1703" priority="2869">
      <formula>IF(AND(AL1110&gt;=0, RIGHT(TEXT(AL1110,"0.#"),1)&lt;&gt;"."),TRUE,FALSE)</formula>
    </cfRule>
    <cfRule type="expression" dxfId="1702" priority="2870">
      <formula>IF(AND(AL1110&gt;=0, RIGHT(TEXT(AL1110,"0.#"),1)="."),TRUE,FALSE)</formula>
    </cfRule>
    <cfRule type="expression" dxfId="1701" priority="2871">
      <formula>IF(AND(AL1110&lt;0, RIGHT(TEXT(AL1110,"0.#"),1)&lt;&gt;"."),TRUE,FALSE)</formula>
    </cfRule>
    <cfRule type="expression" dxfId="1700" priority="2872">
      <formula>IF(AND(AL1110&lt;0, RIGHT(TEXT(AL1110,"0.#"),1)="."),TRUE,FALSE)</formula>
    </cfRule>
  </conditionalFormatting>
  <conditionalFormatting sqref="Y1110:Y1139">
    <cfRule type="expression" dxfId="1699" priority="2867">
      <formula>IF(RIGHT(TEXT(Y1110,"0.#"),1)=".",FALSE,TRUE)</formula>
    </cfRule>
    <cfRule type="expression" dxfId="1698" priority="2868">
      <formula>IF(RIGHT(TEXT(Y1110,"0.#"),1)=".",TRUE,FALSE)</formula>
    </cfRule>
  </conditionalFormatting>
  <conditionalFormatting sqref="AQ553">
    <cfRule type="expression" dxfId="1697" priority="1251">
      <formula>IF(RIGHT(TEXT(AQ553,"0.#"),1)=".",FALSE,TRUE)</formula>
    </cfRule>
    <cfRule type="expression" dxfId="1696" priority="1252">
      <formula>IF(RIGHT(TEXT(AQ553,"0.#"),1)=".",TRUE,FALSE)</formula>
    </cfRule>
  </conditionalFormatting>
  <conditionalFormatting sqref="AU552">
    <cfRule type="expression" dxfId="1695" priority="1263">
      <formula>IF(RIGHT(TEXT(AU552,"0.#"),1)=".",FALSE,TRUE)</formula>
    </cfRule>
    <cfRule type="expression" dxfId="1694" priority="1264">
      <formula>IF(RIGHT(TEXT(AU552,"0.#"),1)=".",TRUE,FALSE)</formula>
    </cfRule>
  </conditionalFormatting>
  <conditionalFormatting sqref="AE552">
    <cfRule type="expression" dxfId="1693" priority="1275">
      <formula>IF(RIGHT(TEXT(AE552,"0.#"),1)=".",FALSE,TRUE)</formula>
    </cfRule>
    <cfRule type="expression" dxfId="1692" priority="1276">
      <formula>IF(RIGHT(TEXT(AE552,"0.#"),1)=".",TRUE,FALSE)</formula>
    </cfRule>
  </conditionalFormatting>
  <conditionalFormatting sqref="AQ548">
    <cfRule type="expression" dxfId="1691" priority="1281">
      <formula>IF(RIGHT(TEXT(AQ548,"0.#"),1)=".",FALSE,TRUE)</formula>
    </cfRule>
    <cfRule type="expression" dxfId="1690" priority="1282">
      <formula>IF(RIGHT(TEXT(AQ548,"0.#"),1)=".",TRUE,FALSE)</formula>
    </cfRule>
  </conditionalFormatting>
  <conditionalFormatting sqref="AL845:AO846">
    <cfRule type="expression" dxfId="1689" priority="2821">
      <formula>IF(AND(AL845&gt;=0, RIGHT(TEXT(AL845,"0.#"),1)&lt;&gt;"."),TRUE,FALSE)</formula>
    </cfRule>
    <cfRule type="expression" dxfId="1688" priority="2822">
      <formula>IF(AND(AL845&gt;=0, RIGHT(TEXT(AL845,"0.#"),1)="."),TRUE,FALSE)</formula>
    </cfRule>
    <cfRule type="expression" dxfId="1687" priority="2823">
      <formula>IF(AND(AL845&lt;0, RIGHT(TEXT(AL845,"0.#"),1)&lt;&gt;"."),TRUE,FALSE)</formula>
    </cfRule>
    <cfRule type="expression" dxfId="1686" priority="2824">
      <formula>IF(AND(AL845&lt;0, RIGHT(TEXT(AL845,"0.#"),1)="."),TRUE,FALSE)</formula>
    </cfRule>
  </conditionalFormatting>
  <conditionalFormatting sqref="Y845:Y846">
    <cfRule type="expression" dxfId="1685" priority="2819">
      <formula>IF(RIGHT(TEXT(Y845,"0.#"),1)=".",FALSE,TRUE)</formula>
    </cfRule>
    <cfRule type="expression" dxfId="1684" priority="2820">
      <formula>IF(RIGHT(TEXT(Y845,"0.#"),1)=".",TRUE,FALSE)</formula>
    </cfRule>
  </conditionalFormatting>
  <conditionalFormatting sqref="AE492">
    <cfRule type="expression" dxfId="1683" priority="1607">
      <formula>IF(RIGHT(TEXT(AE492,"0.#"),1)=".",FALSE,TRUE)</formula>
    </cfRule>
    <cfRule type="expression" dxfId="1682" priority="1608">
      <formula>IF(RIGHT(TEXT(AE492,"0.#"),1)=".",TRUE,FALSE)</formula>
    </cfRule>
  </conditionalFormatting>
  <conditionalFormatting sqref="AE493">
    <cfRule type="expression" dxfId="1681" priority="1605">
      <formula>IF(RIGHT(TEXT(AE493,"0.#"),1)=".",FALSE,TRUE)</formula>
    </cfRule>
    <cfRule type="expression" dxfId="1680" priority="1606">
      <formula>IF(RIGHT(TEXT(AE493,"0.#"),1)=".",TRUE,FALSE)</formula>
    </cfRule>
  </conditionalFormatting>
  <conditionalFormatting sqref="AE494">
    <cfRule type="expression" dxfId="1679" priority="1603">
      <formula>IF(RIGHT(TEXT(AE494,"0.#"),1)=".",FALSE,TRUE)</formula>
    </cfRule>
    <cfRule type="expression" dxfId="1678" priority="1604">
      <formula>IF(RIGHT(TEXT(AE494,"0.#"),1)=".",TRUE,FALSE)</formula>
    </cfRule>
  </conditionalFormatting>
  <conditionalFormatting sqref="AQ493">
    <cfRule type="expression" dxfId="1677" priority="1583">
      <formula>IF(RIGHT(TEXT(AQ493,"0.#"),1)=".",FALSE,TRUE)</formula>
    </cfRule>
    <cfRule type="expression" dxfId="1676" priority="1584">
      <formula>IF(RIGHT(TEXT(AQ493,"0.#"),1)=".",TRUE,FALSE)</formula>
    </cfRule>
  </conditionalFormatting>
  <conditionalFormatting sqref="AQ494">
    <cfRule type="expression" dxfId="1675" priority="1581">
      <formula>IF(RIGHT(TEXT(AQ494,"0.#"),1)=".",FALSE,TRUE)</formula>
    </cfRule>
    <cfRule type="expression" dxfId="1674" priority="1582">
      <formula>IF(RIGHT(TEXT(AQ494,"0.#"),1)=".",TRUE,FALSE)</formula>
    </cfRule>
  </conditionalFormatting>
  <conditionalFormatting sqref="AQ492">
    <cfRule type="expression" dxfId="1673" priority="1579">
      <formula>IF(RIGHT(TEXT(AQ492,"0.#"),1)=".",FALSE,TRUE)</formula>
    </cfRule>
    <cfRule type="expression" dxfId="1672" priority="1580">
      <formula>IF(RIGHT(TEXT(AQ492,"0.#"),1)=".",TRUE,FALSE)</formula>
    </cfRule>
  </conditionalFormatting>
  <conditionalFormatting sqref="AU494">
    <cfRule type="expression" dxfId="1671" priority="1591">
      <formula>IF(RIGHT(TEXT(AU494,"0.#"),1)=".",FALSE,TRUE)</formula>
    </cfRule>
    <cfRule type="expression" dxfId="1670" priority="1592">
      <formula>IF(RIGHT(TEXT(AU494,"0.#"),1)=".",TRUE,FALSE)</formula>
    </cfRule>
  </conditionalFormatting>
  <conditionalFormatting sqref="AU492">
    <cfRule type="expression" dxfId="1669" priority="1595">
      <formula>IF(RIGHT(TEXT(AU492,"0.#"),1)=".",FALSE,TRUE)</formula>
    </cfRule>
    <cfRule type="expression" dxfId="1668" priority="1596">
      <formula>IF(RIGHT(TEXT(AU492,"0.#"),1)=".",TRUE,FALSE)</formula>
    </cfRule>
  </conditionalFormatting>
  <conditionalFormatting sqref="AU493">
    <cfRule type="expression" dxfId="1667" priority="1593">
      <formula>IF(RIGHT(TEXT(AU493,"0.#"),1)=".",FALSE,TRUE)</formula>
    </cfRule>
    <cfRule type="expression" dxfId="1666" priority="1594">
      <formula>IF(RIGHT(TEXT(AU493,"0.#"),1)=".",TRUE,FALSE)</formula>
    </cfRule>
  </conditionalFormatting>
  <conditionalFormatting sqref="AU583">
    <cfRule type="expression" dxfId="1665" priority="1111">
      <formula>IF(RIGHT(TEXT(AU583,"0.#"),1)=".",FALSE,TRUE)</formula>
    </cfRule>
    <cfRule type="expression" dxfId="1664" priority="1112">
      <formula>IF(RIGHT(TEXT(AU583,"0.#"),1)=".",TRUE,FALSE)</formula>
    </cfRule>
  </conditionalFormatting>
  <conditionalFormatting sqref="AU582">
    <cfRule type="expression" dxfId="1663" priority="1113">
      <formula>IF(RIGHT(TEXT(AU582,"0.#"),1)=".",FALSE,TRUE)</formula>
    </cfRule>
    <cfRule type="expression" dxfId="1662" priority="1114">
      <formula>IF(RIGHT(TEXT(AU582,"0.#"),1)=".",TRUE,FALSE)</formula>
    </cfRule>
  </conditionalFormatting>
  <conditionalFormatting sqref="AE499">
    <cfRule type="expression" dxfId="1661" priority="1573">
      <formula>IF(RIGHT(TEXT(AE499,"0.#"),1)=".",FALSE,TRUE)</formula>
    </cfRule>
    <cfRule type="expression" dxfId="1660" priority="1574">
      <formula>IF(RIGHT(TEXT(AE499,"0.#"),1)=".",TRUE,FALSE)</formula>
    </cfRule>
  </conditionalFormatting>
  <conditionalFormatting sqref="AE497">
    <cfRule type="expression" dxfId="1659" priority="1577">
      <formula>IF(RIGHT(TEXT(AE497,"0.#"),1)=".",FALSE,TRUE)</formula>
    </cfRule>
    <cfRule type="expression" dxfId="1658" priority="1578">
      <formula>IF(RIGHT(TEXT(AE497,"0.#"),1)=".",TRUE,FALSE)</formula>
    </cfRule>
  </conditionalFormatting>
  <conditionalFormatting sqref="AE498">
    <cfRule type="expression" dxfId="1657" priority="1575">
      <formula>IF(RIGHT(TEXT(AE498,"0.#"),1)=".",FALSE,TRUE)</formula>
    </cfRule>
    <cfRule type="expression" dxfId="1656" priority="1576">
      <formula>IF(RIGHT(TEXT(AE498,"0.#"),1)=".",TRUE,FALSE)</formula>
    </cfRule>
  </conditionalFormatting>
  <conditionalFormatting sqref="AU499">
    <cfRule type="expression" dxfId="1655" priority="1561">
      <formula>IF(RIGHT(TEXT(AU499,"0.#"),1)=".",FALSE,TRUE)</formula>
    </cfRule>
    <cfRule type="expression" dxfId="1654" priority="1562">
      <formula>IF(RIGHT(TEXT(AU499,"0.#"),1)=".",TRUE,FALSE)</formula>
    </cfRule>
  </conditionalFormatting>
  <conditionalFormatting sqref="AU497">
    <cfRule type="expression" dxfId="1653" priority="1565">
      <formula>IF(RIGHT(TEXT(AU497,"0.#"),1)=".",FALSE,TRUE)</formula>
    </cfRule>
    <cfRule type="expression" dxfId="1652" priority="1566">
      <formula>IF(RIGHT(TEXT(AU497,"0.#"),1)=".",TRUE,FALSE)</formula>
    </cfRule>
  </conditionalFormatting>
  <conditionalFormatting sqref="AU498">
    <cfRule type="expression" dxfId="1651" priority="1563">
      <formula>IF(RIGHT(TEXT(AU498,"0.#"),1)=".",FALSE,TRUE)</formula>
    </cfRule>
    <cfRule type="expression" dxfId="1650" priority="1564">
      <formula>IF(RIGHT(TEXT(AU498,"0.#"),1)=".",TRUE,FALSE)</formula>
    </cfRule>
  </conditionalFormatting>
  <conditionalFormatting sqref="AQ497">
    <cfRule type="expression" dxfId="1649" priority="1549">
      <formula>IF(RIGHT(TEXT(AQ497,"0.#"),1)=".",FALSE,TRUE)</formula>
    </cfRule>
    <cfRule type="expression" dxfId="1648" priority="1550">
      <formula>IF(RIGHT(TEXT(AQ497,"0.#"),1)=".",TRUE,FALSE)</formula>
    </cfRule>
  </conditionalFormatting>
  <conditionalFormatting sqref="AQ498">
    <cfRule type="expression" dxfId="1647" priority="1553">
      <formula>IF(RIGHT(TEXT(AQ498,"0.#"),1)=".",FALSE,TRUE)</formula>
    </cfRule>
    <cfRule type="expression" dxfId="1646" priority="1554">
      <formula>IF(RIGHT(TEXT(AQ498,"0.#"),1)=".",TRUE,FALSE)</formula>
    </cfRule>
  </conditionalFormatting>
  <conditionalFormatting sqref="AQ499">
    <cfRule type="expression" dxfId="1645" priority="1551">
      <formula>IF(RIGHT(TEXT(AQ499,"0.#"),1)=".",FALSE,TRUE)</formula>
    </cfRule>
    <cfRule type="expression" dxfId="1644" priority="1552">
      <formula>IF(RIGHT(TEXT(AQ499,"0.#"),1)=".",TRUE,FALSE)</formula>
    </cfRule>
  </conditionalFormatting>
  <conditionalFormatting sqref="AE504">
    <cfRule type="expression" dxfId="1643" priority="1543">
      <formula>IF(RIGHT(TEXT(AE504,"0.#"),1)=".",FALSE,TRUE)</formula>
    </cfRule>
    <cfRule type="expression" dxfId="1642" priority="1544">
      <formula>IF(RIGHT(TEXT(AE504,"0.#"),1)=".",TRUE,FALSE)</formula>
    </cfRule>
  </conditionalFormatting>
  <conditionalFormatting sqref="AE502">
    <cfRule type="expression" dxfId="1641" priority="1547">
      <formula>IF(RIGHT(TEXT(AE502,"0.#"),1)=".",FALSE,TRUE)</formula>
    </cfRule>
    <cfRule type="expression" dxfId="1640" priority="1548">
      <formula>IF(RIGHT(TEXT(AE502,"0.#"),1)=".",TRUE,FALSE)</formula>
    </cfRule>
  </conditionalFormatting>
  <conditionalFormatting sqref="AE503">
    <cfRule type="expression" dxfId="1639" priority="1545">
      <formula>IF(RIGHT(TEXT(AE503,"0.#"),1)=".",FALSE,TRUE)</formula>
    </cfRule>
    <cfRule type="expression" dxfId="1638" priority="1546">
      <formula>IF(RIGHT(TEXT(AE503,"0.#"),1)=".",TRUE,FALSE)</formula>
    </cfRule>
  </conditionalFormatting>
  <conditionalFormatting sqref="AU504">
    <cfRule type="expression" dxfId="1637" priority="1531">
      <formula>IF(RIGHT(TEXT(AU504,"0.#"),1)=".",FALSE,TRUE)</formula>
    </cfRule>
    <cfRule type="expression" dxfId="1636" priority="1532">
      <formula>IF(RIGHT(TEXT(AU504,"0.#"),1)=".",TRUE,FALSE)</formula>
    </cfRule>
  </conditionalFormatting>
  <conditionalFormatting sqref="AU502">
    <cfRule type="expression" dxfId="1635" priority="1535">
      <formula>IF(RIGHT(TEXT(AU502,"0.#"),1)=".",FALSE,TRUE)</formula>
    </cfRule>
    <cfRule type="expression" dxfId="1634" priority="1536">
      <formula>IF(RIGHT(TEXT(AU502,"0.#"),1)=".",TRUE,FALSE)</formula>
    </cfRule>
  </conditionalFormatting>
  <conditionalFormatting sqref="AU503">
    <cfRule type="expression" dxfId="1633" priority="1533">
      <formula>IF(RIGHT(TEXT(AU503,"0.#"),1)=".",FALSE,TRUE)</formula>
    </cfRule>
    <cfRule type="expression" dxfId="1632" priority="1534">
      <formula>IF(RIGHT(TEXT(AU503,"0.#"),1)=".",TRUE,FALSE)</formula>
    </cfRule>
  </conditionalFormatting>
  <conditionalFormatting sqref="AQ502">
    <cfRule type="expression" dxfId="1631" priority="1519">
      <formula>IF(RIGHT(TEXT(AQ502,"0.#"),1)=".",FALSE,TRUE)</formula>
    </cfRule>
    <cfRule type="expression" dxfId="1630" priority="1520">
      <formula>IF(RIGHT(TEXT(AQ502,"0.#"),1)=".",TRUE,FALSE)</formula>
    </cfRule>
  </conditionalFormatting>
  <conditionalFormatting sqref="AQ503">
    <cfRule type="expression" dxfId="1629" priority="1523">
      <formula>IF(RIGHT(TEXT(AQ503,"0.#"),1)=".",FALSE,TRUE)</formula>
    </cfRule>
    <cfRule type="expression" dxfId="1628" priority="1524">
      <formula>IF(RIGHT(TEXT(AQ503,"0.#"),1)=".",TRUE,FALSE)</formula>
    </cfRule>
  </conditionalFormatting>
  <conditionalFormatting sqref="AQ504">
    <cfRule type="expression" dxfId="1627" priority="1521">
      <formula>IF(RIGHT(TEXT(AQ504,"0.#"),1)=".",FALSE,TRUE)</formula>
    </cfRule>
    <cfRule type="expression" dxfId="1626" priority="1522">
      <formula>IF(RIGHT(TEXT(AQ504,"0.#"),1)=".",TRUE,FALSE)</formula>
    </cfRule>
  </conditionalFormatting>
  <conditionalFormatting sqref="AE509">
    <cfRule type="expression" dxfId="1625" priority="1513">
      <formula>IF(RIGHT(TEXT(AE509,"0.#"),1)=".",FALSE,TRUE)</formula>
    </cfRule>
    <cfRule type="expression" dxfId="1624" priority="1514">
      <formula>IF(RIGHT(TEXT(AE509,"0.#"),1)=".",TRUE,FALSE)</formula>
    </cfRule>
  </conditionalFormatting>
  <conditionalFormatting sqref="AE507">
    <cfRule type="expression" dxfId="1623" priority="1517">
      <formula>IF(RIGHT(TEXT(AE507,"0.#"),1)=".",FALSE,TRUE)</formula>
    </cfRule>
    <cfRule type="expression" dxfId="1622" priority="1518">
      <formula>IF(RIGHT(TEXT(AE507,"0.#"),1)=".",TRUE,FALSE)</formula>
    </cfRule>
  </conditionalFormatting>
  <conditionalFormatting sqref="AE508">
    <cfRule type="expression" dxfId="1621" priority="1515">
      <formula>IF(RIGHT(TEXT(AE508,"0.#"),1)=".",FALSE,TRUE)</formula>
    </cfRule>
    <cfRule type="expression" dxfId="1620" priority="1516">
      <formula>IF(RIGHT(TEXT(AE508,"0.#"),1)=".",TRUE,FALSE)</formula>
    </cfRule>
  </conditionalFormatting>
  <conditionalFormatting sqref="AU509">
    <cfRule type="expression" dxfId="1619" priority="1501">
      <formula>IF(RIGHT(TEXT(AU509,"0.#"),1)=".",FALSE,TRUE)</formula>
    </cfRule>
    <cfRule type="expression" dxfId="1618" priority="1502">
      <formula>IF(RIGHT(TEXT(AU509,"0.#"),1)=".",TRUE,FALSE)</formula>
    </cfRule>
  </conditionalFormatting>
  <conditionalFormatting sqref="AU507">
    <cfRule type="expression" dxfId="1617" priority="1505">
      <formula>IF(RIGHT(TEXT(AU507,"0.#"),1)=".",FALSE,TRUE)</formula>
    </cfRule>
    <cfRule type="expression" dxfId="1616" priority="1506">
      <formula>IF(RIGHT(TEXT(AU507,"0.#"),1)=".",TRUE,FALSE)</formula>
    </cfRule>
  </conditionalFormatting>
  <conditionalFormatting sqref="AU508">
    <cfRule type="expression" dxfId="1615" priority="1503">
      <formula>IF(RIGHT(TEXT(AU508,"0.#"),1)=".",FALSE,TRUE)</formula>
    </cfRule>
    <cfRule type="expression" dxfId="1614" priority="1504">
      <formula>IF(RIGHT(TEXT(AU508,"0.#"),1)=".",TRUE,FALSE)</formula>
    </cfRule>
  </conditionalFormatting>
  <conditionalFormatting sqref="AQ507">
    <cfRule type="expression" dxfId="1613" priority="1489">
      <formula>IF(RIGHT(TEXT(AQ507,"0.#"),1)=".",FALSE,TRUE)</formula>
    </cfRule>
    <cfRule type="expression" dxfId="1612" priority="1490">
      <formula>IF(RIGHT(TEXT(AQ507,"0.#"),1)=".",TRUE,FALSE)</formula>
    </cfRule>
  </conditionalFormatting>
  <conditionalFormatting sqref="AQ508">
    <cfRule type="expression" dxfId="1611" priority="1493">
      <formula>IF(RIGHT(TEXT(AQ508,"0.#"),1)=".",FALSE,TRUE)</formula>
    </cfRule>
    <cfRule type="expression" dxfId="1610" priority="1494">
      <formula>IF(RIGHT(TEXT(AQ508,"0.#"),1)=".",TRUE,FALSE)</formula>
    </cfRule>
  </conditionalFormatting>
  <conditionalFormatting sqref="AQ509">
    <cfRule type="expression" dxfId="1609" priority="1491">
      <formula>IF(RIGHT(TEXT(AQ509,"0.#"),1)=".",FALSE,TRUE)</formula>
    </cfRule>
    <cfRule type="expression" dxfId="1608" priority="1492">
      <formula>IF(RIGHT(TEXT(AQ509,"0.#"),1)=".",TRUE,FALSE)</formula>
    </cfRule>
  </conditionalFormatting>
  <conditionalFormatting sqref="AE465">
    <cfRule type="expression" dxfId="1607" priority="1783">
      <formula>IF(RIGHT(TEXT(AE465,"0.#"),1)=".",FALSE,TRUE)</formula>
    </cfRule>
    <cfRule type="expression" dxfId="1606" priority="1784">
      <formula>IF(RIGHT(TEXT(AE465,"0.#"),1)=".",TRUE,FALSE)</formula>
    </cfRule>
  </conditionalFormatting>
  <conditionalFormatting sqref="AE463">
    <cfRule type="expression" dxfId="1605" priority="1787">
      <formula>IF(RIGHT(TEXT(AE463,"0.#"),1)=".",FALSE,TRUE)</formula>
    </cfRule>
    <cfRule type="expression" dxfId="1604" priority="1788">
      <formula>IF(RIGHT(TEXT(AE463,"0.#"),1)=".",TRUE,FALSE)</formula>
    </cfRule>
  </conditionalFormatting>
  <conditionalFormatting sqref="AE464">
    <cfRule type="expression" dxfId="1603" priority="1785">
      <formula>IF(RIGHT(TEXT(AE464,"0.#"),1)=".",FALSE,TRUE)</formula>
    </cfRule>
    <cfRule type="expression" dxfId="1602" priority="1786">
      <formula>IF(RIGHT(TEXT(AE464,"0.#"),1)=".",TRUE,FALSE)</formula>
    </cfRule>
  </conditionalFormatting>
  <conditionalFormatting sqref="AM465">
    <cfRule type="expression" dxfId="1601" priority="1777">
      <formula>IF(RIGHT(TEXT(AM465,"0.#"),1)=".",FALSE,TRUE)</formula>
    </cfRule>
    <cfRule type="expression" dxfId="1600" priority="1778">
      <formula>IF(RIGHT(TEXT(AM465,"0.#"),1)=".",TRUE,FALSE)</formula>
    </cfRule>
  </conditionalFormatting>
  <conditionalFormatting sqref="AM463">
    <cfRule type="expression" dxfId="1599" priority="1781">
      <formula>IF(RIGHT(TEXT(AM463,"0.#"),1)=".",FALSE,TRUE)</formula>
    </cfRule>
    <cfRule type="expression" dxfId="1598" priority="1782">
      <formula>IF(RIGHT(TEXT(AM463,"0.#"),1)=".",TRUE,FALSE)</formula>
    </cfRule>
  </conditionalFormatting>
  <conditionalFormatting sqref="AM464">
    <cfRule type="expression" dxfId="1597" priority="1779">
      <formula>IF(RIGHT(TEXT(AM464,"0.#"),1)=".",FALSE,TRUE)</formula>
    </cfRule>
    <cfRule type="expression" dxfId="1596" priority="1780">
      <formula>IF(RIGHT(TEXT(AM464,"0.#"),1)=".",TRUE,FALSE)</formula>
    </cfRule>
  </conditionalFormatting>
  <conditionalFormatting sqref="AU465">
    <cfRule type="expression" dxfId="1595" priority="1771">
      <formula>IF(RIGHT(TEXT(AU465,"0.#"),1)=".",FALSE,TRUE)</formula>
    </cfRule>
    <cfRule type="expression" dxfId="1594" priority="1772">
      <formula>IF(RIGHT(TEXT(AU465,"0.#"),1)=".",TRUE,FALSE)</formula>
    </cfRule>
  </conditionalFormatting>
  <conditionalFormatting sqref="AU463">
    <cfRule type="expression" dxfId="1593" priority="1775">
      <formula>IF(RIGHT(TEXT(AU463,"0.#"),1)=".",FALSE,TRUE)</formula>
    </cfRule>
    <cfRule type="expression" dxfId="1592" priority="1776">
      <formula>IF(RIGHT(TEXT(AU463,"0.#"),1)=".",TRUE,FALSE)</formula>
    </cfRule>
  </conditionalFormatting>
  <conditionalFormatting sqref="AU464">
    <cfRule type="expression" dxfId="1591" priority="1773">
      <formula>IF(RIGHT(TEXT(AU464,"0.#"),1)=".",FALSE,TRUE)</formula>
    </cfRule>
    <cfRule type="expression" dxfId="1590" priority="1774">
      <formula>IF(RIGHT(TEXT(AU464,"0.#"),1)=".",TRUE,FALSE)</formula>
    </cfRule>
  </conditionalFormatting>
  <conditionalFormatting sqref="AI465">
    <cfRule type="expression" dxfId="1589" priority="1765">
      <formula>IF(RIGHT(TEXT(AI465,"0.#"),1)=".",FALSE,TRUE)</formula>
    </cfRule>
    <cfRule type="expression" dxfId="1588" priority="1766">
      <formula>IF(RIGHT(TEXT(AI465,"0.#"),1)=".",TRUE,FALSE)</formula>
    </cfRule>
  </conditionalFormatting>
  <conditionalFormatting sqref="AI463">
    <cfRule type="expression" dxfId="1587" priority="1769">
      <formula>IF(RIGHT(TEXT(AI463,"0.#"),1)=".",FALSE,TRUE)</formula>
    </cfRule>
    <cfRule type="expression" dxfId="1586" priority="1770">
      <formula>IF(RIGHT(TEXT(AI463,"0.#"),1)=".",TRUE,FALSE)</formula>
    </cfRule>
  </conditionalFormatting>
  <conditionalFormatting sqref="AI464">
    <cfRule type="expression" dxfId="1585" priority="1767">
      <formula>IF(RIGHT(TEXT(AI464,"0.#"),1)=".",FALSE,TRUE)</formula>
    </cfRule>
    <cfRule type="expression" dxfId="1584" priority="1768">
      <formula>IF(RIGHT(TEXT(AI464,"0.#"),1)=".",TRUE,FALSE)</formula>
    </cfRule>
  </conditionalFormatting>
  <conditionalFormatting sqref="AQ463">
    <cfRule type="expression" dxfId="1583" priority="1759">
      <formula>IF(RIGHT(TEXT(AQ463,"0.#"),1)=".",FALSE,TRUE)</formula>
    </cfRule>
    <cfRule type="expression" dxfId="1582" priority="1760">
      <formula>IF(RIGHT(TEXT(AQ463,"0.#"),1)=".",TRUE,FALSE)</formula>
    </cfRule>
  </conditionalFormatting>
  <conditionalFormatting sqref="AQ464">
    <cfRule type="expression" dxfId="1581" priority="1763">
      <formula>IF(RIGHT(TEXT(AQ464,"0.#"),1)=".",FALSE,TRUE)</formula>
    </cfRule>
    <cfRule type="expression" dxfId="1580" priority="1764">
      <formula>IF(RIGHT(TEXT(AQ464,"0.#"),1)=".",TRUE,FALSE)</formula>
    </cfRule>
  </conditionalFormatting>
  <conditionalFormatting sqref="AQ465">
    <cfRule type="expression" dxfId="1579" priority="1761">
      <formula>IF(RIGHT(TEXT(AQ465,"0.#"),1)=".",FALSE,TRUE)</formula>
    </cfRule>
    <cfRule type="expression" dxfId="1578" priority="1762">
      <formula>IF(RIGHT(TEXT(AQ465,"0.#"),1)=".",TRUE,FALSE)</formula>
    </cfRule>
  </conditionalFormatting>
  <conditionalFormatting sqref="AE470">
    <cfRule type="expression" dxfId="1577" priority="1753">
      <formula>IF(RIGHT(TEXT(AE470,"0.#"),1)=".",FALSE,TRUE)</formula>
    </cfRule>
    <cfRule type="expression" dxfId="1576" priority="1754">
      <formula>IF(RIGHT(TEXT(AE470,"0.#"),1)=".",TRUE,FALSE)</formula>
    </cfRule>
  </conditionalFormatting>
  <conditionalFormatting sqref="AE468">
    <cfRule type="expression" dxfId="1575" priority="1757">
      <formula>IF(RIGHT(TEXT(AE468,"0.#"),1)=".",FALSE,TRUE)</formula>
    </cfRule>
    <cfRule type="expression" dxfId="1574" priority="1758">
      <formula>IF(RIGHT(TEXT(AE468,"0.#"),1)=".",TRUE,FALSE)</formula>
    </cfRule>
  </conditionalFormatting>
  <conditionalFormatting sqref="AE469">
    <cfRule type="expression" dxfId="1573" priority="1755">
      <formula>IF(RIGHT(TEXT(AE469,"0.#"),1)=".",FALSE,TRUE)</formula>
    </cfRule>
    <cfRule type="expression" dxfId="1572" priority="1756">
      <formula>IF(RIGHT(TEXT(AE469,"0.#"),1)=".",TRUE,FALSE)</formula>
    </cfRule>
  </conditionalFormatting>
  <conditionalFormatting sqref="AM470">
    <cfRule type="expression" dxfId="1571" priority="1747">
      <formula>IF(RIGHT(TEXT(AM470,"0.#"),1)=".",FALSE,TRUE)</formula>
    </cfRule>
    <cfRule type="expression" dxfId="1570" priority="1748">
      <formula>IF(RIGHT(TEXT(AM470,"0.#"),1)=".",TRUE,FALSE)</formula>
    </cfRule>
  </conditionalFormatting>
  <conditionalFormatting sqref="AM468">
    <cfRule type="expression" dxfId="1569" priority="1751">
      <formula>IF(RIGHT(TEXT(AM468,"0.#"),1)=".",FALSE,TRUE)</formula>
    </cfRule>
    <cfRule type="expression" dxfId="1568" priority="1752">
      <formula>IF(RIGHT(TEXT(AM468,"0.#"),1)=".",TRUE,FALSE)</formula>
    </cfRule>
  </conditionalFormatting>
  <conditionalFormatting sqref="AM469">
    <cfRule type="expression" dxfId="1567" priority="1749">
      <formula>IF(RIGHT(TEXT(AM469,"0.#"),1)=".",FALSE,TRUE)</formula>
    </cfRule>
    <cfRule type="expression" dxfId="1566" priority="1750">
      <formula>IF(RIGHT(TEXT(AM469,"0.#"),1)=".",TRUE,FALSE)</formula>
    </cfRule>
  </conditionalFormatting>
  <conditionalFormatting sqref="AU470">
    <cfRule type="expression" dxfId="1565" priority="1741">
      <formula>IF(RIGHT(TEXT(AU470,"0.#"),1)=".",FALSE,TRUE)</formula>
    </cfRule>
    <cfRule type="expression" dxfId="1564" priority="1742">
      <formula>IF(RIGHT(TEXT(AU470,"0.#"),1)=".",TRUE,FALSE)</formula>
    </cfRule>
  </conditionalFormatting>
  <conditionalFormatting sqref="AU468">
    <cfRule type="expression" dxfId="1563" priority="1745">
      <formula>IF(RIGHT(TEXT(AU468,"0.#"),1)=".",FALSE,TRUE)</formula>
    </cfRule>
    <cfRule type="expression" dxfId="1562" priority="1746">
      <formula>IF(RIGHT(TEXT(AU468,"0.#"),1)=".",TRUE,FALSE)</formula>
    </cfRule>
  </conditionalFormatting>
  <conditionalFormatting sqref="AU469">
    <cfRule type="expression" dxfId="1561" priority="1743">
      <formula>IF(RIGHT(TEXT(AU469,"0.#"),1)=".",FALSE,TRUE)</formula>
    </cfRule>
    <cfRule type="expression" dxfId="1560" priority="1744">
      <formula>IF(RIGHT(TEXT(AU469,"0.#"),1)=".",TRUE,FALSE)</formula>
    </cfRule>
  </conditionalFormatting>
  <conditionalFormatting sqref="AI470">
    <cfRule type="expression" dxfId="1559" priority="1735">
      <formula>IF(RIGHT(TEXT(AI470,"0.#"),1)=".",FALSE,TRUE)</formula>
    </cfRule>
    <cfRule type="expression" dxfId="1558" priority="1736">
      <formula>IF(RIGHT(TEXT(AI470,"0.#"),1)=".",TRUE,FALSE)</formula>
    </cfRule>
  </conditionalFormatting>
  <conditionalFormatting sqref="AI468">
    <cfRule type="expression" dxfId="1557" priority="1739">
      <formula>IF(RIGHT(TEXT(AI468,"0.#"),1)=".",FALSE,TRUE)</formula>
    </cfRule>
    <cfRule type="expression" dxfId="1556" priority="1740">
      <formula>IF(RIGHT(TEXT(AI468,"0.#"),1)=".",TRUE,FALSE)</formula>
    </cfRule>
  </conditionalFormatting>
  <conditionalFormatting sqref="AI469">
    <cfRule type="expression" dxfId="1555" priority="1737">
      <formula>IF(RIGHT(TEXT(AI469,"0.#"),1)=".",FALSE,TRUE)</formula>
    </cfRule>
    <cfRule type="expression" dxfId="1554" priority="1738">
      <formula>IF(RIGHT(TEXT(AI469,"0.#"),1)=".",TRUE,FALSE)</formula>
    </cfRule>
  </conditionalFormatting>
  <conditionalFormatting sqref="AQ468">
    <cfRule type="expression" dxfId="1553" priority="1729">
      <formula>IF(RIGHT(TEXT(AQ468,"0.#"),1)=".",FALSE,TRUE)</formula>
    </cfRule>
    <cfRule type="expression" dxfId="1552" priority="1730">
      <formula>IF(RIGHT(TEXT(AQ468,"0.#"),1)=".",TRUE,FALSE)</formula>
    </cfRule>
  </conditionalFormatting>
  <conditionalFormatting sqref="AQ469">
    <cfRule type="expression" dxfId="1551" priority="1733">
      <formula>IF(RIGHT(TEXT(AQ469,"0.#"),1)=".",FALSE,TRUE)</formula>
    </cfRule>
    <cfRule type="expression" dxfId="1550" priority="1734">
      <formula>IF(RIGHT(TEXT(AQ469,"0.#"),1)=".",TRUE,FALSE)</formula>
    </cfRule>
  </conditionalFormatting>
  <conditionalFormatting sqref="AQ470">
    <cfRule type="expression" dxfId="1549" priority="1731">
      <formula>IF(RIGHT(TEXT(AQ470,"0.#"),1)=".",FALSE,TRUE)</formula>
    </cfRule>
    <cfRule type="expression" dxfId="1548" priority="1732">
      <formula>IF(RIGHT(TEXT(AQ470,"0.#"),1)=".",TRUE,FALSE)</formula>
    </cfRule>
  </conditionalFormatting>
  <conditionalFormatting sqref="AE475">
    <cfRule type="expression" dxfId="1547" priority="1723">
      <formula>IF(RIGHT(TEXT(AE475,"0.#"),1)=".",FALSE,TRUE)</formula>
    </cfRule>
    <cfRule type="expression" dxfId="1546" priority="1724">
      <formula>IF(RIGHT(TEXT(AE475,"0.#"),1)=".",TRUE,FALSE)</formula>
    </cfRule>
  </conditionalFormatting>
  <conditionalFormatting sqref="AE473">
    <cfRule type="expression" dxfId="1545" priority="1727">
      <formula>IF(RIGHT(TEXT(AE473,"0.#"),1)=".",FALSE,TRUE)</formula>
    </cfRule>
    <cfRule type="expression" dxfId="1544" priority="1728">
      <formula>IF(RIGHT(TEXT(AE473,"0.#"),1)=".",TRUE,FALSE)</formula>
    </cfRule>
  </conditionalFormatting>
  <conditionalFormatting sqref="AE474">
    <cfRule type="expression" dxfId="1543" priority="1725">
      <formula>IF(RIGHT(TEXT(AE474,"0.#"),1)=".",FALSE,TRUE)</formula>
    </cfRule>
    <cfRule type="expression" dxfId="1542" priority="1726">
      <formula>IF(RIGHT(TEXT(AE474,"0.#"),1)=".",TRUE,FALSE)</formula>
    </cfRule>
  </conditionalFormatting>
  <conditionalFormatting sqref="AM475">
    <cfRule type="expression" dxfId="1541" priority="1717">
      <formula>IF(RIGHT(TEXT(AM475,"0.#"),1)=".",FALSE,TRUE)</formula>
    </cfRule>
    <cfRule type="expression" dxfId="1540" priority="1718">
      <formula>IF(RIGHT(TEXT(AM475,"0.#"),1)=".",TRUE,FALSE)</formula>
    </cfRule>
  </conditionalFormatting>
  <conditionalFormatting sqref="AM473">
    <cfRule type="expression" dxfId="1539" priority="1721">
      <formula>IF(RIGHT(TEXT(AM473,"0.#"),1)=".",FALSE,TRUE)</formula>
    </cfRule>
    <cfRule type="expression" dxfId="1538" priority="1722">
      <formula>IF(RIGHT(TEXT(AM473,"0.#"),1)=".",TRUE,FALSE)</formula>
    </cfRule>
  </conditionalFormatting>
  <conditionalFormatting sqref="AM474">
    <cfRule type="expression" dxfId="1537" priority="1719">
      <formula>IF(RIGHT(TEXT(AM474,"0.#"),1)=".",FALSE,TRUE)</formula>
    </cfRule>
    <cfRule type="expression" dxfId="1536" priority="1720">
      <formula>IF(RIGHT(TEXT(AM474,"0.#"),1)=".",TRUE,FALSE)</formula>
    </cfRule>
  </conditionalFormatting>
  <conditionalFormatting sqref="AU475">
    <cfRule type="expression" dxfId="1535" priority="1711">
      <formula>IF(RIGHT(TEXT(AU475,"0.#"),1)=".",FALSE,TRUE)</formula>
    </cfRule>
    <cfRule type="expression" dxfId="1534" priority="1712">
      <formula>IF(RIGHT(TEXT(AU475,"0.#"),1)=".",TRUE,FALSE)</formula>
    </cfRule>
  </conditionalFormatting>
  <conditionalFormatting sqref="AU473">
    <cfRule type="expression" dxfId="1533" priority="1715">
      <formula>IF(RIGHT(TEXT(AU473,"0.#"),1)=".",FALSE,TRUE)</formula>
    </cfRule>
    <cfRule type="expression" dxfId="1532" priority="1716">
      <formula>IF(RIGHT(TEXT(AU473,"0.#"),1)=".",TRUE,FALSE)</formula>
    </cfRule>
  </conditionalFormatting>
  <conditionalFormatting sqref="AU474">
    <cfRule type="expression" dxfId="1531" priority="1713">
      <formula>IF(RIGHT(TEXT(AU474,"0.#"),1)=".",FALSE,TRUE)</formula>
    </cfRule>
    <cfRule type="expression" dxfId="1530" priority="1714">
      <formula>IF(RIGHT(TEXT(AU474,"0.#"),1)=".",TRUE,FALSE)</formula>
    </cfRule>
  </conditionalFormatting>
  <conditionalFormatting sqref="AI475">
    <cfRule type="expression" dxfId="1529" priority="1705">
      <formula>IF(RIGHT(TEXT(AI475,"0.#"),1)=".",FALSE,TRUE)</formula>
    </cfRule>
    <cfRule type="expression" dxfId="1528" priority="1706">
      <formula>IF(RIGHT(TEXT(AI475,"0.#"),1)=".",TRUE,FALSE)</formula>
    </cfRule>
  </conditionalFormatting>
  <conditionalFormatting sqref="AI473">
    <cfRule type="expression" dxfId="1527" priority="1709">
      <formula>IF(RIGHT(TEXT(AI473,"0.#"),1)=".",FALSE,TRUE)</formula>
    </cfRule>
    <cfRule type="expression" dxfId="1526" priority="1710">
      <formula>IF(RIGHT(TEXT(AI473,"0.#"),1)=".",TRUE,FALSE)</formula>
    </cfRule>
  </conditionalFormatting>
  <conditionalFormatting sqref="AI474">
    <cfRule type="expression" dxfId="1525" priority="1707">
      <formula>IF(RIGHT(TEXT(AI474,"0.#"),1)=".",FALSE,TRUE)</formula>
    </cfRule>
    <cfRule type="expression" dxfId="1524" priority="1708">
      <formula>IF(RIGHT(TEXT(AI474,"0.#"),1)=".",TRUE,FALSE)</formula>
    </cfRule>
  </conditionalFormatting>
  <conditionalFormatting sqref="AQ473">
    <cfRule type="expression" dxfId="1523" priority="1699">
      <formula>IF(RIGHT(TEXT(AQ473,"0.#"),1)=".",FALSE,TRUE)</formula>
    </cfRule>
    <cfRule type="expression" dxfId="1522" priority="1700">
      <formula>IF(RIGHT(TEXT(AQ473,"0.#"),1)=".",TRUE,FALSE)</formula>
    </cfRule>
  </conditionalFormatting>
  <conditionalFormatting sqref="AQ474">
    <cfRule type="expression" dxfId="1521" priority="1703">
      <formula>IF(RIGHT(TEXT(AQ474,"0.#"),1)=".",FALSE,TRUE)</formula>
    </cfRule>
    <cfRule type="expression" dxfId="1520" priority="1704">
      <formula>IF(RIGHT(TEXT(AQ474,"0.#"),1)=".",TRUE,FALSE)</formula>
    </cfRule>
  </conditionalFormatting>
  <conditionalFormatting sqref="AQ475">
    <cfRule type="expression" dxfId="1519" priority="1701">
      <formula>IF(RIGHT(TEXT(AQ475,"0.#"),1)=".",FALSE,TRUE)</formula>
    </cfRule>
    <cfRule type="expression" dxfId="1518" priority="1702">
      <formula>IF(RIGHT(TEXT(AQ475,"0.#"),1)=".",TRUE,FALSE)</formula>
    </cfRule>
  </conditionalFormatting>
  <conditionalFormatting sqref="AE480">
    <cfRule type="expression" dxfId="1517" priority="1693">
      <formula>IF(RIGHT(TEXT(AE480,"0.#"),1)=".",FALSE,TRUE)</formula>
    </cfRule>
    <cfRule type="expression" dxfId="1516" priority="1694">
      <formula>IF(RIGHT(TEXT(AE480,"0.#"),1)=".",TRUE,FALSE)</formula>
    </cfRule>
  </conditionalFormatting>
  <conditionalFormatting sqref="AE478">
    <cfRule type="expression" dxfId="1515" priority="1697">
      <formula>IF(RIGHT(TEXT(AE478,"0.#"),1)=".",FALSE,TRUE)</formula>
    </cfRule>
    <cfRule type="expression" dxfId="1514" priority="1698">
      <formula>IF(RIGHT(TEXT(AE478,"0.#"),1)=".",TRUE,FALSE)</formula>
    </cfRule>
  </conditionalFormatting>
  <conditionalFormatting sqref="AE479">
    <cfRule type="expression" dxfId="1513" priority="1695">
      <formula>IF(RIGHT(TEXT(AE479,"0.#"),1)=".",FALSE,TRUE)</formula>
    </cfRule>
    <cfRule type="expression" dxfId="1512" priority="1696">
      <formula>IF(RIGHT(TEXT(AE479,"0.#"),1)=".",TRUE,FALSE)</formula>
    </cfRule>
  </conditionalFormatting>
  <conditionalFormatting sqref="AM480">
    <cfRule type="expression" dxfId="1511" priority="1687">
      <formula>IF(RIGHT(TEXT(AM480,"0.#"),1)=".",FALSE,TRUE)</formula>
    </cfRule>
    <cfRule type="expression" dxfId="1510" priority="1688">
      <formula>IF(RIGHT(TEXT(AM480,"0.#"),1)=".",TRUE,FALSE)</formula>
    </cfRule>
  </conditionalFormatting>
  <conditionalFormatting sqref="AM478">
    <cfRule type="expression" dxfId="1509" priority="1691">
      <formula>IF(RIGHT(TEXT(AM478,"0.#"),1)=".",FALSE,TRUE)</formula>
    </cfRule>
    <cfRule type="expression" dxfId="1508" priority="1692">
      <formula>IF(RIGHT(TEXT(AM478,"0.#"),1)=".",TRUE,FALSE)</formula>
    </cfRule>
  </conditionalFormatting>
  <conditionalFormatting sqref="AM479">
    <cfRule type="expression" dxfId="1507" priority="1689">
      <formula>IF(RIGHT(TEXT(AM479,"0.#"),1)=".",FALSE,TRUE)</formula>
    </cfRule>
    <cfRule type="expression" dxfId="1506" priority="1690">
      <formula>IF(RIGHT(TEXT(AM479,"0.#"),1)=".",TRUE,FALSE)</formula>
    </cfRule>
  </conditionalFormatting>
  <conditionalFormatting sqref="AU480">
    <cfRule type="expression" dxfId="1505" priority="1681">
      <formula>IF(RIGHT(TEXT(AU480,"0.#"),1)=".",FALSE,TRUE)</formula>
    </cfRule>
    <cfRule type="expression" dxfId="1504" priority="1682">
      <formula>IF(RIGHT(TEXT(AU480,"0.#"),1)=".",TRUE,FALSE)</formula>
    </cfRule>
  </conditionalFormatting>
  <conditionalFormatting sqref="AU478">
    <cfRule type="expression" dxfId="1503" priority="1685">
      <formula>IF(RIGHT(TEXT(AU478,"0.#"),1)=".",FALSE,TRUE)</formula>
    </cfRule>
    <cfRule type="expression" dxfId="1502" priority="1686">
      <formula>IF(RIGHT(TEXT(AU478,"0.#"),1)=".",TRUE,FALSE)</formula>
    </cfRule>
  </conditionalFormatting>
  <conditionalFormatting sqref="AU479">
    <cfRule type="expression" dxfId="1501" priority="1683">
      <formula>IF(RIGHT(TEXT(AU479,"0.#"),1)=".",FALSE,TRUE)</formula>
    </cfRule>
    <cfRule type="expression" dxfId="1500" priority="1684">
      <formula>IF(RIGHT(TEXT(AU479,"0.#"),1)=".",TRUE,FALSE)</formula>
    </cfRule>
  </conditionalFormatting>
  <conditionalFormatting sqref="AI480">
    <cfRule type="expression" dxfId="1499" priority="1675">
      <formula>IF(RIGHT(TEXT(AI480,"0.#"),1)=".",FALSE,TRUE)</formula>
    </cfRule>
    <cfRule type="expression" dxfId="1498" priority="1676">
      <formula>IF(RIGHT(TEXT(AI480,"0.#"),1)=".",TRUE,FALSE)</formula>
    </cfRule>
  </conditionalFormatting>
  <conditionalFormatting sqref="AI478">
    <cfRule type="expression" dxfId="1497" priority="1679">
      <formula>IF(RIGHT(TEXT(AI478,"0.#"),1)=".",FALSE,TRUE)</formula>
    </cfRule>
    <cfRule type="expression" dxfId="1496" priority="1680">
      <formula>IF(RIGHT(TEXT(AI478,"0.#"),1)=".",TRUE,FALSE)</formula>
    </cfRule>
  </conditionalFormatting>
  <conditionalFormatting sqref="AI479">
    <cfRule type="expression" dxfId="1495" priority="1677">
      <formula>IF(RIGHT(TEXT(AI479,"0.#"),1)=".",FALSE,TRUE)</formula>
    </cfRule>
    <cfRule type="expression" dxfId="1494" priority="1678">
      <formula>IF(RIGHT(TEXT(AI479,"0.#"),1)=".",TRUE,FALSE)</formula>
    </cfRule>
  </conditionalFormatting>
  <conditionalFormatting sqref="AQ478">
    <cfRule type="expression" dxfId="1493" priority="1669">
      <formula>IF(RIGHT(TEXT(AQ478,"0.#"),1)=".",FALSE,TRUE)</formula>
    </cfRule>
    <cfRule type="expression" dxfId="1492" priority="1670">
      <formula>IF(RIGHT(TEXT(AQ478,"0.#"),1)=".",TRUE,FALSE)</formula>
    </cfRule>
  </conditionalFormatting>
  <conditionalFormatting sqref="AQ479">
    <cfRule type="expression" dxfId="1491" priority="1673">
      <formula>IF(RIGHT(TEXT(AQ479,"0.#"),1)=".",FALSE,TRUE)</formula>
    </cfRule>
    <cfRule type="expression" dxfId="1490" priority="1674">
      <formula>IF(RIGHT(TEXT(AQ479,"0.#"),1)=".",TRUE,FALSE)</formula>
    </cfRule>
  </conditionalFormatting>
  <conditionalFormatting sqref="AQ480">
    <cfRule type="expression" dxfId="1489" priority="1671">
      <formula>IF(RIGHT(TEXT(AQ480,"0.#"),1)=".",FALSE,TRUE)</formula>
    </cfRule>
    <cfRule type="expression" dxfId="1488" priority="1672">
      <formula>IF(RIGHT(TEXT(AQ480,"0.#"),1)=".",TRUE,FALSE)</formula>
    </cfRule>
  </conditionalFormatting>
  <conditionalFormatting sqref="AM47">
    <cfRule type="expression" dxfId="1487" priority="1963">
      <formula>IF(RIGHT(TEXT(AM47,"0.#"),1)=".",FALSE,TRUE)</formula>
    </cfRule>
    <cfRule type="expression" dxfId="1486" priority="1964">
      <formula>IF(RIGHT(TEXT(AM47,"0.#"),1)=".",TRUE,FALSE)</formula>
    </cfRule>
  </conditionalFormatting>
  <conditionalFormatting sqref="AI46">
    <cfRule type="expression" dxfId="1485" priority="1967">
      <formula>IF(RIGHT(TEXT(AI46,"0.#"),1)=".",FALSE,TRUE)</formula>
    </cfRule>
    <cfRule type="expression" dxfId="1484" priority="1968">
      <formula>IF(RIGHT(TEXT(AI46,"0.#"),1)=".",TRUE,FALSE)</formula>
    </cfRule>
  </conditionalFormatting>
  <conditionalFormatting sqref="AM46">
    <cfRule type="expression" dxfId="1483" priority="1965">
      <formula>IF(RIGHT(TEXT(AM46,"0.#"),1)=".",FALSE,TRUE)</formula>
    </cfRule>
    <cfRule type="expression" dxfId="1482" priority="1966">
      <formula>IF(RIGHT(TEXT(AM46,"0.#"),1)=".",TRUE,FALSE)</formula>
    </cfRule>
  </conditionalFormatting>
  <conditionalFormatting sqref="AU46:AU48">
    <cfRule type="expression" dxfId="1481" priority="1957">
      <formula>IF(RIGHT(TEXT(AU46,"0.#"),1)=".",FALSE,TRUE)</formula>
    </cfRule>
    <cfRule type="expression" dxfId="1480" priority="1958">
      <formula>IF(RIGHT(TEXT(AU46,"0.#"),1)=".",TRUE,FALSE)</formula>
    </cfRule>
  </conditionalFormatting>
  <conditionalFormatting sqref="AM48">
    <cfRule type="expression" dxfId="1479" priority="1961">
      <formula>IF(RIGHT(TEXT(AM48,"0.#"),1)=".",FALSE,TRUE)</formula>
    </cfRule>
    <cfRule type="expression" dxfId="1478" priority="1962">
      <formula>IF(RIGHT(TEXT(AM48,"0.#"),1)=".",TRUE,FALSE)</formula>
    </cfRule>
  </conditionalFormatting>
  <conditionalFormatting sqref="AQ46:AQ48">
    <cfRule type="expression" dxfId="1477" priority="1959">
      <formula>IF(RIGHT(TEXT(AQ46,"0.#"),1)=".",FALSE,TRUE)</formula>
    </cfRule>
    <cfRule type="expression" dxfId="1476" priority="1960">
      <formula>IF(RIGHT(TEXT(AQ46,"0.#"),1)=".",TRUE,FALSE)</formula>
    </cfRule>
  </conditionalFormatting>
  <conditionalFormatting sqref="AE146:AE147 AI146:AI147 AM146:AM147 AQ146:AQ147 AU146:AU147">
    <cfRule type="expression" dxfId="1475" priority="1951">
      <formula>IF(RIGHT(TEXT(AE146,"0.#"),1)=".",FALSE,TRUE)</formula>
    </cfRule>
    <cfRule type="expression" dxfId="1474" priority="1952">
      <formula>IF(RIGHT(TEXT(AE146,"0.#"),1)=".",TRUE,FALSE)</formula>
    </cfRule>
  </conditionalFormatting>
  <conditionalFormatting sqref="AE138:AE139 AI138:AI139 AM138:AM139 AQ138:AQ139 AU138:AU139">
    <cfRule type="expression" dxfId="1473" priority="1955">
      <formula>IF(RIGHT(TEXT(AE138,"0.#"),1)=".",FALSE,TRUE)</formula>
    </cfRule>
    <cfRule type="expression" dxfId="1472" priority="1956">
      <formula>IF(RIGHT(TEXT(AE138,"0.#"),1)=".",TRUE,FALSE)</formula>
    </cfRule>
  </conditionalFormatting>
  <conditionalFormatting sqref="AE142:AE143 AI142:AI143 AM142:AM143 AQ142:AQ143 AU142:AU143">
    <cfRule type="expression" dxfId="1471" priority="1953">
      <formula>IF(RIGHT(TEXT(AE142,"0.#"),1)=".",FALSE,TRUE)</formula>
    </cfRule>
    <cfRule type="expression" dxfId="1470" priority="1954">
      <formula>IF(RIGHT(TEXT(AE142,"0.#"),1)=".",TRUE,FALSE)</formula>
    </cfRule>
  </conditionalFormatting>
  <conditionalFormatting sqref="AE198:AE199 AI198:AI199 AM198:AM199 AQ198:AQ199 AU198:AU199">
    <cfRule type="expression" dxfId="1469" priority="1945">
      <formula>IF(RIGHT(TEXT(AE198,"0.#"),1)=".",FALSE,TRUE)</formula>
    </cfRule>
    <cfRule type="expression" dxfId="1468" priority="1946">
      <formula>IF(RIGHT(TEXT(AE198,"0.#"),1)=".",TRUE,FALSE)</formula>
    </cfRule>
  </conditionalFormatting>
  <conditionalFormatting sqref="AE150:AE151 AI150:AI151 AM150:AM151 AQ150:AQ151 AU150:AU151">
    <cfRule type="expression" dxfId="1467" priority="1949">
      <formula>IF(RIGHT(TEXT(AE150,"0.#"),1)=".",FALSE,TRUE)</formula>
    </cfRule>
    <cfRule type="expression" dxfId="1466" priority="1950">
      <formula>IF(RIGHT(TEXT(AE150,"0.#"),1)=".",TRUE,FALSE)</formula>
    </cfRule>
  </conditionalFormatting>
  <conditionalFormatting sqref="AE194:AE195 AI194:AI195 AM194:AM195 AQ194:AQ195 AU194:AU195">
    <cfRule type="expression" dxfId="1465" priority="1947">
      <formula>IF(RIGHT(TEXT(AE194,"0.#"),1)=".",FALSE,TRUE)</formula>
    </cfRule>
    <cfRule type="expression" dxfId="1464" priority="1948">
      <formula>IF(RIGHT(TEXT(AE194,"0.#"),1)=".",TRUE,FALSE)</formula>
    </cfRule>
  </conditionalFormatting>
  <conditionalFormatting sqref="AE210:AE211 AI210:AI211 AM210:AM211 AQ210:AQ211 AU210:AU211">
    <cfRule type="expression" dxfId="1463" priority="1939">
      <formula>IF(RIGHT(TEXT(AE210,"0.#"),1)=".",FALSE,TRUE)</formula>
    </cfRule>
    <cfRule type="expression" dxfId="1462" priority="1940">
      <formula>IF(RIGHT(TEXT(AE210,"0.#"),1)=".",TRUE,FALSE)</formula>
    </cfRule>
  </conditionalFormatting>
  <conditionalFormatting sqref="AE202:AE203 AI202:AI203 AM202:AM203 AQ202:AQ203 AU202:AU203">
    <cfRule type="expression" dxfId="1461" priority="1943">
      <formula>IF(RIGHT(TEXT(AE202,"0.#"),1)=".",FALSE,TRUE)</formula>
    </cfRule>
    <cfRule type="expression" dxfId="1460" priority="1944">
      <formula>IF(RIGHT(TEXT(AE202,"0.#"),1)=".",TRUE,FALSE)</formula>
    </cfRule>
  </conditionalFormatting>
  <conditionalFormatting sqref="AE206:AE207 AI206:AI207 AM206:AM207 AQ206:AQ207 AU206:AU207">
    <cfRule type="expression" dxfId="1459" priority="1941">
      <formula>IF(RIGHT(TEXT(AE206,"0.#"),1)=".",FALSE,TRUE)</formula>
    </cfRule>
    <cfRule type="expression" dxfId="1458" priority="1942">
      <formula>IF(RIGHT(TEXT(AE206,"0.#"),1)=".",TRUE,FALSE)</formula>
    </cfRule>
  </conditionalFormatting>
  <conditionalFormatting sqref="AE262:AE263 AI262:AI263 AM262:AM263 AQ262:AQ263 AU262:AU263">
    <cfRule type="expression" dxfId="1457" priority="1933">
      <formula>IF(RIGHT(TEXT(AE262,"0.#"),1)=".",FALSE,TRUE)</formula>
    </cfRule>
    <cfRule type="expression" dxfId="1456" priority="1934">
      <formula>IF(RIGHT(TEXT(AE262,"0.#"),1)=".",TRUE,FALSE)</formula>
    </cfRule>
  </conditionalFormatting>
  <conditionalFormatting sqref="AE254:AE255 AI254:AI255 AM254:AM255 AQ254:AQ255 AU254:AU255">
    <cfRule type="expression" dxfId="1455" priority="1937">
      <formula>IF(RIGHT(TEXT(AE254,"0.#"),1)=".",FALSE,TRUE)</formula>
    </cfRule>
    <cfRule type="expression" dxfId="1454" priority="1938">
      <formula>IF(RIGHT(TEXT(AE254,"0.#"),1)=".",TRUE,FALSE)</formula>
    </cfRule>
  </conditionalFormatting>
  <conditionalFormatting sqref="AE258:AE259 AI258:AI259 AM258:AM259 AQ258:AQ259 AU258:AU259">
    <cfRule type="expression" dxfId="1453" priority="1935">
      <formula>IF(RIGHT(TEXT(AE258,"0.#"),1)=".",FALSE,TRUE)</formula>
    </cfRule>
    <cfRule type="expression" dxfId="1452" priority="1936">
      <formula>IF(RIGHT(TEXT(AE258,"0.#"),1)=".",TRUE,FALSE)</formula>
    </cfRule>
  </conditionalFormatting>
  <conditionalFormatting sqref="AE314:AE315 AI314:AI315 AM314:AM315 AQ314:AQ315 AU314:AU315">
    <cfRule type="expression" dxfId="1451" priority="1927">
      <formula>IF(RIGHT(TEXT(AE314,"0.#"),1)=".",FALSE,TRUE)</formula>
    </cfRule>
    <cfRule type="expression" dxfId="1450" priority="1928">
      <formula>IF(RIGHT(TEXT(AE314,"0.#"),1)=".",TRUE,FALSE)</formula>
    </cfRule>
  </conditionalFormatting>
  <conditionalFormatting sqref="AE266:AE267 AI266:AI267 AM266:AM267 AQ266:AQ267 AU266:AU267">
    <cfRule type="expression" dxfId="1449" priority="1931">
      <formula>IF(RIGHT(TEXT(AE266,"0.#"),1)=".",FALSE,TRUE)</formula>
    </cfRule>
    <cfRule type="expression" dxfId="1448" priority="1932">
      <formula>IF(RIGHT(TEXT(AE266,"0.#"),1)=".",TRUE,FALSE)</formula>
    </cfRule>
  </conditionalFormatting>
  <conditionalFormatting sqref="AE270:AE271 AI270:AI271 AM270:AM271 AQ270:AQ271 AU270:AU271">
    <cfRule type="expression" dxfId="1447" priority="1929">
      <formula>IF(RIGHT(TEXT(AE270,"0.#"),1)=".",FALSE,TRUE)</formula>
    </cfRule>
    <cfRule type="expression" dxfId="1446" priority="1930">
      <formula>IF(RIGHT(TEXT(AE270,"0.#"),1)=".",TRUE,FALSE)</formula>
    </cfRule>
  </conditionalFormatting>
  <conditionalFormatting sqref="AE326:AE327 AI326:AI327 AM326:AM327 AQ326:AQ327 AU326:AU327">
    <cfRule type="expression" dxfId="1445" priority="1921">
      <formula>IF(RIGHT(TEXT(AE326,"0.#"),1)=".",FALSE,TRUE)</formula>
    </cfRule>
    <cfRule type="expression" dxfId="1444" priority="1922">
      <formula>IF(RIGHT(TEXT(AE326,"0.#"),1)=".",TRUE,FALSE)</formula>
    </cfRule>
  </conditionalFormatting>
  <conditionalFormatting sqref="AE318:AE319 AI318:AI319 AM318:AM319 AQ318:AQ319 AU318:AU319">
    <cfRule type="expression" dxfId="1443" priority="1925">
      <formula>IF(RIGHT(TEXT(AE318,"0.#"),1)=".",FALSE,TRUE)</formula>
    </cfRule>
    <cfRule type="expression" dxfId="1442" priority="1926">
      <formula>IF(RIGHT(TEXT(AE318,"0.#"),1)=".",TRUE,FALSE)</formula>
    </cfRule>
  </conditionalFormatting>
  <conditionalFormatting sqref="AE322:AE323 AI322:AI323 AM322:AM323 AQ322:AQ323 AU322:AU323">
    <cfRule type="expression" dxfId="1441" priority="1923">
      <formula>IF(RIGHT(TEXT(AE322,"0.#"),1)=".",FALSE,TRUE)</formula>
    </cfRule>
    <cfRule type="expression" dxfId="1440" priority="1924">
      <formula>IF(RIGHT(TEXT(AE322,"0.#"),1)=".",TRUE,FALSE)</formula>
    </cfRule>
  </conditionalFormatting>
  <conditionalFormatting sqref="AE378:AE379 AI378:AI379 AM378:AM379 AQ378:AQ379 AU378:AU379">
    <cfRule type="expression" dxfId="1439" priority="1915">
      <formula>IF(RIGHT(TEXT(AE378,"0.#"),1)=".",FALSE,TRUE)</formula>
    </cfRule>
    <cfRule type="expression" dxfId="1438" priority="1916">
      <formula>IF(RIGHT(TEXT(AE378,"0.#"),1)=".",TRUE,FALSE)</formula>
    </cfRule>
  </conditionalFormatting>
  <conditionalFormatting sqref="AE330:AE331 AI330:AI331 AM330:AM331 AQ330:AQ331 AU330:AU331">
    <cfRule type="expression" dxfId="1437" priority="1919">
      <formula>IF(RIGHT(TEXT(AE330,"0.#"),1)=".",FALSE,TRUE)</formula>
    </cfRule>
    <cfRule type="expression" dxfId="1436" priority="1920">
      <formula>IF(RIGHT(TEXT(AE330,"0.#"),1)=".",TRUE,FALSE)</formula>
    </cfRule>
  </conditionalFormatting>
  <conditionalFormatting sqref="AE374:AE375 AI374:AI375 AM374:AM375 AQ374:AQ375 AU374:AU375">
    <cfRule type="expression" dxfId="1435" priority="1917">
      <formula>IF(RIGHT(TEXT(AE374,"0.#"),1)=".",FALSE,TRUE)</formula>
    </cfRule>
    <cfRule type="expression" dxfId="1434" priority="1918">
      <formula>IF(RIGHT(TEXT(AE374,"0.#"),1)=".",TRUE,FALSE)</formula>
    </cfRule>
  </conditionalFormatting>
  <conditionalFormatting sqref="AE390:AE391 AI390:AI391 AM390:AM391 AQ390:AQ391 AU390:AU391">
    <cfRule type="expression" dxfId="1433" priority="1909">
      <formula>IF(RIGHT(TEXT(AE390,"0.#"),1)=".",FALSE,TRUE)</formula>
    </cfRule>
    <cfRule type="expression" dxfId="1432" priority="1910">
      <formula>IF(RIGHT(TEXT(AE390,"0.#"),1)=".",TRUE,FALSE)</formula>
    </cfRule>
  </conditionalFormatting>
  <conditionalFormatting sqref="AE382:AE383 AI382:AI383 AM382:AM383 AQ382:AQ383 AU382:AU383">
    <cfRule type="expression" dxfId="1431" priority="1913">
      <formula>IF(RIGHT(TEXT(AE382,"0.#"),1)=".",FALSE,TRUE)</formula>
    </cfRule>
    <cfRule type="expression" dxfId="1430" priority="1914">
      <formula>IF(RIGHT(TEXT(AE382,"0.#"),1)=".",TRUE,FALSE)</formula>
    </cfRule>
  </conditionalFormatting>
  <conditionalFormatting sqref="AE386:AE387 AI386:AI387 AM386:AM387 AQ386:AQ387 AU386:AU387">
    <cfRule type="expression" dxfId="1429" priority="1911">
      <formula>IF(RIGHT(TEXT(AE386,"0.#"),1)=".",FALSE,TRUE)</formula>
    </cfRule>
    <cfRule type="expression" dxfId="1428" priority="1912">
      <formula>IF(RIGHT(TEXT(AE386,"0.#"),1)=".",TRUE,FALSE)</formula>
    </cfRule>
  </conditionalFormatting>
  <conditionalFormatting sqref="AE440">
    <cfRule type="expression" dxfId="1427" priority="1903">
      <formula>IF(RIGHT(TEXT(AE440,"0.#"),1)=".",FALSE,TRUE)</formula>
    </cfRule>
    <cfRule type="expression" dxfId="1426" priority="1904">
      <formula>IF(RIGHT(TEXT(AE440,"0.#"),1)=".",TRUE,FALSE)</formula>
    </cfRule>
  </conditionalFormatting>
  <conditionalFormatting sqref="AE438">
    <cfRule type="expression" dxfId="1425" priority="1907">
      <formula>IF(RIGHT(TEXT(AE438,"0.#"),1)=".",FALSE,TRUE)</formula>
    </cfRule>
    <cfRule type="expression" dxfId="1424" priority="1908">
      <formula>IF(RIGHT(TEXT(AE438,"0.#"),1)=".",TRUE,FALSE)</formula>
    </cfRule>
  </conditionalFormatting>
  <conditionalFormatting sqref="AE439">
    <cfRule type="expression" dxfId="1423" priority="1905">
      <formula>IF(RIGHT(TEXT(AE439,"0.#"),1)=".",FALSE,TRUE)</formula>
    </cfRule>
    <cfRule type="expression" dxfId="1422" priority="1906">
      <formula>IF(RIGHT(TEXT(AE439,"0.#"),1)=".",TRUE,FALSE)</formula>
    </cfRule>
  </conditionalFormatting>
  <conditionalFormatting sqref="AM440">
    <cfRule type="expression" dxfId="1421" priority="1897">
      <formula>IF(RIGHT(TEXT(AM440,"0.#"),1)=".",FALSE,TRUE)</formula>
    </cfRule>
    <cfRule type="expression" dxfId="1420" priority="1898">
      <formula>IF(RIGHT(TEXT(AM440,"0.#"),1)=".",TRUE,FALSE)</formula>
    </cfRule>
  </conditionalFormatting>
  <conditionalFormatting sqref="AM438">
    <cfRule type="expression" dxfId="1419" priority="1901">
      <formula>IF(RIGHT(TEXT(AM438,"0.#"),1)=".",FALSE,TRUE)</formula>
    </cfRule>
    <cfRule type="expression" dxfId="1418" priority="1902">
      <formula>IF(RIGHT(TEXT(AM438,"0.#"),1)=".",TRUE,FALSE)</formula>
    </cfRule>
  </conditionalFormatting>
  <conditionalFormatting sqref="AM439">
    <cfRule type="expression" dxfId="1417" priority="1899">
      <formula>IF(RIGHT(TEXT(AM439,"0.#"),1)=".",FALSE,TRUE)</formula>
    </cfRule>
    <cfRule type="expression" dxfId="1416" priority="1900">
      <formula>IF(RIGHT(TEXT(AM439,"0.#"),1)=".",TRUE,FALSE)</formula>
    </cfRule>
  </conditionalFormatting>
  <conditionalFormatting sqref="AU440">
    <cfRule type="expression" dxfId="1415" priority="1891">
      <formula>IF(RIGHT(TEXT(AU440,"0.#"),1)=".",FALSE,TRUE)</formula>
    </cfRule>
    <cfRule type="expression" dxfId="1414" priority="1892">
      <formula>IF(RIGHT(TEXT(AU440,"0.#"),1)=".",TRUE,FALSE)</formula>
    </cfRule>
  </conditionalFormatting>
  <conditionalFormatting sqref="AU438">
    <cfRule type="expression" dxfId="1413" priority="1895">
      <formula>IF(RIGHT(TEXT(AU438,"0.#"),1)=".",FALSE,TRUE)</formula>
    </cfRule>
    <cfRule type="expression" dxfId="1412" priority="1896">
      <formula>IF(RIGHT(TEXT(AU438,"0.#"),1)=".",TRUE,FALSE)</formula>
    </cfRule>
  </conditionalFormatting>
  <conditionalFormatting sqref="AU439">
    <cfRule type="expression" dxfId="1411" priority="1893">
      <formula>IF(RIGHT(TEXT(AU439,"0.#"),1)=".",FALSE,TRUE)</formula>
    </cfRule>
    <cfRule type="expression" dxfId="1410" priority="1894">
      <formula>IF(RIGHT(TEXT(AU439,"0.#"),1)=".",TRUE,FALSE)</formula>
    </cfRule>
  </conditionalFormatting>
  <conditionalFormatting sqref="AI440">
    <cfRule type="expression" dxfId="1409" priority="1885">
      <formula>IF(RIGHT(TEXT(AI440,"0.#"),1)=".",FALSE,TRUE)</formula>
    </cfRule>
    <cfRule type="expression" dxfId="1408" priority="1886">
      <formula>IF(RIGHT(TEXT(AI440,"0.#"),1)=".",TRUE,FALSE)</formula>
    </cfRule>
  </conditionalFormatting>
  <conditionalFormatting sqref="AI438">
    <cfRule type="expression" dxfId="1407" priority="1889">
      <formula>IF(RIGHT(TEXT(AI438,"0.#"),1)=".",FALSE,TRUE)</formula>
    </cfRule>
    <cfRule type="expression" dxfId="1406" priority="1890">
      <formula>IF(RIGHT(TEXT(AI438,"0.#"),1)=".",TRUE,FALSE)</formula>
    </cfRule>
  </conditionalFormatting>
  <conditionalFormatting sqref="AI439">
    <cfRule type="expression" dxfId="1405" priority="1887">
      <formula>IF(RIGHT(TEXT(AI439,"0.#"),1)=".",FALSE,TRUE)</formula>
    </cfRule>
    <cfRule type="expression" dxfId="1404" priority="1888">
      <formula>IF(RIGHT(TEXT(AI439,"0.#"),1)=".",TRUE,FALSE)</formula>
    </cfRule>
  </conditionalFormatting>
  <conditionalFormatting sqref="AQ438">
    <cfRule type="expression" dxfId="1403" priority="1879">
      <formula>IF(RIGHT(TEXT(AQ438,"0.#"),1)=".",FALSE,TRUE)</formula>
    </cfRule>
    <cfRule type="expression" dxfId="1402" priority="1880">
      <formula>IF(RIGHT(TEXT(AQ438,"0.#"),1)=".",TRUE,FALSE)</formula>
    </cfRule>
  </conditionalFormatting>
  <conditionalFormatting sqref="AQ439">
    <cfRule type="expression" dxfId="1401" priority="1883">
      <formula>IF(RIGHT(TEXT(AQ439,"0.#"),1)=".",FALSE,TRUE)</formula>
    </cfRule>
    <cfRule type="expression" dxfId="1400" priority="1884">
      <formula>IF(RIGHT(TEXT(AQ439,"0.#"),1)=".",TRUE,FALSE)</formula>
    </cfRule>
  </conditionalFormatting>
  <conditionalFormatting sqref="AQ440">
    <cfRule type="expression" dxfId="1399" priority="1881">
      <formula>IF(RIGHT(TEXT(AQ440,"0.#"),1)=".",FALSE,TRUE)</formula>
    </cfRule>
    <cfRule type="expression" dxfId="1398" priority="1882">
      <formula>IF(RIGHT(TEXT(AQ440,"0.#"),1)=".",TRUE,FALSE)</formula>
    </cfRule>
  </conditionalFormatting>
  <conditionalFormatting sqref="AE445">
    <cfRule type="expression" dxfId="1397" priority="1873">
      <formula>IF(RIGHT(TEXT(AE445,"0.#"),1)=".",FALSE,TRUE)</formula>
    </cfRule>
    <cfRule type="expression" dxfId="1396" priority="1874">
      <formula>IF(RIGHT(TEXT(AE445,"0.#"),1)=".",TRUE,FALSE)</formula>
    </cfRule>
  </conditionalFormatting>
  <conditionalFormatting sqref="AE443">
    <cfRule type="expression" dxfId="1395" priority="1877">
      <formula>IF(RIGHT(TEXT(AE443,"0.#"),1)=".",FALSE,TRUE)</formula>
    </cfRule>
    <cfRule type="expression" dxfId="1394" priority="1878">
      <formula>IF(RIGHT(TEXT(AE443,"0.#"),1)=".",TRUE,FALSE)</formula>
    </cfRule>
  </conditionalFormatting>
  <conditionalFormatting sqref="AE444">
    <cfRule type="expression" dxfId="1393" priority="1875">
      <formula>IF(RIGHT(TEXT(AE444,"0.#"),1)=".",FALSE,TRUE)</formula>
    </cfRule>
    <cfRule type="expression" dxfId="1392" priority="1876">
      <formula>IF(RIGHT(TEXT(AE444,"0.#"),1)=".",TRUE,FALSE)</formula>
    </cfRule>
  </conditionalFormatting>
  <conditionalFormatting sqref="AM445">
    <cfRule type="expression" dxfId="1391" priority="1867">
      <formula>IF(RIGHT(TEXT(AM445,"0.#"),1)=".",FALSE,TRUE)</formula>
    </cfRule>
    <cfRule type="expression" dxfId="1390" priority="1868">
      <formula>IF(RIGHT(TEXT(AM445,"0.#"),1)=".",TRUE,FALSE)</formula>
    </cfRule>
  </conditionalFormatting>
  <conditionalFormatting sqref="AM443">
    <cfRule type="expression" dxfId="1389" priority="1871">
      <formula>IF(RIGHT(TEXT(AM443,"0.#"),1)=".",FALSE,TRUE)</formula>
    </cfRule>
    <cfRule type="expression" dxfId="1388" priority="1872">
      <formula>IF(RIGHT(TEXT(AM443,"0.#"),1)=".",TRUE,FALSE)</formula>
    </cfRule>
  </conditionalFormatting>
  <conditionalFormatting sqref="AM444">
    <cfRule type="expression" dxfId="1387" priority="1869">
      <formula>IF(RIGHT(TEXT(AM444,"0.#"),1)=".",FALSE,TRUE)</formula>
    </cfRule>
    <cfRule type="expression" dxfId="1386" priority="1870">
      <formula>IF(RIGHT(TEXT(AM444,"0.#"),1)=".",TRUE,FALSE)</formula>
    </cfRule>
  </conditionalFormatting>
  <conditionalFormatting sqref="AU445">
    <cfRule type="expression" dxfId="1385" priority="1861">
      <formula>IF(RIGHT(TEXT(AU445,"0.#"),1)=".",FALSE,TRUE)</formula>
    </cfRule>
    <cfRule type="expression" dxfId="1384" priority="1862">
      <formula>IF(RIGHT(TEXT(AU445,"0.#"),1)=".",TRUE,FALSE)</formula>
    </cfRule>
  </conditionalFormatting>
  <conditionalFormatting sqref="AU443">
    <cfRule type="expression" dxfId="1383" priority="1865">
      <formula>IF(RIGHT(TEXT(AU443,"0.#"),1)=".",FALSE,TRUE)</formula>
    </cfRule>
    <cfRule type="expression" dxfId="1382" priority="1866">
      <formula>IF(RIGHT(TEXT(AU443,"0.#"),1)=".",TRUE,FALSE)</formula>
    </cfRule>
  </conditionalFormatting>
  <conditionalFormatting sqref="AU444">
    <cfRule type="expression" dxfId="1381" priority="1863">
      <formula>IF(RIGHT(TEXT(AU444,"0.#"),1)=".",FALSE,TRUE)</formula>
    </cfRule>
    <cfRule type="expression" dxfId="1380" priority="1864">
      <formula>IF(RIGHT(TEXT(AU444,"0.#"),1)=".",TRUE,FALSE)</formula>
    </cfRule>
  </conditionalFormatting>
  <conditionalFormatting sqref="AI445">
    <cfRule type="expression" dxfId="1379" priority="1855">
      <formula>IF(RIGHT(TEXT(AI445,"0.#"),1)=".",FALSE,TRUE)</formula>
    </cfRule>
    <cfRule type="expression" dxfId="1378" priority="1856">
      <formula>IF(RIGHT(TEXT(AI445,"0.#"),1)=".",TRUE,FALSE)</formula>
    </cfRule>
  </conditionalFormatting>
  <conditionalFormatting sqref="AI443">
    <cfRule type="expression" dxfId="1377" priority="1859">
      <formula>IF(RIGHT(TEXT(AI443,"0.#"),1)=".",FALSE,TRUE)</formula>
    </cfRule>
    <cfRule type="expression" dxfId="1376" priority="1860">
      <formula>IF(RIGHT(TEXT(AI443,"0.#"),1)=".",TRUE,FALSE)</formula>
    </cfRule>
  </conditionalFormatting>
  <conditionalFormatting sqref="AI444">
    <cfRule type="expression" dxfId="1375" priority="1857">
      <formula>IF(RIGHT(TEXT(AI444,"0.#"),1)=".",FALSE,TRUE)</formula>
    </cfRule>
    <cfRule type="expression" dxfId="1374" priority="1858">
      <formula>IF(RIGHT(TEXT(AI444,"0.#"),1)=".",TRUE,FALSE)</formula>
    </cfRule>
  </conditionalFormatting>
  <conditionalFormatting sqref="AQ443">
    <cfRule type="expression" dxfId="1373" priority="1849">
      <formula>IF(RIGHT(TEXT(AQ443,"0.#"),1)=".",FALSE,TRUE)</formula>
    </cfRule>
    <cfRule type="expression" dxfId="1372" priority="1850">
      <formula>IF(RIGHT(TEXT(AQ443,"0.#"),1)=".",TRUE,FALSE)</formula>
    </cfRule>
  </conditionalFormatting>
  <conditionalFormatting sqref="AQ444">
    <cfRule type="expression" dxfId="1371" priority="1853">
      <formula>IF(RIGHT(TEXT(AQ444,"0.#"),1)=".",FALSE,TRUE)</formula>
    </cfRule>
    <cfRule type="expression" dxfId="1370" priority="1854">
      <formula>IF(RIGHT(TEXT(AQ444,"0.#"),1)=".",TRUE,FALSE)</formula>
    </cfRule>
  </conditionalFormatting>
  <conditionalFormatting sqref="AQ445">
    <cfRule type="expression" dxfId="1369" priority="1851">
      <formula>IF(RIGHT(TEXT(AQ445,"0.#"),1)=".",FALSE,TRUE)</formula>
    </cfRule>
    <cfRule type="expression" dxfId="1368" priority="1852">
      <formula>IF(RIGHT(TEXT(AQ445,"0.#"),1)=".",TRUE,FALSE)</formula>
    </cfRule>
  </conditionalFormatting>
  <conditionalFormatting sqref="Y880:Y907">
    <cfRule type="expression" dxfId="1367" priority="2079">
      <formula>IF(RIGHT(TEXT(Y880,"0.#"),1)=".",FALSE,TRUE)</formula>
    </cfRule>
    <cfRule type="expression" dxfId="1366" priority="2080">
      <formula>IF(RIGHT(TEXT(Y880,"0.#"),1)=".",TRUE,FALSE)</formula>
    </cfRule>
  </conditionalFormatting>
  <conditionalFormatting sqref="Y878:Y879">
    <cfRule type="expression" dxfId="1365" priority="2073">
      <formula>IF(RIGHT(TEXT(Y878,"0.#"),1)=".",FALSE,TRUE)</formula>
    </cfRule>
    <cfRule type="expression" dxfId="1364" priority="2074">
      <formula>IF(RIGHT(TEXT(Y878,"0.#"),1)=".",TRUE,FALSE)</formula>
    </cfRule>
  </conditionalFormatting>
  <conditionalFormatting sqref="Y913:Y940">
    <cfRule type="expression" dxfId="1363" priority="2067">
      <formula>IF(RIGHT(TEXT(Y913,"0.#"),1)=".",FALSE,TRUE)</formula>
    </cfRule>
    <cfRule type="expression" dxfId="1362" priority="2068">
      <formula>IF(RIGHT(TEXT(Y913,"0.#"),1)=".",TRUE,FALSE)</formula>
    </cfRule>
  </conditionalFormatting>
  <conditionalFormatting sqref="Y911:Y912">
    <cfRule type="expression" dxfId="1361" priority="2061">
      <formula>IF(RIGHT(TEXT(Y911,"0.#"),1)=".",FALSE,TRUE)</formula>
    </cfRule>
    <cfRule type="expression" dxfId="1360" priority="2062">
      <formula>IF(RIGHT(TEXT(Y911,"0.#"),1)=".",TRUE,FALSE)</formula>
    </cfRule>
  </conditionalFormatting>
  <conditionalFormatting sqref="Y946:Y952 Y954:Y973">
    <cfRule type="expression" dxfId="1359" priority="2055">
      <formula>IF(RIGHT(TEXT(Y946,"0.#"),1)=".",FALSE,TRUE)</formula>
    </cfRule>
    <cfRule type="expression" dxfId="1358" priority="2056">
      <formula>IF(RIGHT(TEXT(Y946,"0.#"),1)=".",TRUE,FALSE)</formula>
    </cfRule>
  </conditionalFormatting>
  <conditionalFormatting sqref="Y944:Y945">
    <cfRule type="expression" dxfId="1357" priority="2049">
      <formula>IF(RIGHT(TEXT(Y944,"0.#"),1)=".",FALSE,TRUE)</formula>
    </cfRule>
    <cfRule type="expression" dxfId="1356" priority="2050">
      <formula>IF(RIGHT(TEXT(Y944,"0.#"),1)=".",TRUE,FALSE)</formula>
    </cfRule>
  </conditionalFormatting>
  <conditionalFormatting sqref="Y979:Y1006">
    <cfRule type="expression" dxfId="1355" priority="2043">
      <formula>IF(RIGHT(TEXT(Y979,"0.#"),1)=".",FALSE,TRUE)</formula>
    </cfRule>
    <cfRule type="expression" dxfId="1354" priority="2044">
      <formula>IF(RIGHT(TEXT(Y979,"0.#"),1)=".",TRUE,FALSE)</formula>
    </cfRule>
  </conditionalFormatting>
  <conditionalFormatting sqref="Y977:Y978">
    <cfRule type="expression" dxfId="1353" priority="2037">
      <formula>IF(RIGHT(TEXT(Y977,"0.#"),1)=".",FALSE,TRUE)</formula>
    </cfRule>
    <cfRule type="expression" dxfId="1352" priority="2038">
      <formula>IF(RIGHT(TEXT(Y977,"0.#"),1)=".",TRUE,FALSE)</formula>
    </cfRule>
  </conditionalFormatting>
  <conditionalFormatting sqref="Y1012:Y1039">
    <cfRule type="expression" dxfId="1351" priority="2031">
      <formula>IF(RIGHT(TEXT(Y1012,"0.#"),1)=".",FALSE,TRUE)</formula>
    </cfRule>
    <cfRule type="expression" dxfId="1350" priority="2032">
      <formula>IF(RIGHT(TEXT(Y1012,"0.#"),1)=".",TRUE,FALSE)</formula>
    </cfRule>
  </conditionalFormatting>
  <conditionalFormatting sqref="W23">
    <cfRule type="expression" dxfId="1349" priority="2315">
      <formula>IF(RIGHT(TEXT(W23,"0.#"),1)=".",FALSE,TRUE)</formula>
    </cfRule>
    <cfRule type="expression" dxfId="1348" priority="2316">
      <formula>IF(RIGHT(TEXT(W23,"0.#"),1)=".",TRUE,FALSE)</formula>
    </cfRule>
  </conditionalFormatting>
  <conditionalFormatting sqref="W24:W27">
    <cfRule type="expression" dxfId="1347" priority="2313">
      <formula>IF(RIGHT(TEXT(W24,"0.#"),1)=".",FALSE,TRUE)</formula>
    </cfRule>
    <cfRule type="expression" dxfId="1346" priority="2314">
      <formula>IF(RIGHT(TEXT(W24,"0.#"),1)=".",TRUE,FALSE)</formula>
    </cfRule>
  </conditionalFormatting>
  <conditionalFormatting sqref="W28">
    <cfRule type="expression" dxfId="1345" priority="2305">
      <formula>IF(RIGHT(TEXT(W28,"0.#"),1)=".",FALSE,TRUE)</formula>
    </cfRule>
    <cfRule type="expression" dxfId="1344" priority="2306">
      <formula>IF(RIGHT(TEXT(W28,"0.#"),1)=".",TRUE,FALSE)</formula>
    </cfRule>
  </conditionalFormatting>
  <conditionalFormatting sqref="P23">
    <cfRule type="expression" dxfId="1343" priority="2303">
      <formula>IF(RIGHT(TEXT(P23,"0.#"),1)=".",FALSE,TRUE)</formula>
    </cfRule>
    <cfRule type="expression" dxfId="1342" priority="2304">
      <formula>IF(RIGHT(TEXT(P23,"0.#"),1)=".",TRUE,FALSE)</formula>
    </cfRule>
  </conditionalFormatting>
  <conditionalFormatting sqref="P24:P27">
    <cfRule type="expression" dxfId="1341" priority="2301">
      <formula>IF(RIGHT(TEXT(P24,"0.#"),1)=".",FALSE,TRUE)</formula>
    </cfRule>
    <cfRule type="expression" dxfId="1340" priority="2302">
      <formula>IF(RIGHT(TEXT(P24,"0.#"),1)=".",TRUE,FALSE)</formula>
    </cfRule>
  </conditionalFormatting>
  <conditionalFormatting sqref="P28">
    <cfRule type="expression" dxfId="1339" priority="2299">
      <formula>IF(RIGHT(TEXT(P28,"0.#"),1)=".",FALSE,TRUE)</formula>
    </cfRule>
    <cfRule type="expression" dxfId="1338" priority="2300">
      <formula>IF(RIGHT(TEXT(P28,"0.#"),1)=".",TRUE,FALSE)</formula>
    </cfRule>
  </conditionalFormatting>
  <conditionalFormatting sqref="AQ114">
    <cfRule type="expression" dxfId="1337" priority="2283">
      <formula>IF(RIGHT(TEXT(AQ114,"0.#"),1)=".",FALSE,TRUE)</formula>
    </cfRule>
    <cfRule type="expression" dxfId="1336" priority="2284">
      <formula>IF(RIGHT(TEXT(AQ114,"0.#"),1)=".",TRUE,FALSE)</formula>
    </cfRule>
  </conditionalFormatting>
  <conditionalFormatting sqref="AQ104">
    <cfRule type="expression" dxfId="1335" priority="2297">
      <formula>IF(RIGHT(TEXT(AQ104,"0.#"),1)=".",FALSE,TRUE)</formula>
    </cfRule>
    <cfRule type="expression" dxfId="1334" priority="2298">
      <formula>IF(RIGHT(TEXT(AQ104,"0.#"),1)=".",TRUE,FALSE)</formula>
    </cfRule>
  </conditionalFormatting>
  <conditionalFormatting sqref="AQ105">
    <cfRule type="expression" dxfId="1333" priority="2295">
      <formula>IF(RIGHT(TEXT(AQ105,"0.#"),1)=".",FALSE,TRUE)</formula>
    </cfRule>
    <cfRule type="expression" dxfId="1332" priority="2296">
      <formula>IF(RIGHT(TEXT(AQ105,"0.#"),1)=".",TRUE,FALSE)</formula>
    </cfRule>
  </conditionalFormatting>
  <conditionalFormatting sqref="AQ107">
    <cfRule type="expression" dxfId="1331" priority="2293">
      <formula>IF(RIGHT(TEXT(AQ107,"0.#"),1)=".",FALSE,TRUE)</formula>
    </cfRule>
    <cfRule type="expression" dxfId="1330" priority="2294">
      <formula>IF(RIGHT(TEXT(AQ107,"0.#"),1)=".",TRUE,FALSE)</formula>
    </cfRule>
  </conditionalFormatting>
  <conditionalFormatting sqref="AQ108">
    <cfRule type="expression" dxfId="1329" priority="2291">
      <formula>IF(RIGHT(TEXT(AQ108,"0.#"),1)=".",FALSE,TRUE)</formula>
    </cfRule>
    <cfRule type="expression" dxfId="1328" priority="2292">
      <formula>IF(RIGHT(TEXT(AQ108,"0.#"),1)=".",TRUE,FALSE)</formula>
    </cfRule>
  </conditionalFormatting>
  <conditionalFormatting sqref="AQ110">
    <cfRule type="expression" dxfId="1327" priority="2289">
      <formula>IF(RIGHT(TEXT(AQ110,"0.#"),1)=".",FALSE,TRUE)</formula>
    </cfRule>
    <cfRule type="expression" dxfId="1326" priority="2290">
      <formula>IF(RIGHT(TEXT(AQ110,"0.#"),1)=".",TRUE,FALSE)</formula>
    </cfRule>
  </conditionalFormatting>
  <conditionalFormatting sqref="AQ111">
    <cfRule type="expression" dxfId="1325" priority="2287">
      <formula>IF(RIGHT(TEXT(AQ111,"0.#"),1)=".",FALSE,TRUE)</formula>
    </cfRule>
    <cfRule type="expression" dxfId="1324" priority="2288">
      <formula>IF(RIGHT(TEXT(AQ111,"0.#"),1)=".",TRUE,FALSE)</formula>
    </cfRule>
  </conditionalFormatting>
  <conditionalFormatting sqref="AQ113">
    <cfRule type="expression" dxfId="1323" priority="2285">
      <formula>IF(RIGHT(TEXT(AQ113,"0.#"),1)=".",FALSE,TRUE)</formula>
    </cfRule>
    <cfRule type="expression" dxfId="1322" priority="2286">
      <formula>IF(RIGHT(TEXT(AQ113,"0.#"),1)=".",TRUE,FALSE)</formula>
    </cfRule>
  </conditionalFormatting>
  <conditionalFormatting sqref="AE67">
    <cfRule type="expression" dxfId="1321" priority="2215">
      <formula>IF(RIGHT(TEXT(AE67,"0.#"),1)=".",FALSE,TRUE)</formula>
    </cfRule>
    <cfRule type="expression" dxfId="1320" priority="2216">
      <formula>IF(RIGHT(TEXT(AE67,"0.#"),1)=".",TRUE,FALSE)</formula>
    </cfRule>
  </conditionalFormatting>
  <conditionalFormatting sqref="AE68">
    <cfRule type="expression" dxfId="1319" priority="2213">
      <formula>IF(RIGHT(TEXT(AE68,"0.#"),1)=".",FALSE,TRUE)</formula>
    </cfRule>
    <cfRule type="expression" dxfId="1318" priority="2214">
      <formula>IF(RIGHT(TEXT(AE68,"0.#"),1)=".",TRUE,FALSE)</formula>
    </cfRule>
  </conditionalFormatting>
  <conditionalFormatting sqref="AE69">
    <cfRule type="expression" dxfId="1317" priority="2211">
      <formula>IF(RIGHT(TEXT(AE69,"0.#"),1)=".",FALSE,TRUE)</formula>
    </cfRule>
    <cfRule type="expression" dxfId="1316" priority="2212">
      <formula>IF(RIGHT(TEXT(AE69,"0.#"),1)=".",TRUE,FALSE)</formula>
    </cfRule>
  </conditionalFormatting>
  <conditionalFormatting sqref="AI69">
    <cfRule type="expression" dxfId="1315" priority="2209">
      <formula>IF(RIGHT(TEXT(AI69,"0.#"),1)=".",FALSE,TRUE)</formula>
    </cfRule>
    <cfRule type="expression" dxfId="1314" priority="2210">
      <formula>IF(RIGHT(TEXT(AI69,"0.#"),1)=".",TRUE,FALSE)</formula>
    </cfRule>
  </conditionalFormatting>
  <conditionalFormatting sqref="AI68">
    <cfRule type="expression" dxfId="1313" priority="2207">
      <formula>IF(RIGHT(TEXT(AI68,"0.#"),1)=".",FALSE,TRUE)</formula>
    </cfRule>
    <cfRule type="expression" dxfId="1312" priority="2208">
      <formula>IF(RIGHT(TEXT(AI68,"0.#"),1)=".",TRUE,FALSE)</formula>
    </cfRule>
  </conditionalFormatting>
  <conditionalFormatting sqref="AI67">
    <cfRule type="expression" dxfId="1311" priority="2205">
      <formula>IF(RIGHT(TEXT(AI67,"0.#"),1)=".",FALSE,TRUE)</formula>
    </cfRule>
    <cfRule type="expression" dxfId="1310" priority="2206">
      <formula>IF(RIGHT(TEXT(AI67,"0.#"),1)=".",TRUE,FALSE)</formula>
    </cfRule>
  </conditionalFormatting>
  <conditionalFormatting sqref="AM67">
    <cfRule type="expression" dxfId="1309" priority="2203">
      <formula>IF(RIGHT(TEXT(AM67,"0.#"),1)=".",FALSE,TRUE)</formula>
    </cfRule>
    <cfRule type="expression" dxfId="1308" priority="2204">
      <formula>IF(RIGHT(TEXT(AM67,"0.#"),1)=".",TRUE,FALSE)</formula>
    </cfRule>
  </conditionalFormatting>
  <conditionalFormatting sqref="AM68">
    <cfRule type="expression" dxfId="1307" priority="2201">
      <formula>IF(RIGHT(TEXT(AM68,"0.#"),1)=".",FALSE,TRUE)</formula>
    </cfRule>
    <cfRule type="expression" dxfId="1306" priority="2202">
      <formula>IF(RIGHT(TEXT(AM68,"0.#"),1)=".",TRUE,FALSE)</formula>
    </cfRule>
  </conditionalFormatting>
  <conditionalFormatting sqref="AM69">
    <cfRule type="expression" dxfId="1305" priority="2199">
      <formula>IF(RIGHT(TEXT(AM69,"0.#"),1)=".",FALSE,TRUE)</formula>
    </cfRule>
    <cfRule type="expression" dxfId="1304" priority="2200">
      <formula>IF(RIGHT(TEXT(AM69,"0.#"),1)=".",TRUE,FALSE)</formula>
    </cfRule>
  </conditionalFormatting>
  <conditionalFormatting sqref="AQ67:AQ69">
    <cfRule type="expression" dxfId="1303" priority="2197">
      <formula>IF(RIGHT(TEXT(AQ67,"0.#"),1)=".",FALSE,TRUE)</formula>
    </cfRule>
    <cfRule type="expression" dxfId="1302" priority="2198">
      <formula>IF(RIGHT(TEXT(AQ67,"0.#"),1)=".",TRUE,FALSE)</formula>
    </cfRule>
  </conditionalFormatting>
  <conditionalFormatting sqref="AU67:AU69">
    <cfRule type="expression" dxfId="1301" priority="2195">
      <formula>IF(RIGHT(TEXT(AU67,"0.#"),1)=".",FALSE,TRUE)</formula>
    </cfRule>
    <cfRule type="expression" dxfId="1300" priority="2196">
      <formula>IF(RIGHT(TEXT(AU67,"0.#"),1)=".",TRUE,FALSE)</formula>
    </cfRule>
  </conditionalFormatting>
  <conditionalFormatting sqref="AE70">
    <cfRule type="expression" dxfId="1299" priority="2193">
      <formula>IF(RIGHT(TEXT(AE70,"0.#"),1)=".",FALSE,TRUE)</formula>
    </cfRule>
    <cfRule type="expression" dxfId="1298" priority="2194">
      <formula>IF(RIGHT(TEXT(AE70,"0.#"),1)=".",TRUE,FALSE)</formula>
    </cfRule>
  </conditionalFormatting>
  <conditionalFormatting sqref="AE71">
    <cfRule type="expression" dxfId="1297" priority="2191">
      <formula>IF(RIGHT(TEXT(AE71,"0.#"),1)=".",FALSE,TRUE)</formula>
    </cfRule>
    <cfRule type="expression" dxfId="1296" priority="2192">
      <formula>IF(RIGHT(TEXT(AE71,"0.#"),1)=".",TRUE,FALSE)</formula>
    </cfRule>
  </conditionalFormatting>
  <conditionalFormatting sqref="AE72">
    <cfRule type="expression" dxfId="1295" priority="2189">
      <formula>IF(RIGHT(TEXT(AE72,"0.#"),1)=".",FALSE,TRUE)</formula>
    </cfRule>
    <cfRule type="expression" dxfId="1294" priority="2190">
      <formula>IF(RIGHT(TEXT(AE72,"0.#"),1)=".",TRUE,FALSE)</formula>
    </cfRule>
  </conditionalFormatting>
  <conditionalFormatting sqref="AI72">
    <cfRule type="expression" dxfId="1293" priority="2187">
      <formula>IF(RIGHT(TEXT(AI72,"0.#"),1)=".",FALSE,TRUE)</formula>
    </cfRule>
    <cfRule type="expression" dxfId="1292" priority="2188">
      <formula>IF(RIGHT(TEXT(AI72,"0.#"),1)=".",TRUE,FALSE)</formula>
    </cfRule>
  </conditionalFormatting>
  <conditionalFormatting sqref="AI71">
    <cfRule type="expression" dxfId="1291" priority="2185">
      <formula>IF(RIGHT(TEXT(AI71,"0.#"),1)=".",FALSE,TRUE)</formula>
    </cfRule>
    <cfRule type="expression" dxfId="1290" priority="2186">
      <formula>IF(RIGHT(TEXT(AI71,"0.#"),1)=".",TRUE,FALSE)</formula>
    </cfRule>
  </conditionalFormatting>
  <conditionalFormatting sqref="AI70">
    <cfRule type="expression" dxfId="1289" priority="2183">
      <formula>IF(RIGHT(TEXT(AI70,"0.#"),1)=".",FALSE,TRUE)</formula>
    </cfRule>
    <cfRule type="expression" dxfId="1288" priority="2184">
      <formula>IF(RIGHT(TEXT(AI70,"0.#"),1)=".",TRUE,FALSE)</formula>
    </cfRule>
  </conditionalFormatting>
  <conditionalFormatting sqref="AM70">
    <cfRule type="expression" dxfId="1287" priority="2181">
      <formula>IF(RIGHT(TEXT(AM70,"0.#"),1)=".",FALSE,TRUE)</formula>
    </cfRule>
    <cfRule type="expression" dxfId="1286" priority="2182">
      <formula>IF(RIGHT(TEXT(AM70,"0.#"),1)=".",TRUE,FALSE)</formula>
    </cfRule>
  </conditionalFormatting>
  <conditionalFormatting sqref="AM71">
    <cfRule type="expression" dxfId="1285" priority="2179">
      <formula>IF(RIGHT(TEXT(AM71,"0.#"),1)=".",FALSE,TRUE)</formula>
    </cfRule>
    <cfRule type="expression" dxfId="1284" priority="2180">
      <formula>IF(RIGHT(TEXT(AM71,"0.#"),1)=".",TRUE,FALSE)</formula>
    </cfRule>
  </conditionalFormatting>
  <conditionalFormatting sqref="AM72">
    <cfRule type="expression" dxfId="1283" priority="2177">
      <formula>IF(RIGHT(TEXT(AM72,"0.#"),1)=".",FALSE,TRUE)</formula>
    </cfRule>
    <cfRule type="expression" dxfId="1282" priority="2178">
      <formula>IF(RIGHT(TEXT(AM72,"0.#"),1)=".",TRUE,FALSE)</formula>
    </cfRule>
  </conditionalFormatting>
  <conditionalFormatting sqref="AQ70:AQ72">
    <cfRule type="expression" dxfId="1281" priority="2175">
      <formula>IF(RIGHT(TEXT(AQ70,"0.#"),1)=".",FALSE,TRUE)</formula>
    </cfRule>
    <cfRule type="expression" dxfId="1280" priority="2176">
      <formula>IF(RIGHT(TEXT(AQ70,"0.#"),1)=".",TRUE,FALSE)</formula>
    </cfRule>
  </conditionalFormatting>
  <conditionalFormatting sqref="AU70:AU72">
    <cfRule type="expression" dxfId="1279" priority="2173">
      <formula>IF(RIGHT(TEXT(AU70,"0.#"),1)=".",FALSE,TRUE)</formula>
    </cfRule>
    <cfRule type="expression" dxfId="1278" priority="2174">
      <formula>IF(RIGHT(TEXT(AU70,"0.#"),1)=".",TRUE,FALSE)</formula>
    </cfRule>
  </conditionalFormatting>
  <conditionalFormatting sqref="AU656">
    <cfRule type="expression" dxfId="1277" priority="691">
      <formula>IF(RIGHT(TEXT(AU656,"0.#"),1)=".",FALSE,TRUE)</formula>
    </cfRule>
    <cfRule type="expression" dxfId="1276" priority="692">
      <formula>IF(RIGHT(TEXT(AU656,"0.#"),1)=".",TRUE,FALSE)</formula>
    </cfRule>
  </conditionalFormatting>
  <conditionalFormatting sqref="AQ655">
    <cfRule type="expression" dxfId="1275" priority="683">
      <formula>IF(RIGHT(TEXT(AQ655,"0.#"),1)=".",FALSE,TRUE)</formula>
    </cfRule>
    <cfRule type="expression" dxfId="1274" priority="684">
      <formula>IF(RIGHT(TEXT(AQ655,"0.#"),1)=".",TRUE,FALSE)</formula>
    </cfRule>
  </conditionalFormatting>
  <conditionalFormatting sqref="AI696">
    <cfRule type="expression" dxfId="1273" priority="475">
      <formula>IF(RIGHT(TEXT(AI696,"0.#"),1)=".",FALSE,TRUE)</formula>
    </cfRule>
    <cfRule type="expression" dxfId="1272" priority="476">
      <formula>IF(RIGHT(TEXT(AI696,"0.#"),1)=".",TRUE,FALSE)</formula>
    </cfRule>
  </conditionalFormatting>
  <conditionalFormatting sqref="AQ694">
    <cfRule type="expression" dxfId="1271" priority="469">
      <formula>IF(RIGHT(TEXT(AQ694,"0.#"),1)=".",FALSE,TRUE)</formula>
    </cfRule>
    <cfRule type="expression" dxfId="1270" priority="470">
      <formula>IF(RIGHT(TEXT(AQ694,"0.#"),1)=".",TRUE,FALSE)</formula>
    </cfRule>
  </conditionalFormatting>
  <conditionalFormatting sqref="AL880:AO907">
    <cfRule type="expression" dxfId="1269" priority="2081">
      <formula>IF(AND(AL880&gt;=0, RIGHT(TEXT(AL880,"0.#"),1)&lt;&gt;"."),TRUE,FALSE)</formula>
    </cfRule>
    <cfRule type="expression" dxfId="1268" priority="2082">
      <formula>IF(AND(AL880&gt;=0, RIGHT(TEXT(AL880,"0.#"),1)="."),TRUE,FALSE)</formula>
    </cfRule>
    <cfRule type="expression" dxfId="1267" priority="2083">
      <formula>IF(AND(AL880&lt;0, RIGHT(TEXT(AL880,"0.#"),1)&lt;&gt;"."),TRUE,FALSE)</formula>
    </cfRule>
    <cfRule type="expression" dxfId="1266" priority="2084">
      <formula>IF(AND(AL880&lt;0, RIGHT(TEXT(AL880,"0.#"),1)="."),TRUE,FALSE)</formula>
    </cfRule>
  </conditionalFormatting>
  <conditionalFormatting sqref="AL878:AO879">
    <cfRule type="expression" dxfId="1265" priority="2075">
      <formula>IF(AND(AL878&gt;=0, RIGHT(TEXT(AL878,"0.#"),1)&lt;&gt;"."),TRUE,FALSE)</formula>
    </cfRule>
    <cfRule type="expression" dxfId="1264" priority="2076">
      <formula>IF(AND(AL878&gt;=0, RIGHT(TEXT(AL878,"0.#"),1)="."),TRUE,FALSE)</formula>
    </cfRule>
    <cfRule type="expression" dxfId="1263" priority="2077">
      <formula>IF(AND(AL878&lt;0, RIGHT(TEXT(AL878,"0.#"),1)&lt;&gt;"."),TRUE,FALSE)</formula>
    </cfRule>
    <cfRule type="expression" dxfId="1262" priority="2078">
      <formula>IF(AND(AL878&lt;0, RIGHT(TEXT(AL878,"0.#"),1)="."),TRUE,FALSE)</formula>
    </cfRule>
  </conditionalFormatting>
  <conditionalFormatting sqref="AL913:AO940">
    <cfRule type="expression" dxfId="1261" priority="2069">
      <formula>IF(AND(AL913&gt;=0, RIGHT(TEXT(AL913,"0.#"),1)&lt;&gt;"."),TRUE,FALSE)</formula>
    </cfRule>
    <cfRule type="expression" dxfId="1260" priority="2070">
      <formula>IF(AND(AL913&gt;=0, RIGHT(TEXT(AL913,"0.#"),1)="."),TRUE,FALSE)</formula>
    </cfRule>
    <cfRule type="expression" dxfId="1259" priority="2071">
      <formula>IF(AND(AL913&lt;0, RIGHT(TEXT(AL913,"0.#"),1)&lt;&gt;"."),TRUE,FALSE)</formula>
    </cfRule>
    <cfRule type="expression" dxfId="1258" priority="2072">
      <formula>IF(AND(AL913&lt;0, RIGHT(TEXT(AL913,"0.#"),1)="."),TRUE,FALSE)</formula>
    </cfRule>
  </conditionalFormatting>
  <conditionalFormatting sqref="AL911:AO912">
    <cfRule type="expression" dxfId="1257" priority="2063">
      <formula>IF(AND(AL911&gt;=0, RIGHT(TEXT(AL911,"0.#"),1)&lt;&gt;"."),TRUE,FALSE)</formula>
    </cfRule>
    <cfRule type="expression" dxfId="1256" priority="2064">
      <formula>IF(AND(AL911&gt;=0, RIGHT(TEXT(AL911,"0.#"),1)="."),TRUE,FALSE)</formula>
    </cfRule>
    <cfRule type="expression" dxfId="1255" priority="2065">
      <formula>IF(AND(AL911&lt;0, RIGHT(TEXT(AL911,"0.#"),1)&lt;&gt;"."),TRUE,FALSE)</formula>
    </cfRule>
    <cfRule type="expression" dxfId="1254" priority="2066">
      <formula>IF(AND(AL911&lt;0, RIGHT(TEXT(AL911,"0.#"),1)="."),TRUE,FALSE)</formula>
    </cfRule>
  </conditionalFormatting>
  <conditionalFormatting sqref="AL946:AO952 AL954:AO973">
    <cfRule type="expression" dxfId="1253" priority="2057">
      <formula>IF(AND(AL946&gt;=0, RIGHT(TEXT(AL946,"0.#"),1)&lt;&gt;"."),TRUE,FALSE)</formula>
    </cfRule>
    <cfRule type="expression" dxfId="1252" priority="2058">
      <formula>IF(AND(AL946&gt;=0, RIGHT(TEXT(AL946,"0.#"),1)="."),TRUE,FALSE)</formula>
    </cfRule>
    <cfRule type="expression" dxfId="1251" priority="2059">
      <formula>IF(AND(AL946&lt;0, RIGHT(TEXT(AL946,"0.#"),1)&lt;&gt;"."),TRUE,FALSE)</formula>
    </cfRule>
    <cfRule type="expression" dxfId="1250" priority="2060">
      <formula>IF(AND(AL946&lt;0, RIGHT(TEXT(AL946,"0.#"),1)="."),TRUE,FALSE)</formula>
    </cfRule>
  </conditionalFormatting>
  <conditionalFormatting sqref="AL944:AO945">
    <cfRule type="expression" dxfId="1249" priority="2051">
      <formula>IF(AND(AL944&gt;=0, RIGHT(TEXT(AL944,"0.#"),1)&lt;&gt;"."),TRUE,FALSE)</formula>
    </cfRule>
    <cfRule type="expression" dxfId="1248" priority="2052">
      <formula>IF(AND(AL944&gt;=0, RIGHT(TEXT(AL944,"0.#"),1)="."),TRUE,FALSE)</formula>
    </cfRule>
    <cfRule type="expression" dxfId="1247" priority="2053">
      <formula>IF(AND(AL944&lt;0, RIGHT(TEXT(AL944,"0.#"),1)&lt;&gt;"."),TRUE,FALSE)</formula>
    </cfRule>
    <cfRule type="expression" dxfId="1246" priority="2054">
      <formula>IF(AND(AL944&lt;0, RIGHT(TEXT(AL944,"0.#"),1)="."),TRUE,FALSE)</formula>
    </cfRule>
  </conditionalFormatting>
  <conditionalFormatting sqref="AL979:AO1006">
    <cfRule type="expression" dxfId="1245" priority="2045">
      <formula>IF(AND(AL979&gt;=0, RIGHT(TEXT(AL979,"0.#"),1)&lt;&gt;"."),TRUE,FALSE)</formula>
    </cfRule>
    <cfRule type="expression" dxfId="1244" priority="2046">
      <formula>IF(AND(AL979&gt;=0, RIGHT(TEXT(AL979,"0.#"),1)="."),TRUE,FALSE)</formula>
    </cfRule>
    <cfRule type="expression" dxfId="1243" priority="2047">
      <formula>IF(AND(AL979&lt;0, RIGHT(TEXT(AL979,"0.#"),1)&lt;&gt;"."),TRUE,FALSE)</formula>
    </cfRule>
    <cfRule type="expression" dxfId="1242" priority="2048">
      <formula>IF(AND(AL979&lt;0, RIGHT(TEXT(AL979,"0.#"),1)="."),TRUE,FALSE)</formula>
    </cfRule>
  </conditionalFormatting>
  <conditionalFormatting sqref="AL977:AO978">
    <cfRule type="expression" dxfId="1241" priority="2039">
      <formula>IF(AND(AL977&gt;=0, RIGHT(TEXT(AL977,"0.#"),1)&lt;&gt;"."),TRUE,FALSE)</formula>
    </cfRule>
    <cfRule type="expression" dxfId="1240" priority="2040">
      <formula>IF(AND(AL977&gt;=0, RIGHT(TEXT(AL977,"0.#"),1)="."),TRUE,FALSE)</formula>
    </cfRule>
    <cfRule type="expression" dxfId="1239" priority="2041">
      <formula>IF(AND(AL977&lt;0, RIGHT(TEXT(AL977,"0.#"),1)&lt;&gt;"."),TRUE,FALSE)</formula>
    </cfRule>
    <cfRule type="expression" dxfId="1238" priority="2042">
      <formula>IF(AND(AL977&lt;0, RIGHT(TEXT(AL977,"0.#"),1)="."),TRUE,FALSE)</formula>
    </cfRule>
  </conditionalFormatting>
  <conditionalFormatting sqref="AL1012:AO1039">
    <cfRule type="expression" dxfId="1237" priority="2033">
      <formula>IF(AND(AL1012&gt;=0, RIGHT(TEXT(AL1012,"0.#"),1)&lt;&gt;"."),TRUE,FALSE)</formula>
    </cfRule>
    <cfRule type="expression" dxfId="1236" priority="2034">
      <formula>IF(AND(AL1012&gt;=0, RIGHT(TEXT(AL1012,"0.#"),1)="."),TRUE,FALSE)</formula>
    </cfRule>
    <cfRule type="expression" dxfId="1235" priority="2035">
      <formula>IF(AND(AL1012&lt;0, RIGHT(TEXT(AL1012,"0.#"),1)&lt;&gt;"."),TRUE,FALSE)</formula>
    </cfRule>
    <cfRule type="expression" dxfId="1234" priority="2036">
      <formula>IF(AND(AL1012&lt;0, RIGHT(TEXT(AL1012,"0.#"),1)="."),TRUE,FALSE)</formula>
    </cfRule>
  </conditionalFormatting>
  <conditionalFormatting sqref="AL1010:AO1011">
    <cfRule type="expression" dxfId="1233" priority="2027">
      <formula>IF(AND(AL1010&gt;=0, RIGHT(TEXT(AL1010,"0.#"),1)&lt;&gt;"."),TRUE,FALSE)</formula>
    </cfRule>
    <cfRule type="expression" dxfId="1232" priority="2028">
      <formula>IF(AND(AL1010&gt;=0, RIGHT(TEXT(AL1010,"0.#"),1)="."),TRUE,FALSE)</formula>
    </cfRule>
    <cfRule type="expression" dxfId="1231" priority="2029">
      <formula>IF(AND(AL1010&lt;0, RIGHT(TEXT(AL1010,"0.#"),1)&lt;&gt;"."),TRUE,FALSE)</formula>
    </cfRule>
    <cfRule type="expression" dxfId="1230" priority="2030">
      <formula>IF(AND(AL1010&lt;0, RIGHT(TEXT(AL1010,"0.#"),1)="."),TRUE,FALSE)</formula>
    </cfRule>
  </conditionalFormatting>
  <conditionalFormatting sqref="Y1010:Y1011">
    <cfRule type="expression" dxfId="1229" priority="2025">
      <formula>IF(RIGHT(TEXT(Y1010,"0.#"),1)=".",FALSE,TRUE)</formula>
    </cfRule>
    <cfRule type="expression" dxfId="1228" priority="2026">
      <formula>IF(RIGHT(TEXT(Y1010,"0.#"),1)=".",TRUE,FALSE)</formula>
    </cfRule>
  </conditionalFormatting>
  <conditionalFormatting sqref="AL1045:AO1072">
    <cfRule type="expression" dxfId="1227" priority="2021">
      <formula>IF(AND(AL1045&gt;=0, RIGHT(TEXT(AL1045,"0.#"),1)&lt;&gt;"."),TRUE,FALSE)</formula>
    </cfRule>
    <cfRule type="expression" dxfId="1226" priority="2022">
      <formula>IF(AND(AL1045&gt;=0, RIGHT(TEXT(AL1045,"0.#"),1)="."),TRUE,FALSE)</formula>
    </cfRule>
    <cfRule type="expression" dxfId="1225" priority="2023">
      <formula>IF(AND(AL1045&lt;0, RIGHT(TEXT(AL1045,"0.#"),1)&lt;&gt;"."),TRUE,FALSE)</formula>
    </cfRule>
    <cfRule type="expression" dxfId="1224" priority="2024">
      <formula>IF(AND(AL1045&lt;0, RIGHT(TEXT(AL1045,"0.#"),1)="."),TRUE,FALSE)</formula>
    </cfRule>
  </conditionalFormatting>
  <conditionalFormatting sqref="Y1045:Y1072">
    <cfRule type="expression" dxfId="1223" priority="2019">
      <formula>IF(RIGHT(TEXT(Y1045,"0.#"),1)=".",FALSE,TRUE)</formula>
    </cfRule>
    <cfRule type="expression" dxfId="1222" priority="2020">
      <formula>IF(RIGHT(TEXT(Y1045,"0.#"),1)=".",TRUE,FALSE)</formula>
    </cfRule>
  </conditionalFormatting>
  <conditionalFormatting sqref="AL1043:AO1044">
    <cfRule type="expression" dxfId="1221" priority="2015">
      <formula>IF(AND(AL1043&gt;=0, RIGHT(TEXT(AL1043,"0.#"),1)&lt;&gt;"."),TRUE,FALSE)</formula>
    </cfRule>
    <cfRule type="expression" dxfId="1220" priority="2016">
      <formula>IF(AND(AL1043&gt;=0, RIGHT(TEXT(AL1043,"0.#"),1)="."),TRUE,FALSE)</formula>
    </cfRule>
    <cfRule type="expression" dxfId="1219" priority="2017">
      <formula>IF(AND(AL1043&lt;0, RIGHT(TEXT(AL1043,"0.#"),1)&lt;&gt;"."),TRUE,FALSE)</formula>
    </cfRule>
    <cfRule type="expression" dxfId="1218" priority="2018">
      <formula>IF(AND(AL1043&lt;0, RIGHT(TEXT(AL1043,"0.#"),1)="."),TRUE,FALSE)</formula>
    </cfRule>
  </conditionalFormatting>
  <conditionalFormatting sqref="Y1043:Y1044">
    <cfRule type="expression" dxfId="1217" priority="2013">
      <formula>IF(RIGHT(TEXT(Y1043,"0.#"),1)=".",FALSE,TRUE)</formula>
    </cfRule>
    <cfRule type="expression" dxfId="1216" priority="2014">
      <formula>IF(RIGHT(TEXT(Y1043,"0.#"),1)=".",TRUE,FALSE)</formula>
    </cfRule>
  </conditionalFormatting>
  <conditionalFormatting sqref="AL1078:AO1105">
    <cfRule type="expression" dxfId="1215" priority="2009">
      <formula>IF(AND(AL1078&gt;=0, RIGHT(TEXT(AL1078,"0.#"),1)&lt;&gt;"."),TRUE,FALSE)</formula>
    </cfRule>
    <cfRule type="expression" dxfId="1214" priority="2010">
      <formula>IF(AND(AL1078&gt;=0, RIGHT(TEXT(AL1078,"0.#"),1)="."),TRUE,FALSE)</formula>
    </cfRule>
    <cfRule type="expression" dxfId="1213" priority="2011">
      <formula>IF(AND(AL1078&lt;0, RIGHT(TEXT(AL1078,"0.#"),1)&lt;&gt;"."),TRUE,FALSE)</formula>
    </cfRule>
    <cfRule type="expression" dxfId="1212" priority="2012">
      <formula>IF(AND(AL1078&lt;0, RIGHT(TEXT(AL1078,"0.#"),1)="."),TRUE,FALSE)</formula>
    </cfRule>
  </conditionalFormatting>
  <conditionalFormatting sqref="Y1078:Y1105">
    <cfRule type="expression" dxfId="1211" priority="2007">
      <formula>IF(RIGHT(TEXT(Y1078,"0.#"),1)=".",FALSE,TRUE)</formula>
    </cfRule>
    <cfRule type="expression" dxfId="1210" priority="2008">
      <formula>IF(RIGHT(TEXT(Y1078,"0.#"),1)=".",TRUE,FALSE)</formula>
    </cfRule>
  </conditionalFormatting>
  <conditionalFormatting sqref="AL1076:AO1077">
    <cfRule type="expression" dxfId="1209" priority="2003">
      <formula>IF(AND(AL1076&gt;=0, RIGHT(TEXT(AL1076,"0.#"),1)&lt;&gt;"."),TRUE,FALSE)</formula>
    </cfRule>
    <cfRule type="expression" dxfId="1208" priority="2004">
      <formula>IF(AND(AL1076&gt;=0, RIGHT(TEXT(AL1076,"0.#"),1)="."),TRUE,FALSE)</formula>
    </cfRule>
    <cfRule type="expression" dxfId="1207" priority="2005">
      <formula>IF(AND(AL1076&lt;0, RIGHT(TEXT(AL1076,"0.#"),1)&lt;&gt;"."),TRUE,FALSE)</formula>
    </cfRule>
    <cfRule type="expression" dxfId="1206" priority="2006">
      <formula>IF(AND(AL1076&lt;0, RIGHT(TEXT(AL1076,"0.#"),1)="."),TRUE,FALSE)</formula>
    </cfRule>
  </conditionalFormatting>
  <conditionalFormatting sqref="Y1076:Y1077">
    <cfRule type="expression" dxfId="1205" priority="2001">
      <formula>IF(RIGHT(TEXT(Y1076,"0.#"),1)=".",FALSE,TRUE)</formula>
    </cfRule>
    <cfRule type="expression" dxfId="1204" priority="2002">
      <formula>IF(RIGHT(TEXT(Y1076,"0.#"),1)=".",TRUE,FALSE)</formula>
    </cfRule>
  </conditionalFormatting>
  <conditionalFormatting sqref="AE39">
    <cfRule type="expression" dxfId="1203" priority="1999">
      <formula>IF(RIGHT(TEXT(AE39,"0.#"),1)=".",FALSE,TRUE)</formula>
    </cfRule>
    <cfRule type="expression" dxfId="1202" priority="2000">
      <formula>IF(RIGHT(TEXT(AE39,"0.#"),1)=".",TRUE,FALSE)</formula>
    </cfRule>
  </conditionalFormatting>
  <conditionalFormatting sqref="AM41">
    <cfRule type="expression" dxfId="1201" priority="1983">
      <formula>IF(RIGHT(TEXT(AM41,"0.#"),1)=".",FALSE,TRUE)</formula>
    </cfRule>
    <cfRule type="expression" dxfId="1200" priority="1984">
      <formula>IF(RIGHT(TEXT(AM41,"0.#"),1)=".",TRUE,FALSE)</formula>
    </cfRule>
  </conditionalFormatting>
  <conditionalFormatting sqref="AE40">
    <cfRule type="expression" dxfId="1199" priority="1997">
      <formula>IF(RIGHT(TEXT(AE40,"0.#"),1)=".",FALSE,TRUE)</formula>
    </cfRule>
    <cfRule type="expression" dxfId="1198" priority="1998">
      <formula>IF(RIGHT(TEXT(AE40,"0.#"),1)=".",TRUE,FALSE)</formula>
    </cfRule>
  </conditionalFormatting>
  <conditionalFormatting sqref="AE41">
    <cfRule type="expression" dxfId="1197" priority="1995">
      <formula>IF(RIGHT(TEXT(AE41,"0.#"),1)=".",FALSE,TRUE)</formula>
    </cfRule>
    <cfRule type="expression" dxfId="1196" priority="1996">
      <formula>IF(RIGHT(TEXT(AE41,"0.#"),1)=".",TRUE,FALSE)</formula>
    </cfRule>
  </conditionalFormatting>
  <conditionalFormatting sqref="AI41">
    <cfRule type="expression" dxfId="1195" priority="1993">
      <formula>IF(RIGHT(TEXT(AI41,"0.#"),1)=".",FALSE,TRUE)</formula>
    </cfRule>
    <cfRule type="expression" dxfId="1194" priority="1994">
      <formula>IF(RIGHT(TEXT(AI41,"0.#"),1)=".",TRUE,FALSE)</formula>
    </cfRule>
  </conditionalFormatting>
  <conditionalFormatting sqref="AI40">
    <cfRule type="expression" dxfId="1193" priority="1991">
      <formula>IF(RIGHT(TEXT(AI40,"0.#"),1)=".",FALSE,TRUE)</formula>
    </cfRule>
    <cfRule type="expression" dxfId="1192" priority="1992">
      <formula>IF(RIGHT(TEXT(AI40,"0.#"),1)=".",TRUE,FALSE)</formula>
    </cfRule>
  </conditionalFormatting>
  <conditionalFormatting sqref="AI39">
    <cfRule type="expression" dxfId="1191" priority="1989">
      <formula>IF(RIGHT(TEXT(AI39,"0.#"),1)=".",FALSE,TRUE)</formula>
    </cfRule>
    <cfRule type="expression" dxfId="1190" priority="1990">
      <formula>IF(RIGHT(TEXT(AI39,"0.#"),1)=".",TRUE,FALSE)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M117">
    <cfRule type="expression" dxfId="9" priority="9">
      <formula>IF(RIGHT(TEXT(AM117,"0.#"),1)=".",FALSE,TRUE)</formula>
    </cfRule>
    <cfRule type="expression" dxfId="8" priority="10">
      <formula>IF(RIGHT(TEXT(AM117,"0.#"),1)=".",TRUE,FALSE)</formula>
    </cfRule>
  </conditionalFormatting>
  <conditionalFormatting sqref="AQ117">
    <cfRule type="expression" dxfId="7" priority="7">
      <formula>IF(RIGHT(TEXT(AQ117,"0.#"),1)=".",FALSE,TRUE)</formula>
    </cfRule>
    <cfRule type="expression" dxfId="6" priority="8">
      <formula>IF(RIGHT(TEXT(AQ117,"0.#"),1)=".",TRUE,FALSE)</formula>
    </cfRule>
  </conditionalFormatting>
  <conditionalFormatting sqref="Y953">
    <cfRule type="expression" dxfId="5" priority="1">
      <formula>IF(RIGHT(TEXT(Y953,"0.#"),1)=".",FALSE,TRUE)</formula>
    </cfRule>
    <cfRule type="expression" dxfId="4" priority="2">
      <formula>IF(RIGHT(TEXT(Y953,"0.#"),1)=".",TRUE,FALSE)</formula>
    </cfRule>
  </conditionalFormatting>
  <conditionalFormatting sqref="AL953:AO953">
    <cfRule type="expression" dxfId="3" priority="3">
      <formula>IF(AND(AL953&gt;=0, RIGHT(TEXT(AL953,"0.#"),1)&lt;&gt;"."),TRUE,FALSE)</formula>
    </cfRule>
    <cfRule type="expression" dxfId="2" priority="4">
      <formula>IF(AND(AL953&gt;=0, RIGHT(TEXT(AL953,"0.#"),1)="."),TRUE,FALSE)</formula>
    </cfRule>
    <cfRule type="expression" dxfId="1" priority="5">
      <formula>IF(AND(AL953&lt;0, RIGHT(TEXT(AL953,"0.#"),1)&lt;&gt;"."),TRUE,FALSE)</formula>
    </cfRule>
    <cfRule type="expression" dxfId="0" priority="6">
      <formula>IF(AND(AL953&lt;0, RIGHT(TEXT(AL953,"0.#"),1)="."),TRUE,FALSE)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16383" man="1"/>
    <brk id="699" max="16383" man="1"/>
    <brk id="735" max="16383" man="1"/>
    <brk id="841" max="16383" man="1"/>
    <brk id="9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G29" sqref="G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t="s">
        <v>654</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654</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宇宙開発利用</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宇宙開発利用</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宇宙開発利用</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宇宙開発利用</v>
      </c>
      <c r="F9" s="18" t="s">
        <v>225</v>
      </c>
      <c r="G9" s="17"/>
      <c r="H9" s="13" t="str">
        <f t="shared" si="1"/>
        <v/>
      </c>
      <c r="I9" s="13" t="str">
        <f t="shared" si="5"/>
        <v>一般会計</v>
      </c>
      <c r="K9" s="14" t="s">
        <v>109</v>
      </c>
      <c r="L9" s="15"/>
      <c r="M9" s="13" t="str">
        <f t="shared" si="2"/>
        <v/>
      </c>
      <c r="N9" s="13" t="str">
        <f t="shared" si="6"/>
        <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246</v>
      </c>
      <c r="B10" s="15" t="s">
        <v>654</v>
      </c>
      <c r="C10" s="13" t="str">
        <f t="shared" si="0"/>
        <v>国土強靱化施策</v>
      </c>
      <c r="D10" s="13" t="str">
        <f t="shared" si="8"/>
        <v>宇宙開発利用、国土強靱化施策</v>
      </c>
      <c r="F10" s="18" t="s">
        <v>116</v>
      </c>
      <c r="G10" s="17"/>
      <c r="H10" s="13" t="str">
        <f t="shared" si="1"/>
        <v/>
      </c>
      <c r="I10" s="13" t="str">
        <f t="shared" si="5"/>
        <v>一般会計</v>
      </c>
      <c r="K10" s="14" t="s">
        <v>250</v>
      </c>
      <c r="L10" s="15"/>
      <c r="M10" s="13" t="str">
        <f t="shared" si="2"/>
        <v/>
      </c>
      <c r="N10" s="13" t="str">
        <f t="shared" si="6"/>
        <v/>
      </c>
      <c r="O10" s="13"/>
      <c r="P10" s="13" t="str">
        <f>S8</f>
        <v>直接実施、委託・請負</v>
      </c>
      <c r="Q10" s="19"/>
      <c r="T10" s="13"/>
      <c r="W10" s="32" t="s">
        <v>155</v>
      </c>
      <c r="Y10" s="32" t="s">
        <v>339</v>
      </c>
      <c r="Z10" s="32" t="s">
        <v>470</v>
      </c>
      <c r="AA10" s="79" t="s">
        <v>433</v>
      </c>
      <c r="AB10" s="79" t="s">
        <v>564</v>
      </c>
      <c r="AC10" s="31"/>
      <c r="AD10" s="31"/>
      <c r="AE10" s="31"/>
      <c r="AF10" s="30"/>
      <c r="AG10" s="44" t="s">
        <v>279</v>
      </c>
      <c r="AK10" s="42" t="str">
        <f t="shared" si="7"/>
        <v>I</v>
      </c>
      <c r="AP10" s="42" t="s">
        <v>275</v>
      </c>
    </row>
    <row r="11" spans="1:42" ht="13.5" customHeight="1" x14ac:dyDescent="0.15">
      <c r="A11" s="14" t="s">
        <v>92</v>
      </c>
      <c r="B11" s="15"/>
      <c r="C11" s="13" t="str">
        <f t="shared" si="0"/>
        <v/>
      </c>
      <c r="D11" s="13" t="str">
        <f t="shared" si="8"/>
        <v>宇宙開発利用、国土強靱化施策</v>
      </c>
      <c r="F11" s="18" t="s">
        <v>117</v>
      </c>
      <c r="G11" s="17"/>
      <c r="H11" s="13" t="str">
        <f t="shared" si="1"/>
        <v/>
      </c>
      <c r="I11" s="13" t="str">
        <f t="shared" si="5"/>
        <v>一般会計</v>
      </c>
      <c r="K11" s="14" t="s">
        <v>110</v>
      </c>
      <c r="L11" s="15" t="s">
        <v>654</v>
      </c>
      <c r="M11" s="13" t="str">
        <f t="shared" si="2"/>
        <v>その他の事項経費</v>
      </c>
      <c r="N11" s="13" t="str">
        <f t="shared" si="6"/>
        <v>その他の事項経費</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宇宙開発利用、国土強靱化施策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宇宙開発利用、国土強靱化施策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宇宙開発利用、国土強靱化施策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宇宙開発利用、国土強靱化施策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宇宙開発利用、国土強靱化施策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宇宙開発利用、国土強靱化施策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宇宙開発利用、国土強靱化施策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宇宙開発利用、国土強靱化施策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宇宙開発利用、国土強靱化施策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宇宙開発利用、国土強靱化施策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宇宙開発利用、国土強靱化施策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宇宙開発利用、国土強靱化施策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宇宙開発利用、国土強靱化施策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宇宙開発利用、国土強靱化施策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RIWPC584G</dc:creator>
  <cp:lastModifiedBy>GSI</cp:lastModifiedBy>
  <cp:lastPrinted>2021-06-30T01:54:14Z</cp:lastPrinted>
  <dcterms:created xsi:type="dcterms:W3CDTF">2012-03-13T00:50:25Z</dcterms:created>
  <dcterms:modified xsi:type="dcterms:W3CDTF">2021-06-30T01:55:57Z</dcterms:modified>
</cp:coreProperties>
</file>