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0" yWindow="0" windowWidth="15345" windowHeight="55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34" i="3" l="1"/>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<sst xmlns="http://schemas.openxmlformats.org/spreadsheetml/2006/main" count="2430" uniqueCount="685">
  <si>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</si>
  <si>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</si>
  <si>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</si>
  <si>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</si>
  <si>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</si>
  <si>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</si>
  <si>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</si>
  <si>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</si>
  <si>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</si>
  <si>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</si>
  <si>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</si>
  <si>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</si>
  <si>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</si>
  <si>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</si>
  <si>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</si>
  <si>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</si>
  <si>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</si>
  <si>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</si>
  <si>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</si>
  <si>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</si>
  <si>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</si>
  <si>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</si>
  <si>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</si>
  <si>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</si>
  <si>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</si>
  <si>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</si>
  <si>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</si>
  <si>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</si>
  <si>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</si>
  <si>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</si>
  <si>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</si>
  <si>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</si>
  <si>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</si>
  <si>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</si>
  <si>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</si>
  <si>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</si>
  <si>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</si>
  <si>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</si>
  <si>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</si>
  <si>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</si>
  <si>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</si>
  <si>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</si>
  <si>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</si>
  <si>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</si>
  <si>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</si>
  <si>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</si>
  <si>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</si>
  <si>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</si>
  <si>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</si>
  <si>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</si>
  <si>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</si>
  <si>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</si>
  <si>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</si>
  <si>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</si>
  <si>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</si>
  <si>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</si>
  <si>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</si>
  <si>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</si>
  <si>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</si>
  <si>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</si>
  <si>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</si>
  <si>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</si>
  <si>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</si>
  <si>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</si>
  <si>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</si>
  <si>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</si>
  <si>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</si>
  <si>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</si>
  <si>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</si>
  <si>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</si>
  <si>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</si>
  <si>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</si>
  <si>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</si>
  <si>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</si>
  <si>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</si>
  <si>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</si>
  <si>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</si>
  <si>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</si>
  <si>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</si>
  <si>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</si>
  <si>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</si>
  <si>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</si>
  <si>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</si>
  <si>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</si>
  <si>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</si>
  <si>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</si>
  <si>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</si>
  <si>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</si>
  <si>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</si>
  <si>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</si>
  <si>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</si>
  <si>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</si>
  <si>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</si>
  <si>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</si>
  <si>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</si>
  <si>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</si>
  <si>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</si>
  <si>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</si>
  <si>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</si>
  <si>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</si>
  <si>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</si>
  <si>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</si>
  <si>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</si>
  <si>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</si>
  <si>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</si>
  <si>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</si>
  <si>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</si>
  <si>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</si>
  <si>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</si>
  <si>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</si>
  <si>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</si>
  <si>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</si>
  <si>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</si>
  <si>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</si>
  <si>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</si>
  <si>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</si>
  <si>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</si>
  <si>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</si>
  <si>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</si>
  <si>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</si>
  <si>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</si>
  <si>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</si>
  <si>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</si>
  <si>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</si>
  <si>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</si>
  <si>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</si>
  <si>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</si>
  <si>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</si>
  <si>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</si>
  <si>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</si>
  <si>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</si>
  <si>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</si>
  <si>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</si>
  <si>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</si>
  <si>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</si>
  <si>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</si>
  <si>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</si>
  <si>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</si>
  <si>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</si>
  <si>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</si>
  <si>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</si>
  <si>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</si>
  <si>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</si>
  <si>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</si>
  <si>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</si>
  <si>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</si>
  <si>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</si>
  <si>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</si>
  <si>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</si>
  <si>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</si>
  <si>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</si>
  <si>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</si>
  <si>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</si>
  <si>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</si>
  <si>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</si>
  <si>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</si>
  <si>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</si>
  <si>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</si>
  <si>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</si>
  <si>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</si>
  <si>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</si>
  <si>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</si>
  <si>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</si>
  <si>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</si>
  <si>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</si>
  <si>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</si>
  <si>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</si>
  <si>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</si>
  <si>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</si>
  <si>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</si>
  <si>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</si>
  <si>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</si>
  <si>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</si>
  <si>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</si>
  <si>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</si>
  <si>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</si>
  <si>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</si>
  <si>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</si>
  <si>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</si>
  <si>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</si>
  <si>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</si>
  <si>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</si>
  <si>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</si>
  <si>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</si>
  <si>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</si>
  <si>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</si>
  <si>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</si>
  <si>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</si>
  <si>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</si>
  <si>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</si>
  <si>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</si>
  <si>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</si>
  <si>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</si>
  <si>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</si>
  <si>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</si>
  <si>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</si>
  <si>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</si>
  <si>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</si>
  <si>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</si>
  <si>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</si>
  <si>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</si>
  <si>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</si>
  <si>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</si>
  <si>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</si>
  <si>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</si>
  <si>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</si>
  <si>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</si>
  <si>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</si>
  <si>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</si>
  <si>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</si>
  <si>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</si>
  <si>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</si>
  <si>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</si>
  <si>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</si>
  <si>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</si>
  <si>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</si>
  <si>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</si>
  <si>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</si>
  <si>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</si>
  <si>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</si>
  <si>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</si>
  <si>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</si>
  <si>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</si>
  <si>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</si>
  <si>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</si>
  <si>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</si>
  <si>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</si>
  <si>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</si>
  <si>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</si>
  <si>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</si>
  <si>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</si>
  <si>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</si>
  <si>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</si>
  <si>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</si>
  <si>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</si>
  <si>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</si>
  <si>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</si>
  <si>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</si>
  <si>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</si>
  <si>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</si>
  <si>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</si>
  <si>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</si>
  <si>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</si>
  <si>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</si>
  <si>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</si>
  <si>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</si>
  <si>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</si>
  <si>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</si>
  <si>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</si>
  <si>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</si>
  <si>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</si>
  <si>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</si>
  <si>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</si>
  <si>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</si>
  <si>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</si>
  <si>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</si>
  <si>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</si>
  <si>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</si>
  <si>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</si>
  <si>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</si>
  <si>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</si>
  <si>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</si>
  <si>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</si>
  <si>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</si>
  <si>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</si>
  <si>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</si>
  <si>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</si>
  <si>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</si>
  <si>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</si>
  <si>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</si>
  <si>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</si>
  <si>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</si>
  <si>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</si>
  <si>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</si>
  <si>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</si>
  <si>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</si>
  <si>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</si>
  <si>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</si>
  <si>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</si>
  <si>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</si>
  <si>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</si>
  <si>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</si>
  <si>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</si>
  <si>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</si>
  <si>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</si>
  <si>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</si>
  <si>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</si>
  <si>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</si>
  <si>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</si>
  <si>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</si>
  <si>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</si>
  <si>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</si>
  <si>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</si>
  <si>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</si>
  <si>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</si>
  <si>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</si>
  <si>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</si>
  <si>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</si>
  <si>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</si>
  <si>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</si>
  <si>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</si>
  <si>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</si>
  <si>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</si>
  <si>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</si>
  <si>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</si>
  <si>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</si>
  <si>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</si>
  <si>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</si>
  <si>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</si>
  <si>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</si>
  <si>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</si>
  <si>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</si>
  <si>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</si>
  <si>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</si>
  <si>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</si>
  <si>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</si>
  <si>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</si>
  <si>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</si>
  <si>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</si>
  <si>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</si>
  <si>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</si>
  <si>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</si>
  <si>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</si>
  <si>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</si>
  <si>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</si>
  <si>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</si>
  <si>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</si>
  <si>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</si>
  <si>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</si>
  <si>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</si>
  <si>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</si>
  <si>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</si>
  <si>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</si>
  <si>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</si>
  <si>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</si>
  <si>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</si>
  <si>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</si>
  <si>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</si>
  <si>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</si>
  <si>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</si>
  <si>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</si>
  <si>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</si>
  <si>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</si>
  <si>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</si>
  <si>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</si>
  <si>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</si>
  <si>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</si>
  <si>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</si>
  <si>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</si>
  <si>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</si>
  <si>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</si>
  <si>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</si>
  <si>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</si>
  <si>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</si>
  <si>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</si>
  <si>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</si>
  <si>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</si>
  <si>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</si>
  <si>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</si>
  <si>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</si>
  <si>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</si>
  <si>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</si>
  <si>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</si>
  <si>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</si>
  <si>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</si>
  <si>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</si>
  <si>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</si>
  <si>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</si>
  <si>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</si>
  <si>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</si>
  <si>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</si>
  <si>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</si>
  <si>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</si>
  <si>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</si>
  <si>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</si>
  <si>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</si>
  <si>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</si>
  <si>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</si>
  <si>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</si>
  <si>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</si>
  <si>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</si>
  <si>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</si>
  <si>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</si>
  <si>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</si>
  <si>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</si>
  <si>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</si>
  <si>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</si>
  <si>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</si>
  <si>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</si>
  <si>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</si>
  <si>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</si>
  <si>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</si>
  <si>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</si>
  <si>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</si>
  <si>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</si>
  <si>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</si>
  <si>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</si>
  <si>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</si>
  <si>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</si>
  <si>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</si>
  <si>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</si>
  <si>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</si>
  <si>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</si>
  <si>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</si>
  <si>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</si>
  <si>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</si>
  <si>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</si>
  <si>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</si>
  <si>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</si>
  <si>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</si>
  <si>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</si>
  <si>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</si>
  <si>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</si>
  <si>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</si>
  <si>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</si>
  <si>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</si>
  <si>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</si>
  <si>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</si>
  <si>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</si>
  <si>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</si>
  <si>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</si>
  <si>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</si>
  <si>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</si>
  <si>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</si>
  <si>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</si>
  <si>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</si>
  <si>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</si>
  <si>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</si>
  <si>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</si>
  <si>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</si>
  <si>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</si>
  <si>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</si>
  <si>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</si>
  <si>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</si>
  <si>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</si>
  <si>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</si>
  <si>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</si>
  <si>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</si>
  <si>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</si>
  <si>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</si>
  <si>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</si>
  <si>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</si>
  <si>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</si>
  <si>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</si>
  <si>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</si>
  <si>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</si>
  <si>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</si>
  <si>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</si>
  <si>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</si>
  <si>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</si>
  <si>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</si>
  <si>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</si>
  <si>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</si>
  <si>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</si>
  <si>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</si>
  <si>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</si>
  <si>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</si>
  <si>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</si>
  <si>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</si>
  <si>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</si>
  <si>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</si>
  <si>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</si>
  <si>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</si>
  <si>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</si>
  <si>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</si>
  <si>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</si>
  <si>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</si>
  <si>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</si>
  <si>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</si>
  <si>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</si>
  <si>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</si>
  <si>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</si>
  <si>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</si>
  <si>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</si>
  <si>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</si>
  <si>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</si>
  <si>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</si>
  <si>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</si>
  <si>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</si>
  <si>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</si>
  <si>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</si>
  <si>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</si>
  <si>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</si>
  <si>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</si>
  <si>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</si>
  <si>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</si>
  <si>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</si>
  <si>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</si>
  <si>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</si>
  <si>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</si>
  <si>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</si>
  <si>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</si>
  <si>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</si>
  <si>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</si>
  <si>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</si>
  <si>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</si>
  <si>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</si>
  <si>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</si>
  <si>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</si>
  <si>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</si>
  <si>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</si>
  <si>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</si>
  <si>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</si>
  <si>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</si>
  <si>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</si>
  <si>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</si>
  <si>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</si>
  <si>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</si>
  <si>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</si>
  <si>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</si>
  <si>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</si>
  <si>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</si>
  <si>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</si>
  <si>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</si>
  <si>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</si>
  <si>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</si>
  <si>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</si>
  <si>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</si>
  <si>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</si>
  <si>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</si>
  <si>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</si>
  <si>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</si>
  <si>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</si>
  <si>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</si>
  <si>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</si>
  <si>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</si>
  <si>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</si>
  <si>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</si>
  <si>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</si>
  <si>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</si>
  <si>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</si>
  <si>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</si>
  <si>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</si>
  <si>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</si>
  <si>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</si>
  <si>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</si>
  <si>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</si>
  <si>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</si>
  <si>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</si>
  <si>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</si>
  <si>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</si>
  <si>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</si>
  <si>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</si>
  <si>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</si>
  <si>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</si>
  <si>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</si>
  <si>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</si>
  <si>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</si>
  <si>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</si>
  <si>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</si>
  <si>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</si>
  <si>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</si>
  <si>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</si>
  <si>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</si>
  <si>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</si>
  <si>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</si>
  <si>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</si>
  <si>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</si>
  <si>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</si>
  <si>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</si>
  <si>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</si>
  <si>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</si>
  <si>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</si>
  <si>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</si>
  <si>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</si>
  <si>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</si>
  <si>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</si>
  <si>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</si>
  <si>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</si>
  <si>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</si>
  <si>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</si>
  <si>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</si>
  <si>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</si>
  <si>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</si>
  <si>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</si>
  <si>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</si>
  <si>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</si>
  <si>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</si>
  <si>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</si>
  <si>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</si>
  <si>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</si>
  <si>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</si>
  <si>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</si>
  <si>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</si>
  <si>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</si>
  <si>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</si>
  <si>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</si>
  <si>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</si>
  <si>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</si>
  <si>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</si>
  <si>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</si>
  <si>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</si>
  <si>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</si>
  <si>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</si>
  <si>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</si>
  <si>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</si>
  <si>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</si>
  <si>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</si>
  <si>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</si>
  <si>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</si>
  <si>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</si>
  <si>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</si>
  <si>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</si>
  <si>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</si>
  <si>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</si>
  <si>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</si>
  <si>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</si>
  <si>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</si>
  <si>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</si>
  <si>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</si>
  <si>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</si>
  <si>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</si>
  <si>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</si>
  <si>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</si>
  <si>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</si>
  <si>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</si>
  <si>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</si>
  <si>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</si>
  <si>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</si>
  <si>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</si>
  <si>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</si>
  <si>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</si>
  <si>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</si>
  <si>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</si>
  <si>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</si>
  <si>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</si>
  <si>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</si>
  <si>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</si>
  <si>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</si>
  <si>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</si>
  <si>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再保険金及保険金の支払</t>
  </si>
  <si>
    <t>自動車局</t>
  </si>
  <si>
    <t>昭和30年度</t>
  </si>
  <si>
    <t>終了予定なし</t>
  </si>
  <si>
    <t>保障制度参事官室</t>
  </si>
  <si>
    <t>平成１３年改正前の自動車損害賠償保障法第４０条、第４２条、第４３条、第４４条及び第４５条並びに平成１３年改正附則第２条</t>
  </si>
  <si>
    <t>-</t>
  </si>
  <si>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</si>
  <si>
    <t>再保険金及保険金</t>
  </si>
  <si>
    <t>再保険金の支給による被害者保護の推進</t>
  </si>
  <si>
    <t>再保険金及保険金予算額及び執行額</t>
  </si>
  <si>
    <t>百万円</t>
  </si>
  <si>
    <t>再保険金及び保険金予算額及び執行額</t>
  </si>
  <si>
    <t>再保険金及び保険金支払件数</t>
  </si>
  <si>
    <t>件</t>
  </si>
  <si>
    <t>再保険金及び保険金執行額／再保険金及び保険金支払件数　　　　　　　　　　　　　　</t>
    <phoneticPr fontId="5"/>
  </si>
  <si>
    <t>円/件</t>
  </si>
  <si>
    <t>169,474,541/78</t>
  </si>
  <si>
    <t>0315</t>
  </si>
  <si>
    <t>0293</t>
  </si>
  <si>
    <t>0301</t>
  </si>
  <si>
    <t>0482</t>
  </si>
  <si>
    <t>0462</t>
  </si>
  <si>
    <t>0475</t>
  </si>
  <si>
    <t>0487</t>
  </si>
  <si>
    <t>0476</t>
  </si>
  <si>
    <t>○</t>
  </si>
  <si>
    <t>参事官　長谷 知治</t>
    <phoneticPr fontId="5"/>
  </si>
  <si>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phoneticPr fontId="5"/>
  </si>
  <si>
    <t>-</t>
    <phoneticPr fontId="5"/>
  </si>
  <si>
    <t>138,548,685/53</t>
    <phoneticPr fontId="5"/>
  </si>
  <si>
    <t>政府再保険制度下で締結された再保険契約に基づく再保険金の支払いを行うものであり、再保険者であった国の債務として実施すべき事業である。</t>
    <phoneticPr fontId="5"/>
  </si>
  <si>
    <t>‐</t>
  </si>
  <si>
    <t>無</t>
  </si>
  <si>
    <t>自動車ユーザーが負担した保険料について、その本来の用途に基づき保険金として支払うものであり、使途は事業目的に即し必要なものに限定している。</t>
    <phoneticPr fontId="5"/>
  </si>
  <si>
    <t>自動車事故の発生及び被害者・契約者からの請求に基づいて支出されるものであるが、必要かつ適正な支払を行っている。</t>
    <phoneticPr fontId="5"/>
  </si>
  <si>
    <t>平成１３年度再保険廃止前の契約に基づき、被害者・契約者の要求に応じてこれらの者に義務的に支出する事業であるが、予算の状況、資金の流れ、費目・使途等について点検を行った結果、適正に実施している。</t>
    <phoneticPr fontId="5"/>
  </si>
  <si>
    <t>国交</t>
  </si>
  <si>
    <t>保険金支払</t>
    <phoneticPr fontId="5"/>
  </si>
  <si>
    <t>事故被害者への保険金支払</t>
    <phoneticPr fontId="5"/>
  </si>
  <si>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phoneticPr fontId="5"/>
  </si>
  <si>
    <t>自動車損害賠償責任保険に係る被害者への保険金支払い</t>
    <phoneticPr fontId="5"/>
  </si>
  <si>
    <t>198,283,000/57</t>
    <phoneticPr fontId="5"/>
  </si>
  <si>
    <t>146,038,572/40</t>
    <phoneticPr fontId="5"/>
  </si>
  <si>
    <t>A.あいおいニッセイ同和損害保険（株）</t>
    <rPh sb="10" eb="12">
      <t>ドウワ</t>
    </rPh>
    <rPh sb="12" eb="14">
      <t>ソンガイ</t>
    </rPh>
    <rPh sb="14" eb="16">
      <t>ホケン</t>
    </rPh>
    <rPh sb="16" eb="19">
      <t>カブ</t>
    </rPh>
    <phoneticPr fontId="5"/>
  </si>
  <si>
    <t>あいおいニッセイ同和損害保険（株）</t>
    <phoneticPr fontId="5"/>
  </si>
  <si>
    <t>損害保険ジャパン（株）</t>
    <phoneticPr fontId="5"/>
  </si>
  <si>
    <t>AIG損害保険（株）</t>
    <phoneticPr fontId="5"/>
  </si>
  <si>
    <t>東京海上日動火災保険（株）</t>
    <phoneticPr fontId="5"/>
  </si>
  <si>
    <t>全国共済農業協同組合連合会</t>
    <phoneticPr fontId="5"/>
  </si>
  <si>
    <t>三井住友海上火災保険（株）</t>
    <phoneticPr fontId="5"/>
  </si>
  <si>
    <t>セコム損害保険（株）</t>
    <rPh sb="3" eb="5">
      <t>ソンガイ</t>
    </rPh>
    <rPh sb="5" eb="7">
      <t>ホケン</t>
    </rPh>
    <rPh sb="7" eb="10">
      <t>カブ</t>
    </rPh>
    <phoneticPr fontId="5"/>
  </si>
  <si>
    <t>共栄火災海上保険（株）</t>
    <phoneticPr fontId="5"/>
  </si>
  <si>
    <t>引き続き、適切に業務を行っていく。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</si>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</sst>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748</xdr:row>
      <xdr:rowOff>0</xdr:rowOff>
    </xdr:from>
    <xdr:to>
      <xdr:col>33</xdr:col>
      <xdr:colOff>132331</xdr:colOff>
      <xdr:row>751</xdr:row>
      <xdr:rowOff>299905</xdr:rowOff>
    </xdr:to>
    <xdr:sp macro="" textlink="">
      <xdr:nvSpPr>
        <xdr:cNvPr id="2" name="正方形/長方形 1"/>
        <xdr:cNvSpPr/>
      </xdr:nvSpPr>
      <xdr:spPr bwMode="auto">
        <a:xfrm>
          <a:off x="4898571" y="43774179"/>
          <a:ext cx="1969296" cy="13612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tx1"/>
              </a:solidFill>
            </a:rPr>
            <a:t>146</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17</xdr:col>
      <xdr:colOff>1</xdr:colOff>
      <xdr:row>752</xdr:row>
      <xdr:rowOff>95250</xdr:rowOff>
    </xdr:from>
    <xdr:to>
      <xdr:col>40</xdr:col>
      <xdr:colOff>125421</xdr:colOff>
      <xdr:row>754</xdr:row>
      <xdr:rowOff>225449</xdr:rowOff>
    </xdr:to>
    <xdr:grpSp>
      <xdr:nvGrpSpPr>
        <xdr:cNvPr id="3" name="グループ化 2"/>
        <xdr:cNvGrpSpPr/>
      </xdr:nvGrpSpPr>
      <xdr:grpSpPr>
        <a:xfrm>
          <a:off x="3454401" y="45408850"/>
          <a:ext cx="4799020" cy="841399"/>
          <a:chOff x="4397086" y="41982387"/>
          <a:chExt cx="2544565" cy="592870"/>
        </a:xfrm>
      </xdr:grpSpPr>
      <xdr:sp macro="" textlink="">
        <xdr:nvSpPr>
          <xdr:cNvPr id="4" name="右大かっこ 3"/>
          <xdr:cNvSpPr/>
        </xdr:nvSpPr>
        <xdr:spPr bwMode="auto">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bwMode="auto">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19</xdr:col>
      <xdr:colOff>81641</xdr:colOff>
      <xdr:row>751</xdr:row>
      <xdr:rowOff>190500</xdr:rowOff>
    </xdr:from>
    <xdr:to>
      <xdr:col>39</xdr:col>
      <xdr:colOff>49165</xdr:colOff>
      <xdr:row>755</xdr:row>
      <xdr:rowOff>162776</xdr:rowOff>
    </xdr:to>
    <xdr:sp macro="" textlink="">
      <xdr:nvSpPr>
        <xdr:cNvPr id="6" name="正方形/長方形 5"/>
        <xdr:cNvSpPr/>
      </xdr:nvSpPr>
      <xdr:spPr bwMode="auto">
        <a:xfrm>
          <a:off x="3959677" y="45026036"/>
          <a:ext cx="4049667" cy="13874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28</xdr:col>
      <xdr:colOff>204106</xdr:colOff>
      <xdr:row>755</xdr:row>
      <xdr:rowOff>95250</xdr:rowOff>
    </xdr:from>
    <xdr:to>
      <xdr:col>28</xdr:col>
      <xdr:colOff>204106</xdr:colOff>
      <xdr:row>756</xdr:row>
      <xdr:rowOff>271682</xdr:rowOff>
    </xdr:to>
    <xdr:cxnSp macro="">
      <xdr:nvCxnSpPr>
        <xdr:cNvPr id="7" name="直線矢印コネクタ 6"/>
        <xdr:cNvCxnSpPr/>
      </xdr:nvCxnSpPr>
      <xdr:spPr bwMode="auto">
        <a:xfrm>
          <a:off x="5919106" y="46345929"/>
          <a:ext cx="0" cy="5302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xdr:colOff>
      <xdr:row>756</xdr:row>
      <xdr:rowOff>312965</xdr:rowOff>
    </xdr:from>
    <xdr:to>
      <xdr:col>35</xdr:col>
      <xdr:colOff>89219</xdr:colOff>
      <xdr:row>758</xdr:row>
      <xdr:rowOff>200</xdr:rowOff>
    </xdr:to>
    <xdr:sp macro="" textlink="">
      <xdr:nvSpPr>
        <xdr:cNvPr id="8" name="正方形/長方形 7"/>
        <xdr:cNvSpPr/>
      </xdr:nvSpPr>
      <xdr:spPr bwMode="auto">
        <a:xfrm>
          <a:off x="4694465" y="46917429"/>
          <a:ext cx="2538504" cy="394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27214</xdr:colOff>
      <xdr:row>758</xdr:row>
      <xdr:rowOff>13606</xdr:rowOff>
    </xdr:from>
    <xdr:to>
      <xdr:col>33</xdr:col>
      <xdr:colOff>175132</xdr:colOff>
      <xdr:row>761</xdr:row>
      <xdr:rowOff>278638</xdr:rowOff>
    </xdr:to>
    <xdr:sp macro="" textlink="">
      <xdr:nvSpPr>
        <xdr:cNvPr id="9" name="正方形/長方形 8"/>
        <xdr:cNvSpPr/>
      </xdr:nvSpPr>
      <xdr:spPr bwMode="auto">
        <a:xfrm>
          <a:off x="4925785" y="47325642"/>
          <a:ext cx="1984883" cy="13263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146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40822</xdr:colOff>
      <xdr:row>761</xdr:row>
      <xdr:rowOff>285750</xdr:rowOff>
    </xdr:from>
    <xdr:to>
      <xdr:col>37</xdr:col>
      <xdr:colOff>128494</xdr:colOff>
      <xdr:row>763</xdr:row>
      <xdr:rowOff>285676</xdr:rowOff>
    </xdr:to>
    <xdr:grpSp>
      <xdr:nvGrpSpPr>
        <xdr:cNvPr id="10" name="グループ化 9"/>
        <xdr:cNvGrpSpPr/>
      </xdr:nvGrpSpPr>
      <xdr:grpSpPr>
        <a:xfrm>
          <a:off x="4104822" y="48799750"/>
          <a:ext cx="3542072" cy="711126"/>
          <a:chOff x="4082143" y="45381450"/>
          <a:chExt cx="3526234" cy="720000"/>
        </a:xfrm>
      </xdr:grpSpPr>
      <xdr:sp macro="" textlink="">
        <xdr:nvSpPr>
          <xdr:cNvPr id="11" name="左大かっこ 10"/>
          <xdr:cNvSpPr/>
        </xdr:nvSpPr>
        <xdr:spPr bwMode="auto">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右大かっこ 11"/>
          <xdr:cNvSpPr/>
        </xdr:nvSpPr>
        <xdr:spPr bwMode="auto">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21</xdr:col>
      <xdr:colOff>13607</xdr:colOff>
      <xdr:row>761</xdr:row>
      <xdr:rowOff>81644</xdr:rowOff>
    </xdr:from>
    <xdr:to>
      <xdr:col>37</xdr:col>
      <xdr:colOff>114878</xdr:colOff>
      <xdr:row>764</xdr:row>
      <xdr:rowOff>159549</xdr:rowOff>
    </xdr:to>
    <xdr:sp macro="" textlink="">
      <xdr:nvSpPr>
        <xdr:cNvPr id="16" name="正方形/長方形 15"/>
        <xdr:cNvSpPr/>
      </xdr:nvSpPr>
      <xdr:spPr bwMode="auto">
        <a:xfrm>
          <a:off x="4299857" y="48455037"/>
          <a:ext cx="3366985" cy="11392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5" sqref="BF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667</v>
      </c>
      <c r="AK2" s="926"/>
      <c r="AL2" s="926"/>
      <c r="AM2" s="926"/>
      <c r="AN2" s="83" t="s">
        <v>325</v>
      </c>
      <c r="AO2" s="926">
        <v>20</v>
      </c>
      <c r="AP2" s="926"/>
      <c r="AQ2" s="926"/>
      <c r="AR2" s="84" t="s">
        <v>628</v>
      </c>
      <c r="AS2" s="932">
        <v>574</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657</v>
      </c>
      <c r="AR5" s="686"/>
      <c r="AS5" s="686"/>
      <c r="AT5" s="686"/>
      <c r="AU5" s="686"/>
      <c r="AV5" s="686"/>
      <c r="AW5" s="686"/>
      <c r="AX5" s="687"/>
    </row>
    <row r="6" spans="1:50" ht="39" customHeight="1" x14ac:dyDescent="0.15">
      <c r="A6" s="690" t="s">
        <v>4</v>
      </c>
      <c r="B6" s="691"/>
      <c r="C6" s="691"/>
      <c r="D6" s="691"/>
      <c r="E6" s="691"/>
      <c r="F6" s="691"/>
      <c r="G6" s="375" t="str">
        <f>入力規則等!F39</f>
        <v>自動車安全特別会計保障勘定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308</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658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272</v>
      </c>
      <c r="Q13" s="642"/>
      <c r="R13" s="642"/>
      <c r="S13" s="642"/>
      <c r="T13" s="642"/>
      <c r="U13" s="642"/>
      <c r="V13" s="643"/>
      <c r="W13" s="641">
        <v>261</v>
      </c>
      <c r="X13" s="642"/>
      <c r="Y13" s="642"/>
      <c r="Z13" s="642"/>
      <c r="AA13" s="642"/>
      <c r="AB13" s="642"/>
      <c r="AC13" s="643"/>
      <c r="AD13" s="641">
        <v>241</v>
      </c>
      <c r="AE13" s="642"/>
      <c r="AF13" s="642"/>
      <c r="AG13" s="642"/>
      <c r="AH13" s="642"/>
      <c r="AI13" s="642"/>
      <c r="AJ13" s="643"/>
      <c r="AK13" s="641">
        <v>198</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659</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659</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t="s">
        <v>636</v>
      </c>
      <c r="AE16" s="642"/>
      <c r="AF16" s="642"/>
      <c r="AG16" s="642"/>
      <c r="AH16" s="642"/>
      <c r="AI16" s="642"/>
      <c r="AJ16" s="643"/>
      <c r="AK16" s="641" t="s">
        <v>659</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636</v>
      </c>
      <c r="Q17" s="642"/>
      <c r="R17" s="642"/>
      <c r="S17" s="642"/>
      <c r="T17" s="642"/>
      <c r="U17" s="642"/>
      <c r="V17" s="643"/>
      <c r="W17" s="641" t="s">
        <v>636</v>
      </c>
      <c r="X17" s="642"/>
      <c r="Y17" s="642"/>
      <c r="Z17" s="642"/>
      <c r="AA17" s="642"/>
      <c r="AB17" s="642"/>
      <c r="AC17" s="643"/>
      <c r="AD17" s="641" t="s">
        <v>636</v>
      </c>
      <c r="AE17" s="642"/>
      <c r="AF17" s="642"/>
      <c r="AG17" s="642"/>
      <c r="AH17" s="642"/>
      <c r="AI17" s="642"/>
      <c r="AJ17" s="643"/>
      <c r="AK17" s="641" t="s">
        <v>659</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272</v>
      </c>
      <c r="Q18" s="860"/>
      <c r="R18" s="860"/>
      <c r="S18" s="860"/>
      <c r="T18" s="860"/>
      <c r="U18" s="860"/>
      <c r="V18" s="861"/>
      <c r="W18" s="859">
        <f>SUM(W13:AC17)</f>
        <v>261</v>
      </c>
      <c r="X18" s="860"/>
      <c r="Y18" s="860"/>
      <c r="Z18" s="860"/>
      <c r="AA18" s="860"/>
      <c r="AB18" s="860"/>
      <c r="AC18" s="861"/>
      <c r="AD18" s="859">
        <f>SUM(AD13:AJ17)</f>
        <v>241</v>
      </c>
      <c r="AE18" s="860"/>
      <c r="AF18" s="860"/>
      <c r="AG18" s="860"/>
      <c r="AH18" s="860"/>
      <c r="AI18" s="860"/>
      <c r="AJ18" s="861"/>
      <c r="AK18" s="859">
        <f>SUM(AK13:AQ17)</f>
        <v>198</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169</v>
      </c>
      <c r="Q19" s="642"/>
      <c r="R19" s="642"/>
      <c r="S19" s="642"/>
      <c r="T19" s="642"/>
      <c r="U19" s="642"/>
      <c r="V19" s="643"/>
      <c r="W19" s="641">
        <v>139</v>
      </c>
      <c r="X19" s="642"/>
      <c r="Y19" s="642"/>
      <c r="Z19" s="642"/>
      <c r="AA19" s="642"/>
      <c r="AB19" s="642"/>
      <c r="AC19" s="643"/>
      <c r="AD19" s="641">
        <v>146</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0.62132352941176472</v>
      </c>
      <c r="Q20" s="302"/>
      <c r="R20" s="302"/>
      <c r="S20" s="302"/>
      <c r="T20" s="302"/>
      <c r="U20" s="302"/>
      <c r="V20" s="302"/>
      <c r="W20" s="302">
        <f t="shared" ref="W20" si="0">IF(W18=0, "-", SUM(W19)/W18)</f>
        <v>0.53256704980842917</v>
      </c>
      <c r="X20" s="302"/>
      <c r="Y20" s="302"/>
      <c r="Z20" s="302"/>
      <c r="AA20" s="302"/>
      <c r="AB20" s="302"/>
      <c r="AC20" s="302"/>
      <c r="AD20" s="302">
        <f t="shared" ref="AD20" si="1">IF(AD18=0, "-", SUM(AD19)/AD18)</f>
        <v>0.60580912863070535</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f>IF(P19=0, "-", SUM(P19)/SUM(P13,P14))</f>
        <v>0.62132352941176472</v>
      </c>
      <c r="Q21" s="302"/>
      <c r="R21" s="302"/>
      <c r="S21" s="302"/>
      <c r="T21" s="302"/>
      <c r="U21" s="302"/>
      <c r="V21" s="302"/>
      <c r="W21" s="302">
        <f t="shared" ref="W21" si="2">IF(W19=0, "-", SUM(W19)/SUM(W13,W14))</f>
        <v>0.53256704980842917</v>
      </c>
      <c r="X21" s="302"/>
      <c r="Y21" s="302"/>
      <c r="Z21" s="302"/>
      <c r="AA21" s="302"/>
      <c r="AB21" s="302"/>
      <c r="AC21" s="302"/>
      <c r="AD21" s="302">
        <f t="shared" ref="AD21" si="3">IF(AD19=0, "-", SUM(AD19)/SUM(AD13,AD14))</f>
        <v>0.60580912863070535</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626</v>
      </c>
      <c r="B22" s="955"/>
      <c r="C22" s="955"/>
      <c r="D22" s="955"/>
      <c r="E22" s="955"/>
      <c r="F22" s="956"/>
      <c r="G22" s="950" t="s">
        <v>254</v>
      </c>
      <c r="H22" s="208"/>
      <c r="I22" s="208"/>
      <c r="J22" s="208"/>
      <c r="K22" s="208"/>
      <c r="L22" s="208"/>
      <c r="M22" s="208"/>
      <c r="N22" s="208"/>
      <c r="O22" s="209"/>
      <c r="P22" s="915" t="s">
        <v>624</v>
      </c>
      <c r="Q22" s="208"/>
      <c r="R22" s="208"/>
      <c r="S22" s="208"/>
      <c r="T22" s="208"/>
      <c r="U22" s="208"/>
      <c r="V22" s="209"/>
      <c r="W22" s="915" t="s">
        <v>625</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638</v>
      </c>
      <c r="H23" s="952"/>
      <c r="I23" s="952"/>
      <c r="J23" s="952"/>
      <c r="K23" s="952"/>
      <c r="L23" s="952"/>
      <c r="M23" s="952"/>
      <c r="N23" s="952"/>
      <c r="O23" s="953"/>
      <c r="P23" s="901">
        <v>198</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636</v>
      </c>
      <c r="H24" s="918"/>
      <c r="I24" s="918"/>
      <c r="J24" s="918"/>
      <c r="K24" s="918"/>
      <c r="L24" s="918"/>
      <c r="M24" s="918"/>
      <c r="N24" s="918"/>
      <c r="O24" s="919"/>
      <c r="P24" s="641" t="s">
        <v>659</v>
      </c>
      <c r="Q24" s="642"/>
      <c r="R24" s="642"/>
      <c r="S24" s="642"/>
      <c r="T24" s="642"/>
      <c r="U24" s="642"/>
      <c r="V24" s="643"/>
      <c r="W24" s="641" t="s">
        <v>659</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636</v>
      </c>
      <c r="H25" s="918"/>
      <c r="I25" s="918"/>
      <c r="J25" s="918"/>
      <c r="K25" s="918"/>
      <c r="L25" s="918"/>
      <c r="M25" s="918"/>
      <c r="N25" s="918"/>
      <c r="O25" s="919"/>
      <c r="P25" s="641" t="s">
        <v>659</v>
      </c>
      <c r="Q25" s="642"/>
      <c r="R25" s="642"/>
      <c r="S25" s="642"/>
      <c r="T25" s="642"/>
      <c r="U25" s="642"/>
      <c r="V25" s="643"/>
      <c r="W25" s="641" t="s">
        <v>659</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636</v>
      </c>
      <c r="H26" s="918"/>
      <c r="I26" s="918"/>
      <c r="J26" s="918"/>
      <c r="K26" s="918"/>
      <c r="L26" s="918"/>
      <c r="M26" s="918"/>
      <c r="N26" s="918"/>
      <c r="O26" s="919"/>
      <c r="P26" s="641" t="s">
        <v>659</v>
      </c>
      <c r="Q26" s="642"/>
      <c r="R26" s="642"/>
      <c r="S26" s="642"/>
      <c r="T26" s="642"/>
      <c r="U26" s="642"/>
      <c r="V26" s="643"/>
      <c r="W26" s="641" t="s">
        <v>659</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636</v>
      </c>
      <c r="H27" s="918"/>
      <c r="I27" s="918"/>
      <c r="J27" s="918"/>
      <c r="K27" s="918"/>
      <c r="L27" s="918"/>
      <c r="M27" s="918"/>
      <c r="N27" s="918"/>
      <c r="O27" s="919"/>
      <c r="P27" s="641" t="s">
        <v>659</v>
      </c>
      <c r="Q27" s="642"/>
      <c r="R27" s="642"/>
      <c r="S27" s="642"/>
      <c r="T27" s="642"/>
      <c r="U27" s="642"/>
      <c r="V27" s="643"/>
      <c r="W27" s="641" t="s">
        <v>659</v>
      </c>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198</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636</v>
      </c>
      <c r="AR31" s="187"/>
      <c r="AS31" s="122" t="s">
        <v>185</v>
      </c>
      <c r="AT31" s="123"/>
      <c r="AU31" s="186">
        <v>3</v>
      </c>
      <c r="AV31" s="186"/>
      <c r="AW31" s="378" t="s">
        <v>175</v>
      </c>
      <c r="AX31" s="379"/>
    </row>
    <row r="32" spans="1:50" ht="23.25" customHeight="1" x14ac:dyDescent="0.15">
      <c r="A32" s="383"/>
      <c r="B32" s="381"/>
      <c r="C32" s="381"/>
      <c r="D32" s="381"/>
      <c r="E32" s="381"/>
      <c r="F32" s="382"/>
      <c r="G32" s="549" t="s">
        <v>639</v>
      </c>
      <c r="H32" s="550"/>
      <c r="I32" s="550"/>
      <c r="J32" s="550"/>
      <c r="K32" s="550"/>
      <c r="L32" s="550"/>
      <c r="M32" s="550"/>
      <c r="N32" s="550"/>
      <c r="O32" s="551"/>
      <c r="P32" s="94" t="s">
        <v>640</v>
      </c>
      <c r="Q32" s="94"/>
      <c r="R32" s="94"/>
      <c r="S32" s="94"/>
      <c r="T32" s="94"/>
      <c r="U32" s="94"/>
      <c r="V32" s="94"/>
      <c r="W32" s="94"/>
      <c r="X32" s="95"/>
      <c r="Y32" s="456" t="s">
        <v>12</v>
      </c>
      <c r="Z32" s="516"/>
      <c r="AA32" s="517"/>
      <c r="AB32" s="446" t="s">
        <v>641</v>
      </c>
      <c r="AC32" s="446"/>
      <c r="AD32" s="446"/>
      <c r="AE32" s="204">
        <v>169.5</v>
      </c>
      <c r="AF32" s="205"/>
      <c r="AG32" s="205"/>
      <c r="AH32" s="205"/>
      <c r="AI32" s="204">
        <v>138.5</v>
      </c>
      <c r="AJ32" s="205"/>
      <c r="AK32" s="205"/>
      <c r="AL32" s="205"/>
      <c r="AM32" s="204">
        <v>146</v>
      </c>
      <c r="AN32" s="205"/>
      <c r="AO32" s="205"/>
      <c r="AP32" s="205"/>
      <c r="AQ32" s="322" t="s">
        <v>636</v>
      </c>
      <c r="AR32" s="194"/>
      <c r="AS32" s="194"/>
      <c r="AT32" s="323"/>
      <c r="AU32" s="205" t="s">
        <v>684</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641</v>
      </c>
      <c r="AC33" s="508"/>
      <c r="AD33" s="508"/>
      <c r="AE33" s="204">
        <v>272.2</v>
      </c>
      <c r="AF33" s="205"/>
      <c r="AG33" s="205"/>
      <c r="AH33" s="205"/>
      <c r="AI33" s="204">
        <v>261.10000000000002</v>
      </c>
      <c r="AJ33" s="205"/>
      <c r="AK33" s="205"/>
      <c r="AL33" s="205"/>
      <c r="AM33" s="204">
        <v>240.6</v>
      </c>
      <c r="AN33" s="205"/>
      <c r="AO33" s="205"/>
      <c r="AP33" s="205"/>
      <c r="AQ33" s="322" t="s">
        <v>636</v>
      </c>
      <c r="AR33" s="194"/>
      <c r="AS33" s="194"/>
      <c r="AT33" s="323"/>
      <c r="AU33" s="205">
        <v>198.3</v>
      </c>
      <c r="AV33" s="205"/>
      <c r="AW33" s="205"/>
      <c r="AX33" s="207"/>
    </row>
    <row r="34" spans="1:51" ht="23.2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f>AE32/AE33*100</f>
        <v>62.270389419544458</v>
      </c>
      <c r="AF34" s="205"/>
      <c r="AG34" s="205"/>
      <c r="AH34" s="205"/>
      <c r="AI34" s="204">
        <f>AI32/AI33*100</f>
        <v>53.044810417464575</v>
      </c>
      <c r="AJ34" s="205"/>
      <c r="AK34" s="205"/>
      <c r="AL34" s="205"/>
      <c r="AM34" s="204">
        <f>AM32/AM33*100</f>
        <v>60.681629260182881</v>
      </c>
      <c r="AN34" s="205"/>
      <c r="AO34" s="205"/>
      <c r="AP34" s="205"/>
      <c r="AQ34" s="322" t="s">
        <v>636</v>
      </c>
      <c r="AR34" s="194"/>
      <c r="AS34" s="194"/>
      <c r="AT34" s="323"/>
      <c r="AU34" s="205" t="s">
        <v>684</v>
      </c>
      <c r="AV34" s="205"/>
      <c r="AW34" s="205"/>
      <c r="AX34" s="207"/>
    </row>
    <row r="35" spans="1:51" ht="23.25" customHeight="1" x14ac:dyDescent="0.15">
      <c r="A35" s="214" t="s">
        <v>299</v>
      </c>
      <c r="B35" s="215"/>
      <c r="C35" s="215"/>
      <c r="D35" s="215"/>
      <c r="E35" s="215"/>
      <c r="F35" s="216"/>
      <c r="G35" s="220" t="s">
        <v>642</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309</v>
      </c>
      <c r="AF37" s="233"/>
      <c r="AG37" s="233"/>
      <c r="AH37" s="233"/>
      <c r="AI37" s="233" t="s">
        <v>331</v>
      </c>
      <c r="AJ37" s="233"/>
      <c r="AK37" s="233"/>
      <c r="AL37" s="233"/>
      <c r="AM37" s="233" t="s">
        <v>428</v>
      </c>
      <c r="AN37" s="233"/>
      <c r="AO37" s="233"/>
      <c r="AP37" s="233"/>
      <c r="AQ37" s="140" t="s">
        <v>184</v>
      </c>
      <c r="AR37" s="141"/>
      <c r="AS37" s="141"/>
      <c r="AT37" s="142"/>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299</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309</v>
      </c>
      <c r="AF44" s="233"/>
      <c r="AG44" s="233"/>
      <c r="AH44" s="233"/>
      <c r="AI44" s="233" t="s">
        <v>331</v>
      </c>
      <c r="AJ44" s="233"/>
      <c r="AK44" s="233"/>
      <c r="AL44" s="233"/>
      <c r="AM44" s="233" t="s">
        <v>428</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309</v>
      </c>
      <c r="AF51" s="233"/>
      <c r="AG51" s="233"/>
      <c r="AH51" s="233"/>
      <c r="AI51" s="233" t="s">
        <v>331</v>
      </c>
      <c r="AJ51" s="233"/>
      <c r="AK51" s="233"/>
      <c r="AL51" s="233"/>
      <c r="AM51" s="233" t="s">
        <v>428</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309</v>
      </c>
      <c r="AF58" s="233"/>
      <c r="AG58" s="233"/>
      <c r="AH58" s="233"/>
      <c r="AI58" s="233" t="s">
        <v>331</v>
      </c>
      <c r="AJ58" s="233"/>
      <c r="AK58" s="233"/>
      <c r="AL58" s="233"/>
      <c r="AM58" s="233" t="s">
        <v>428</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302</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309</v>
      </c>
      <c r="AF85" s="233"/>
      <c r="AG85" s="233"/>
      <c r="AH85" s="233"/>
      <c r="AI85" s="233" t="s">
        <v>331</v>
      </c>
      <c r="AJ85" s="233"/>
      <c r="AK85" s="233"/>
      <c r="AL85" s="233"/>
      <c r="AM85" s="233" t="s">
        <v>428</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309</v>
      </c>
      <c r="AF90" s="233"/>
      <c r="AG90" s="233"/>
      <c r="AH90" s="233"/>
      <c r="AI90" s="233" t="s">
        <v>331</v>
      </c>
      <c r="AJ90" s="233"/>
      <c r="AK90" s="233"/>
      <c r="AL90" s="233"/>
      <c r="AM90" s="233" t="s">
        <v>428</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309</v>
      </c>
      <c r="AF95" s="233"/>
      <c r="AG95" s="233"/>
      <c r="AH95" s="233"/>
      <c r="AI95" s="233" t="s">
        <v>331</v>
      </c>
      <c r="AJ95" s="233"/>
      <c r="AK95" s="233"/>
      <c r="AL95" s="233"/>
      <c r="AM95" s="233" t="s">
        <v>428</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309</v>
      </c>
      <c r="AF100" s="525"/>
      <c r="AG100" s="525"/>
      <c r="AH100" s="526"/>
      <c r="AI100" s="524" t="s">
        <v>331</v>
      </c>
      <c r="AJ100" s="525"/>
      <c r="AK100" s="525"/>
      <c r="AL100" s="526"/>
      <c r="AM100" s="524" t="s">
        <v>428</v>
      </c>
      <c r="AN100" s="525"/>
      <c r="AO100" s="525"/>
      <c r="AP100" s="526"/>
      <c r="AQ100" s="303" t="s">
        <v>336</v>
      </c>
      <c r="AR100" s="304"/>
      <c r="AS100" s="304"/>
      <c r="AT100" s="305"/>
      <c r="AU100" s="303" t="s">
        <v>460</v>
      </c>
      <c r="AV100" s="304"/>
      <c r="AW100" s="304"/>
      <c r="AX100" s="306"/>
    </row>
    <row r="101" spans="1:60" ht="23.25" customHeight="1" x14ac:dyDescent="0.15">
      <c r="A101" s="404"/>
      <c r="B101" s="405"/>
      <c r="C101" s="405"/>
      <c r="D101" s="405"/>
      <c r="E101" s="405"/>
      <c r="F101" s="406"/>
      <c r="G101" s="94" t="s">
        <v>643</v>
      </c>
      <c r="H101" s="94"/>
      <c r="I101" s="94"/>
      <c r="J101" s="94"/>
      <c r="K101" s="94"/>
      <c r="L101" s="94"/>
      <c r="M101" s="94"/>
      <c r="N101" s="94"/>
      <c r="O101" s="94"/>
      <c r="P101" s="94"/>
      <c r="Q101" s="94"/>
      <c r="R101" s="94"/>
      <c r="S101" s="94"/>
      <c r="T101" s="94"/>
      <c r="U101" s="94"/>
      <c r="V101" s="94"/>
      <c r="W101" s="94"/>
      <c r="X101" s="95"/>
      <c r="Y101" s="527" t="s">
        <v>54</v>
      </c>
      <c r="Z101" s="528"/>
      <c r="AA101" s="529"/>
      <c r="AB101" s="446" t="s">
        <v>644</v>
      </c>
      <c r="AC101" s="446"/>
      <c r="AD101" s="446"/>
      <c r="AE101" s="268">
        <v>78</v>
      </c>
      <c r="AF101" s="268"/>
      <c r="AG101" s="268"/>
      <c r="AH101" s="268"/>
      <c r="AI101" s="268">
        <v>53</v>
      </c>
      <c r="AJ101" s="268"/>
      <c r="AK101" s="268"/>
      <c r="AL101" s="268"/>
      <c r="AM101" s="268">
        <v>40</v>
      </c>
      <c r="AN101" s="268"/>
      <c r="AO101" s="268"/>
      <c r="AP101" s="268"/>
      <c r="AQ101" s="268" t="s">
        <v>659</v>
      </c>
      <c r="AR101" s="268"/>
      <c r="AS101" s="268"/>
      <c r="AT101" s="268"/>
      <c r="AU101" s="204" t="s">
        <v>659</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644</v>
      </c>
      <c r="AC102" s="446"/>
      <c r="AD102" s="446"/>
      <c r="AE102" s="268">
        <v>85</v>
      </c>
      <c r="AF102" s="268"/>
      <c r="AG102" s="268"/>
      <c r="AH102" s="268"/>
      <c r="AI102" s="268">
        <v>90</v>
      </c>
      <c r="AJ102" s="268"/>
      <c r="AK102" s="268"/>
      <c r="AL102" s="268"/>
      <c r="AM102" s="268">
        <v>82</v>
      </c>
      <c r="AN102" s="268"/>
      <c r="AO102" s="268"/>
      <c r="AP102" s="268"/>
      <c r="AQ102" s="268">
        <v>57</v>
      </c>
      <c r="AR102" s="268"/>
      <c r="AS102" s="268"/>
      <c r="AT102" s="268"/>
      <c r="AU102" s="211" t="s">
        <v>659</v>
      </c>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309</v>
      </c>
      <c r="AF115" s="233"/>
      <c r="AG115" s="233"/>
      <c r="AH115" s="233"/>
      <c r="AI115" s="233" t="s">
        <v>331</v>
      </c>
      <c r="AJ115" s="233"/>
      <c r="AK115" s="233"/>
      <c r="AL115" s="233"/>
      <c r="AM115" s="233" t="s">
        <v>428</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645</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646</v>
      </c>
      <c r="AC116" s="448"/>
      <c r="AD116" s="449"/>
      <c r="AE116" s="268">
        <v>2172751</v>
      </c>
      <c r="AF116" s="268"/>
      <c r="AG116" s="268"/>
      <c r="AH116" s="268"/>
      <c r="AI116" s="268">
        <v>2614126</v>
      </c>
      <c r="AJ116" s="268"/>
      <c r="AK116" s="268"/>
      <c r="AL116" s="268"/>
      <c r="AM116" s="268">
        <v>3650964</v>
      </c>
      <c r="AN116" s="268"/>
      <c r="AO116" s="268"/>
      <c r="AP116" s="268"/>
      <c r="AQ116" s="204">
        <v>3478649</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278</v>
      </c>
      <c r="AC117" s="458"/>
      <c r="AD117" s="459"/>
      <c r="AE117" s="536" t="s">
        <v>647</v>
      </c>
      <c r="AF117" s="536"/>
      <c r="AG117" s="536"/>
      <c r="AH117" s="536"/>
      <c r="AI117" s="536" t="s">
        <v>660</v>
      </c>
      <c r="AJ117" s="536"/>
      <c r="AK117" s="536"/>
      <c r="AL117" s="536"/>
      <c r="AM117" s="536" t="s">
        <v>673</v>
      </c>
      <c r="AN117" s="536"/>
      <c r="AO117" s="536"/>
      <c r="AP117" s="536"/>
      <c r="AQ117" s="536" t="s">
        <v>672</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309</v>
      </c>
      <c r="AF118" s="233"/>
      <c r="AG118" s="233"/>
      <c r="AH118" s="233"/>
      <c r="AI118" s="233" t="s">
        <v>331</v>
      </c>
      <c r="AJ118" s="233"/>
      <c r="AK118" s="233"/>
      <c r="AL118" s="233"/>
      <c r="AM118" s="233" t="s">
        <v>428</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309</v>
      </c>
      <c r="AF121" s="233"/>
      <c r="AG121" s="233"/>
      <c r="AH121" s="233"/>
      <c r="AI121" s="233" t="s">
        <v>331</v>
      </c>
      <c r="AJ121" s="233"/>
      <c r="AK121" s="233"/>
      <c r="AL121" s="233"/>
      <c r="AM121" s="233" t="s">
        <v>428</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309</v>
      </c>
      <c r="AF124" s="233"/>
      <c r="AG124" s="233"/>
      <c r="AH124" s="233"/>
      <c r="AI124" s="233" t="s">
        <v>331</v>
      </c>
      <c r="AJ124" s="233"/>
      <c r="AK124" s="233"/>
      <c r="AL124" s="233"/>
      <c r="AM124" s="233" t="s">
        <v>428</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309</v>
      </c>
      <c r="AF127" s="233"/>
      <c r="AG127" s="233"/>
      <c r="AH127" s="233"/>
      <c r="AI127" s="233" t="s">
        <v>331</v>
      </c>
      <c r="AJ127" s="233"/>
      <c r="AK127" s="233"/>
      <c r="AL127" s="233"/>
      <c r="AM127" s="233" t="s">
        <v>428</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324</v>
      </c>
      <c r="B130" s="172"/>
      <c r="C130" s="171" t="s">
        <v>188</v>
      </c>
      <c r="D130" s="172"/>
      <c r="E130" s="156" t="s">
        <v>217</v>
      </c>
      <c r="F130" s="157"/>
      <c r="G130" s="158" t="s">
        <v>636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636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636</v>
      </c>
      <c r="AR133" s="186"/>
      <c r="AS133" s="122" t="s">
        <v>185</v>
      </c>
      <c r="AT133" s="123"/>
      <c r="AU133" s="187" t="s">
        <v>636</v>
      </c>
      <c r="AV133" s="187"/>
      <c r="AW133" s="122" t="s">
        <v>175</v>
      </c>
      <c r="AX133" s="182"/>
      <c r="AY133">
        <f>$AY$132</f>
        <v>1</v>
      </c>
    </row>
    <row r="134" spans="1:51" ht="39.75" customHeight="1" x14ac:dyDescent="0.15">
      <c r="A134" s="176"/>
      <c r="B134" s="173"/>
      <c r="C134" s="167"/>
      <c r="D134" s="173"/>
      <c r="E134" s="167"/>
      <c r="F134" s="168"/>
      <c r="G134" s="93" t="s">
        <v>636</v>
      </c>
      <c r="H134" s="94"/>
      <c r="I134" s="94"/>
      <c r="J134" s="94"/>
      <c r="K134" s="94"/>
      <c r="L134" s="94"/>
      <c r="M134" s="94"/>
      <c r="N134" s="94"/>
      <c r="O134" s="94"/>
      <c r="P134" s="94"/>
      <c r="Q134" s="94"/>
      <c r="R134" s="94"/>
      <c r="S134" s="94"/>
      <c r="T134" s="94"/>
      <c r="U134" s="94"/>
      <c r="V134" s="94"/>
      <c r="W134" s="94"/>
      <c r="X134" s="95"/>
      <c r="Y134" s="188" t="s">
        <v>199</v>
      </c>
      <c r="Z134" s="189"/>
      <c r="AA134" s="190"/>
      <c r="AB134" s="191" t="s">
        <v>636</v>
      </c>
      <c r="AC134" s="192"/>
      <c r="AD134" s="192"/>
      <c r="AE134" s="193" t="s">
        <v>636</v>
      </c>
      <c r="AF134" s="194"/>
      <c r="AG134" s="194"/>
      <c r="AH134" s="194"/>
      <c r="AI134" s="193" t="s">
        <v>636</v>
      </c>
      <c r="AJ134" s="194"/>
      <c r="AK134" s="194"/>
      <c r="AL134" s="194"/>
      <c r="AM134" s="193" t="s">
        <v>659</v>
      </c>
      <c r="AN134" s="194"/>
      <c r="AO134" s="194"/>
      <c r="AP134" s="194"/>
      <c r="AQ134" s="193" t="s">
        <v>636</v>
      </c>
      <c r="AR134" s="194"/>
      <c r="AS134" s="194"/>
      <c r="AT134" s="194"/>
      <c r="AU134" s="193" t="s">
        <v>636</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636</v>
      </c>
      <c r="AC135" s="200"/>
      <c r="AD135" s="200"/>
      <c r="AE135" s="193" t="s">
        <v>636</v>
      </c>
      <c r="AF135" s="194"/>
      <c r="AG135" s="194"/>
      <c r="AH135" s="194"/>
      <c r="AI135" s="193" t="s">
        <v>636</v>
      </c>
      <c r="AJ135" s="194"/>
      <c r="AK135" s="194"/>
      <c r="AL135" s="194"/>
      <c r="AM135" s="193" t="s">
        <v>659</v>
      </c>
      <c r="AN135" s="194"/>
      <c r="AO135" s="194"/>
      <c r="AP135" s="194"/>
      <c r="AQ135" s="193" t="s">
        <v>636</v>
      </c>
      <c r="AR135" s="194"/>
      <c r="AS135" s="194"/>
      <c r="AT135" s="194"/>
      <c r="AU135" s="193" t="s">
        <v>636</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659</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590</v>
      </c>
      <c r="D430" s="913"/>
      <c r="E430" s="161" t="s">
        <v>318</v>
      </c>
      <c r="F430" s="879"/>
      <c r="G430" s="880" t="s">
        <v>204</v>
      </c>
      <c r="H430" s="112"/>
      <c r="I430" s="112"/>
      <c r="J430" s="881" t="s">
        <v>636</v>
      </c>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636</v>
      </c>
      <c r="AF432" s="187"/>
      <c r="AG432" s="122" t="s">
        <v>185</v>
      </c>
      <c r="AH432" s="123"/>
      <c r="AI432" s="321"/>
      <c r="AJ432" s="321"/>
      <c r="AK432" s="321"/>
      <c r="AL432" s="143"/>
      <c r="AM432" s="321"/>
      <c r="AN432" s="321"/>
      <c r="AO432" s="321"/>
      <c r="AP432" s="143"/>
      <c r="AQ432" s="236" t="s">
        <v>636</v>
      </c>
      <c r="AR432" s="187"/>
      <c r="AS432" s="122" t="s">
        <v>185</v>
      </c>
      <c r="AT432" s="123"/>
      <c r="AU432" s="187" t="s">
        <v>636</v>
      </c>
      <c r="AV432" s="187"/>
      <c r="AW432" s="122" t="s">
        <v>175</v>
      </c>
      <c r="AX432" s="182"/>
      <c r="AY432">
        <f>$AY$431</f>
        <v>1</v>
      </c>
    </row>
    <row r="433" spans="1:51" ht="23.25" customHeight="1" x14ac:dyDescent="0.15">
      <c r="A433" s="176"/>
      <c r="B433" s="173"/>
      <c r="C433" s="167"/>
      <c r="D433" s="173"/>
      <c r="E433" s="324"/>
      <c r="F433" s="325"/>
      <c r="G433" s="93" t="s">
        <v>636</v>
      </c>
      <c r="H433" s="94"/>
      <c r="I433" s="94"/>
      <c r="J433" s="94"/>
      <c r="K433" s="94"/>
      <c r="L433" s="94"/>
      <c r="M433" s="94"/>
      <c r="N433" s="94"/>
      <c r="O433" s="94"/>
      <c r="P433" s="94"/>
      <c r="Q433" s="94"/>
      <c r="R433" s="94"/>
      <c r="S433" s="94"/>
      <c r="T433" s="94"/>
      <c r="U433" s="94"/>
      <c r="V433" s="94"/>
      <c r="W433" s="94"/>
      <c r="X433" s="95"/>
      <c r="Y433" s="188" t="s">
        <v>12</v>
      </c>
      <c r="Z433" s="189"/>
      <c r="AA433" s="190"/>
      <c r="AB433" s="200" t="s">
        <v>636</v>
      </c>
      <c r="AC433" s="200"/>
      <c r="AD433" s="200"/>
      <c r="AE433" s="322" t="s">
        <v>636</v>
      </c>
      <c r="AF433" s="194"/>
      <c r="AG433" s="194"/>
      <c r="AH433" s="194"/>
      <c r="AI433" s="322" t="s">
        <v>636</v>
      </c>
      <c r="AJ433" s="194"/>
      <c r="AK433" s="194"/>
      <c r="AL433" s="194"/>
      <c r="AM433" s="322" t="s">
        <v>659</v>
      </c>
      <c r="AN433" s="194"/>
      <c r="AO433" s="194"/>
      <c r="AP433" s="323"/>
      <c r="AQ433" s="322" t="s">
        <v>636</v>
      </c>
      <c r="AR433" s="194"/>
      <c r="AS433" s="194"/>
      <c r="AT433" s="323"/>
      <c r="AU433" s="194" t="s">
        <v>636</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636</v>
      </c>
      <c r="AC434" s="192"/>
      <c r="AD434" s="192"/>
      <c r="AE434" s="322" t="s">
        <v>636</v>
      </c>
      <c r="AF434" s="194"/>
      <c r="AG434" s="194"/>
      <c r="AH434" s="323"/>
      <c r="AI434" s="322" t="s">
        <v>636</v>
      </c>
      <c r="AJ434" s="194"/>
      <c r="AK434" s="194"/>
      <c r="AL434" s="194"/>
      <c r="AM434" s="322" t="s">
        <v>659</v>
      </c>
      <c r="AN434" s="194"/>
      <c r="AO434" s="194"/>
      <c r="AP434" s="323"/>
      <c r="AQ434" s="322" t="s">
        <v>636</v>
      </c>
      <c r="AR434" s="194"/>
      <c r="AS434" s="194"/>
      <c r="AT434" s="323"/>
      <c r="AU434" s="194" t="s">
        <v>636</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t="s">
        <v>636</v>
      </c>
      <c r="AF435" s="194"/>
      <c r="AG435" s="194"/>
      <c r="AH435" s="323"/>
      <c r="AI435" s="322" t="s">
        <v>636</v>
      </c>
      <c r="AJ435" s="194"/>
      <c r="AK435" s="194"/>
      <c r="AL435" s="194"/>
      <c r="AM435" s="322" t="s">
        <v>659</v>
      </c>
      <c r="AN435" s="194"/>
      <c r="AO435" s="194"/>
      <c r="AP435" s="323"/>
      <c r="AQ435" s="322" t="s">
        <v>636</v>
      </c>
      <c r="AR435" s="194"/>
      <c r="AS435" s="194"/>
      <c r="AT435" s="323"/>
      <c r="AU435" s="194" t="s">
        <v>636</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636</v>
      </c>
      <c r="AF457" s="187"/>
      <c r="AG457" s="122" t="s">
        <v>185</v>
      </c>
      <c r="AH457" s="123"/>
      <c r="AI457" s="321"/>
      <c r="AJ457" s="321"/>
      <c r="AK457" s="321"/>
      <c r="AL457" s="143"/>
      <c r="AM457" s="321"/>
      <c r="AN457" s="321"/>
      <c r="AO457" s="321"/>
      <c r="AP457" s="143"/>
      <c r="AQ457" s="236" t="s">
        <v>636</v>
      </c>
      <c r="AR457" s="187"/>
      <c r="AS457" s="122" t="s">
        <v>185</v>
      </c>
      <c r="AT457" s="123"/>
      <c r="AU457" s="187" t="s">
        <v>636</v>
      </c>
      <c r="AV457" s="187"/>
      <c r="AW457" s="122" t="s">
        <v>175</v>
      </c>
      <c r="AX457" s="182"/>
      <c r="AY457">
        <f>$AY$456</f>
        <v>1</v>
      </c>
    </row>
    <row r="458" spans="1:51" ht="23.25" customHeight="1" x14ac:dyDescent="0.15">
      <c r="A458" s="176"/>
      <c r="B458" s="173"/>
      <c r="C458" s="167"/>
      <c r="D458" s="173"/>
      <c r="E458" s="324"/>
      <c r="F458" s="325"/>
      <c r="G458" s="93" t="s">
        <v>636</v>
      </c>
      <c r="H458" s="94"/>
      <c r="I458" s="94"/>
      <c r="J458" s="94"/>
      <c r="K458" s="94"/>
      <c r="L458" s="94"/>
      <c r="M458" s="94"/>
      <c r="N458" s="94"/>
      <c r="O458" s="94"/>
      <c r="P458" s="94"/>
      <c r="Q458" s="94"/>
      <c r="R458" s="94"/>
      <c r="S458" s="94"/>
      <c r="T458" s="94"/>
      <c r="U458" s="94"/>
      <c r="V458" s="94"/>
      <c r="W458" s="94"/>
      <c r="X458" s="95"/>
      <c r="Y458" s="188" t="s">
        <v>12</v>
      </c>
      <c r="Z458" s="189"/>
      <c r="AA458" s="190"/>
      <c r="AB458" s="200" t="s">
        <v>636</v>
      </c>
      <c r="AC458" s="200"/>
      <c r="AD458" s="200"/>
      <c r="AE458" s="322" t="s">
        <v>636</v>
      </c>
      <c r="AF458" s="194"/>
      <c r="AG458" s="194"/>
      <c r="AH458" s="194"/>
      <c r="AI458" s="322" t="s">
        <v>636</v>
      </c>
      <c r="AJ458" s="194"/>
      <c r="AK458" s="194"/>
      <c r="AL458" s="194"/>
      <c r="AM458" s="322" t="s">
        <v>659</v>
      </c>
      <c r="AN458" s="194"/>
      <c r="AO458" s="194"/>
      <c r="AP458" s="323"/>
      <c r="AQ458" s="322" t="s">
        <v>636</v>
      </c>
      <c r="AR458" s="194"/>
      <c r="AS458" s="194"/>
      <c r="AT458" s="323"/>
      <c r="AU458" s="194" t="s">
        <v>636</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636</v>
      </c>
      <c r="AC459" s="192"/>
      <c r="AD459" s="192"/>
      <c r="AE459" s="322" t="s">
        <v>636</v>
      </c>
      <c r="AF459" s="194"/>
      <c r="AG459" s="194"/>
      <c r="AH459" s="323"/>
      <c r="AI459" s="322" t="s">
        <v>636</v>
      </c>
      <c r="AJ459" s="194"/>
      <c r="AK459" s="194"/>
      <c r="AL459" s="194"/>
      <c r="AM459" s="322" t="s">
        <v>659</v>
      </c>
      <c r="AN459" s="194"/>
      <c r="AO459" s="194"/>
      <c r="AP459" s="323"/>
      <c r="AQ459" s="322" t="s">
        <v>636</v>
      </c>
      <c r="AR459" s="194"/>
      <c r="AS459" s="194"/>
      <c r="AT459" s="323"/>
      <c r="AU459" s="194" t="s">
        <v>636</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t="s">
        <v>636</v>
      </c>
      <c r="AF460" s="194"/>
      <c r="AG460" s="194"/>
      <c r="AH460" s="323"/>
      <c r="AI460" s="322" t="s">
        <v>636</v>
      </c>
      <c r="AJ460" s="194"/>
      <c r="AK460" s="194"/>
      <c r="AL460" s="194"/>
      <c r="AM460" s="322" t="s">
        <v>659</v>
      </c>
      <c r="AN460" s="194"/>
      <c r="AO460" s="194"/>
      <c r="AP460" s="323"/>
      <c r="AQ460" s="322" t="s">
        <v>636</v>
      </c>
      <c r="AR460" s="194"/>
      <c r="AS460" s="194"/>
      <c r="AT460" s="323"/>
      <c r="AU460" s="194" t="s">
        <v>636</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659</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321</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322</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4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656</v>
      </c>
      <c r="AE702" s="328"/>
      <c r="AF702" s="328"/>
      <c r="AG702" s="365" t="s">
        <v>661</v>
      </c>
      <c r="AH702" s="366"/>
      <c r="AI702" s="366"/>
      <c r="AJ702" s="366"/>
      <c r="AK702" s="366"/>
      <c r="AL702" s="366"/>
      <c r="AM702" s="366"/>
      <c r="AN702" s="366"/>
      <c r="AO702" s="366"/>
      <c r="AP702" s="366"/>
      <c r="AQ702" s="366"/>
      <c r="AR702" s="366"/>
      <c r="AS702" s="366"/>
      <c r="AT702" s="366"/>
      <c r="AU702" s="366"/>
      <c r="AV702" s="366"/>
      <c r="AW702" s="366"/>
      <c r="AX702" s="367"/>
    </row>
    <row r="703" spans="1:51" ht="4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656</v>
      </c>
      <c r="AE703" s="309"/>
      <c r="AF703" s="309"/>
      <c r="AG703" s="90" t="s">
        <v>661</v>
      </c>
      <c r="AH703" s="91"/>
      <c r="AI703" s="91"/>
      <c r="AJ703" s="91"/>
      <c r="AK703" s="91"/>
      <c r="AL703" s="91"/>
      <c r="AM703" s="91"/>
      <c r="AN703" s="91"/>
      <c r="AO703" s="91"/>
      <c r="AP703" s="91"/>
      <c r="AQ703" s="91"/>
      <c r="AR703" s="91"/>
      <c r="AS703" s="91"/>
      <c r="AT703" s="91"/>
      <c r="AU703" s="91"/>
      <c r="AV703" s="91"/>
      <c r="AW703" s="91"/>
      <c r="AX703" s="92"/>
    </row>
    <row r="704" spans="1:51" ht="4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656</v>
      </c>
      <c r="AE704" s="767"/>
      <c r="AF704" s="767"/>
      <c r="AG704" s="154" t="s">
        <v>661</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662</v>
      </c>
      <c r="AE705" s="699"/>
      <c r="AF705" s="699"/>
      <c r="AG705" s="114" t="s">
        <v>659</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663</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663</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4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656</v>
      </c>
      <c r="AE708" s="589"/>
      <c r="AF708" s="589"/>
      <c r="AG708" s="726" t="s">
        <v>664</v>
      </c>
      <c r="AH708" s="727"/>
      <c r="AI708" s="727"/>
      <c r="AJ708" s="727"/>
      <c r="AK708" s="727"/>
      <c r="AL708" s="727"/>
      <c r="AM708" s="727"/>
      <c r="AN708" s="727"/>
      <c r="AO708" s="727"/>
      <c r="AP708" s="727"/>
      <c r="AQ708" s="727"/>
      <c r="AR708" s="727"/>
      <c r="AS708" s="727"/>
      <c r="AT708" s="727"/>
      <c r="AU708" s="727"/>
      <c r="AV708" s="727"/>
      <c r="AW708" s="727"/>
      <c r="AX708" s="728"/>
    </row>
    <row r="709" spans="1:50" ht="4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656</v>
      </c>
      <c r="AE709" s="309"/>
      <c r="AF709" s="309"/>
      <c r="AG709" s="90" t="s">
        <v>664</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662</v>
      </c>
      <c r="AE710" s="309"/>
      <c r="AF710" s="309"/>
      <c r="AG710" s="90" t="s">
        <v>659</v>
      </c>
      <c r="AH710" s="91"/>
      <c r="AI710" s="91"/>
      <c r="AJ710" s="91"/>
      <c r="AK710" s="91"/>
      <c r="AL710" s="91"/>
      <c r="AM710" s="91"/>
      <c r="AN710" s="91"/>
      <c r="AO710" s="91"/>
      <c r="AP710" s="91"/>
      <c r="AQ710" s="91"/>
      <c r="AR710" s="91"/>
      <c r="AS710" s="91"/>
      <c r="AT710" s="91"/>
      <c r="AU710" s="91"/>
      <c r="AV710" s="91"/>
      <c r="AW710" s="91"/>
      <c r="AX710" s="92"/>
    </row>
    <row r="711" spans="1:50" ht="4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656</v>
      </c>
      <c r="AE711" s="309"/>
      <c r="AF711" s="309"/>
      <c r="AG711" s="90" t="s">
        <v>664</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662</v>
      </c>
      <c r="AE712" s="767"/>
      <c r="AF712" s="767"/>
      <c r="AG712" s="791" t="s">
        <v>659</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662</v>
      </c>
      <c r="AE713" s="309"/>
      <c r="AF713" s="647"/>
      <c r="AG713" s="90" t="s">
        <v>659</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662</v>
      </c>
      <c r="AE714" s="789"/>
      <c r="AF714" s="790"/>
      <c r="AG714" s="720" t="s">
        <v>659</v>
      </c>
      <c r="AH714" s="721"/>
      <c r="AI714" s="721"/>
      <c r="AJ714" s="721"/>
      <c r="AK714" s="721"/>
      <c r="AL714" s="721"/>
      <c r="AM714" s="721"/>
      <c r="AN714" s="721"/>
      <c r="AO714" s="721"/>
      <c r="AP714" s="721"/>
      <c r="AQ714" s="721"/>
      <c r="AR714" s="721"/>
      <c r="AS714" s="721"/>
      <c r="AT714" s="721"/>
      <c r="AU714" s="721"/>
      <c r="AV714" s="721"/>
      <c r="AW714" s="721"/>
      <c r="AX714" s="722"/>
    </row>
    <row r="715" spans="1:50" ht="41.2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656</v>
      </c>
      <c r="AE715" s="589"/>
      <c r="AF715" s="640"/>
      <c r="AG715" s="726" t="s">
        <v>665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662</v>
      </c>
      <c r="AE716" s="611"/>
      <c r="AF716" s="611"/>
      <c r="AG716" s="90" t="s">
        <v>659</v>
      </c>
      <c r="AH716" s="91"/>
      <c r="AI716" s="91"/>
      <c r="AJ716" s="91"/>
      <c r="AK716" s="91"/>
      <c r="AL716" s="91"/>
      <c r="AM716" s="91"/>
      <c r="AN716" s="91"/>
      <c r="AO716" s="91"/>
      <c r="AP716" s="91"/>
      <c r="AQ716" s="91"/>
      <c r="AR716" s="91"/>
      <c r="AS716" s="91"/>
      <c r="AT716" s="91"/>
      <c r="AU716" s="91"/>
      <c r="AV716" s="91"/>
      <c r="AW716" s="91"/>
      <c r="AX716" s="92"/>
    </row>
    <row r="717" spans="1:50" ht="41.25"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656</v>
      </c>
      <c r="AE717" s="309"/>
      <c r="AF717" s="309"/>
      <c r="AG717" s="90" t="s">
        <v>665</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662</v>
      </c>
      <c r="AE718" s="309"/>
      <c r="AF718" s="309"/>
      <c r="AG718" s="116" t="s">
        <v>659</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662</v>
      </c>
      <c r="AE719" s="589"/>
      <c r="AF719" s="589"/>
      <c r="AG719" s="114"/>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6" t="s">
        <v>52</v>
      </c>
      <c r="D726" s="818"/>
      <c r="E726" s="818"/>
      <c r="F726" s="819"/>
      <c r="G726" s="562" t="s">
        <v>666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7"/>
      <c r="C737" s="197"/>
      <c r="D737" s="198"/>
      <c r="E737" s="936" t="s">
        <v>648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316</v>
      </c>
      <c r="B738" s="347"/>
      <c r="C738" s="347"/>
      <c r="D738" s="347"/>
      <c r="E738" s="936" t="s">
        <v>649</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315</v>
      </c>
      <c r="B739" s="347"/>
      <c r="C739" s="347"/>
      <c r="D739" s="347"/>
      <c r="E739" s="936" t="s">
        <v>650</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314</v>
      </c>
      <c r="B740" s="347"/>
      <c r="C740" s="347"/>
      <c r="D740" s="347"/>
      <c r="E740" s="936" t="s">
        <v>651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313</v>
      </c>
      <c r="B741" s="347"/>
      <c r="C741" s="347"/>
      <c r="D741" s="347"/>
      <c r="E741" s="936" t="s">
        <v>652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312</v>
      </c>
      <c r="B742" s="347"/>
      <c r="C742" s="347"/>
      <c r="D742" s="347"/>
      <c r="E742" s="936" t="s">
        <v>653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311</v>
      </c>
      <c r="B743" s="347"/>
      <c r="C743" s="347"/>
      <c r="D743" s="347"/>
      <c r="E743" s="936" t="s">
        <v>654</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310</v>
      </c>
      <c r="B744" s="347"/>
      <c r="C744" s="347"/>
      <c r="D744" s="347"/>
      <c r="E744" s="936" t="s">
        <v>653</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309</v>
      </c>
      <c r="B745" s="347"/>
      <c r="C745" s="347"/>
      <c r="D745" s="347"/>
      <c r="E745" s="973" t="s">
        <v>655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629</v>
      </c>
      <c r="F746" s="940"/>
      <c r="G746" s="940"/>
      <c r="H746" s="85" t="str">
        <f>IF(E746="","","-")</f>
        <v>-</v>
      </c>
      <c r="I746" s="940"/>
      <c r="J746" s="940"/>
      <c r="K746" s="85" t="str">
        <f>IF(I746="","","-")</f>
        <v/>
      </c>
      <c r="L746" s="941">
        <v>484</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428</v>
      </c>
      <c r="B747" s="347"/>
      <c r="C747" s="347"/>
      <c r="D747" s="347"/>
      <c r="E747" s="942" t="s">
        <v>629</v>
      </c>
      <c r="F747" s="940"/>
      <c r="G747" s="940"/>
      <c r="H747" s="85" t="str">
        <f>IF(E747="","","-")</f>
        <v>-</v>
      </c>
      <c r="I747" s="940"/>
      <c r="J747" s="940"/>
      <c r="K747" s="85" t="str">
        <f>IF(I747="","","-")</f>
        <v/>
      </c>
      <c r="L747" s="941">
        <v>525</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89"/>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9.5" customHeight="1" thickBo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2" hidden="1" customHeight="1" thickBot="1" x14ac:dyDescent="0.2">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16.5" hidden="1" customHeight="1" thickBot="1" x14ac:dyDescent="0.2">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2.5" hidden="1" customHeight="1" thickBot="1" x14ac:dyDescent="0.2">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674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668</v>
      </c>
      <c r="H789" s="655"/>
      <c r="I789" s="655"/>
      <c r="J789" s="655"/>
      <c r="K789" s="656"/>
      <c r="L789" s="648" t="s">
        <v>669</v>
      </c>
      <c r="M789" s="649"/>
      <c r="N789" s="649"/>
      <c r="O789" s="649"/>
      <c r="P789" s="649"/>
      <c r="Q789" s="649"/>
      <c r="R789" s="649"/>
      <c r="S789" s="649"/>
      <c r="T789" s="649"/>
      <c r="U789" s="649"/>
      <c r="V789" s="649"/>
      <c r="W789" s="649"/>
      <c r="X789" s="650"/>
      <c r="Y789" s="368">
        <v>45</v>
      </c>
      <c r="Z789" s="369"/>
      <c r="AA789" s="369"/>
      <c r="AB789" s="786"/>
      <c r="AC789" s="654" t="s">
        <v>659</v>
      </c>
      <c r="AD789" s="655"/>
      <c r="AE789" s="655"/>
      <c r="AF789" s="655"/>
      <c r="AG789" s="656"/>
      <c r="AH789" s="648" t="s">
        <v>659</v>
      </c>
      <c r="AI789" s="649"/>
      <c r="AJ789" s="649"/>
      <c r="AK789" s="649"/>
      <c r="AL789" s="649"/>
      <c r="AM789" s="649"/>
      <c r="AN789" s="649"/>
      <c r="AO789" s="649"/>
      <c r="AP789" s="649"/>
      <c r="AQ789" s="649"/>
      <c r="AR789" s="649"/>
      <c r="AS789" s="649"/>
      <c r="AT789" s="650"/>
      <c r="AU789" s="368" t="s">
        <v>659</v>
      </c>
      <c r="AV789" s="369"/>
      <c r="AW789" s="369"/>
      <c r="AX789" s="370"/>
    </row>
    <row r="790" spans="1:51" ht="24.75" customHeight="1" x14ac:dyDescent="0.15">
      <c r="A790" s="615"/>
      <c r="B790" s="616"/>
      <c r="C790" s="616"/>
      <c r="D790" s="616"/>
      <c r="E790" s="616"/>
      <c r="F790" s="617"/>
      <c r="G790" s="590" t="s">
        <v>659</v>
      </c>
      <c r="H790" s="591"/>
      <c r="I790" s="591"/>
      <c r="J790" s="591"/>
      <c r="K790" s="592"/>
      <c r="L790" s="582" t="s">
        <v>659</v>
      </c>
      <c r="M790" s="583"/>
      <c r="N790" s="583"/>
      <c r="O790" s="583"/>
      <c r="P790" s="583"/>
      <c r="Q790" s="583"/>
      <c r="R790" s="583"/>
      <c r="S790" s="583"/>
      <c r="T790" s="583"/>
      <c r="U790" s="583"/>
      <c r="V790" s="583"/>
      <c r="W790" s="583"/>
      <c r="X790" s="584"/>
      <c r="Y790" s="585" t="s">
        <v>659</v>
      </c>
      <c r="Z790" s="586"/>
      <c r="AA790" s="586"/>
      <c r="AB790" s="596"/>
      <c r="AC790" s="590" t="s">
        <v>659</v>
      </c>
      <c r="AD790" s="591"/>
      <c r="AE790" s="591"/>
      <c r="AF790" s="591"/>
      <c r="AG790" s="592"/>
      <c r="AH790" s="582" t="s">
        <v>659</v>
      </c>
      <c r="AI790" s="583"/>
      <c r="AJ790" s="583"/>
      <c r="AK790" s="583"/>
      <c r="AL790" s="583"/>
      <c r="AM790" s="583"/>
      <c r="AN790" s="583"/>
      <c r="AO790" s="583"/>
      <c r="AP790" s="583"/>
      <c r="AQ790" s="583"/>
      <c r="AR790" s="583"/>
      <c r="AS790" s="583"/>
      <c r="AT790" s="584"/>
      <c r="AU790" s="585" t="s">
        <v>659</v>
      </c>
      <c r="AV790" s="586"/>
      <c r="AW790" s="586"/>
      <c r="AX790" s="587"/>
    </row>
    <row r="791" spans="1:51" ht="24.75" customHeight="1" x14ac:dyDescent="0.15">
      <c r="A791" s="615"/>
      <c r="B791" s="616"/>
      <c r="C791" s="616"/>
      <c r="D791" s="616"/>
      <c r="E791" s="616"/>
      <c r="F791" s="617"/>
      <c r="G791" s="590" t="s">
        <v>659</v>
      </c>
      <c r="H791" s="591"/>
      <c r="I791" s="591"/>
      <c r="J791" s="591"/>
      <c r="K791" s="592"/>
      <c r="L791" s="582" t="s">
        <v>659</v>
      </c>
      <c r="M791" s="583"/>
      <c r="N791" s="583"/>
      <c r="O791" s="583"/>
      <c r="P791" s="583"/>
      <c r="Q791" s="583"/>
      <c r="R791" s="583"/>
      <c r="S791" s="583"/>
      <c r="T791" s="583"/>
      <c r="U791" s="583"/>
      <c r="V791" s="583"/>
      <c r="W791" s="583"/>
      <c r="X791" s="584"/>
      <c r="Y791" s="585" t="s">
        <v>659</v>
      </c>
      <c r="Z791" s="586"/>
      <c r="AA791" s="586"/>
      <c r="AB791" s="596"/>
      <c r="AC791" s="590" t="s">
        <v>659</v>
      </c>
      <c r="AD791" s="591"/>
      <c r="AE791" s="591"/>
      <c r="AF791" s="591"/>
      <c r="AG791" s="592"/>
      <c r="AH791" s="582" t="s">
        <v>659</v>
      </c>
      <c r="AI791" s="583"/>
      <c r="AJ791" s="583"/>
      <c r="AK791" s="583"/>
      <c r="AL791" s="583"/>
      <c r="AM791" s="583"/>
      <c r="AN791" s="583"/>
      <c r="AO791" s="583"/>
      <c r="AP791" s="583"/>
      <c r="AQ791" s="583"/>
      <c r="AR791" s="583"/>
      <c r="AS791" s="583"/>
      <c r="AT791" s="584"/>
      <c r="AU791" s="585" t="s">
        <v>659</v>
      </c>
      <c r="AV791" s="586"/>
      <c r="AW791" s="586"/>
      <c r="AX791" s="587"/>
    </row>
    <row r="792" spans="1:51" ht="24.75" customHeight="1" x14ac:dyDescent="0.15">
      <c r="A792" s="615"/>
      <c r="B792" s="616"/>
      <c r="C792" s="616"/>
      <c r="D792" s="616"/>
      <c r="E792" s="616"/>
      <c r="F792" s="617"/>
      <c r="G792" s="590" t="s">
        <v>659</v>
      </c>
      <c r="H792" s="591"/>
      <c r="I792" s="591"/>
      <c r="J792" s="591"/>
      <c r="K792" s="592"/>
      <c r="L792" s="582" t="s">
        <v>659</v>
      </c>
      <c r="M792" s="583"/>
      <c r="N792" s="583"/>
      <c r="O792" s="583"/>
      <c r="P792" s="583"/>
      <c r="Q792" s="583"/>
      <c r="R792" s="583"/>
      <c r="S792" s="583"/>
      <c r="T792" s="583"/>
      <c r="U792" s="583"/>
      <c r="V792" s="583"/>
      <c r="W792" s="583"/>
      <c r="X792" s="584"/>
      <c r="Y792" s="585" t="s">
        <v>659</v>
      </c>
      <c r="Z792" s="586"/>
      <c r="AA792" s="586"/>
      <c r="AB792" s="596"/>
      <c r="AC792" s="590" t="s">
        <v>659</v>
      </c>
      <c r="AD792" s="591"/>
      <c r="AE792" s="591"/>
      <c r="AF792" s="591"/>
      <c r="AG792" s="592"/>
      <c r="AH792" s="582" t="s">
        <v>659</v>
      </c>
      <c r="AI792" s="583"/>
      <c r="AJ792" s="583"/>
      <c r="AK792" s="583"/>
      <c r="AL792" s="583"/>
      <c r="AM792" s="583"/>
      <c r="AN792" s="583"/>
      <c r="AO792" s="583"/>
      <c r="AP792" s="583"/>
      <c r="AQ792" s="583"/>
      <c r="AR792" s="583"/>
      <c r="AS792" s="583"/>
      <c r="AT792" s="584"/>
      <c r="AU792" s="585" t="s">
        <v>659</v>
      </c>
      <c r="AV792" s="586"/>
      <c r="AW792" s="586"/>
      <c r="AX792" s="587"/>
    </row>
    <row r="793" spans="1:51" ht="24.75" customHeight="1" x14ac:dyDescent="0.15">
      <c r="A793" s="615"/>
      <c r="B793" s="616"/>
      <c r="C793" s="616"/>
      <c r="D793" s="616"/>
      <c r="E793" s="616"/>
      <c r="F793" s="617"/>
      <c r="G793" s="590" t="s">
        <v>659</v>
      </c>
      <c r="H793" s="591"/>
      <c r="I793" s="591"/>
      <c r="J793" s="591"/>
      <c r="K793" s="592"/>
      <c r="L793" s="582" t="s">
        <v>659</v>
      </c>
      <c r="M793" s="583"/>
      <c r="N793" s="583"/>
      <c r="O793" s="583"/>
      <c r="P793" s="583"/>
      <c r="Q793" s="583"/>
      <c r="R793" s="583"/>
      <c r="S793" s="583"/>
      <c r="T793" s="583"/>
      <c r="U793" s="583"/>
      <c r="V793" s="583"/>
      <c r="W793" s="583"/>
      <c r="X793" s="584"/>
      <c r="Y793" s="585" t="s">
        <v>659</v>
      </c>
      <c r="Z793" s="586"/>
      <c r="AA793" s="586"/>
      <c r="AB793" s="596"/>
      <c r="AC793" s="590" t="s">
        <v>659</v>
      </c>
      <c r="AD793" s="591"/>
      <c r="AE793" s="591"/>
      <c r="AF793" s="591"/>
      <c r="AG793" s="592"/>
      <c r="AH793" s="582" t="s">
        <v>659</v>
      </c>
      <c r="AI793" s="583"/>
      <c r="AJ793" s="583"/>
      <c r="AK793" s="583"/>
      <c r="AL793" s="583"/>
      <c r="AM793" s="583"/>
      <c r="AN793" s="583"/>
      <c r="AO793" s="583"/>
      <c r="AP793" s="583"/>
      <c r="AQ793" s="583"/>
      <c r="AR793" s="583"/>
      <c r="AS793" s="583"/>
      <c r="AT793" s="584"/>
      <c r="AU793" s="585" t="s">
        <v>659</v>
      </c>
      <c r="AV793" s="586"/>
      <c r="AW793" s="586"/>
      <c r="AX793" s="587"/>
    </row>
    <row r="794" spans="1:51" ht="24.75" customHeight="1" x14ac:dyDescent="0.15">
      <c r="A794" s="615"/>
      <c r="B794" s="616"/>
      <c r="C794" s="616"/>
      <c r="D794" s="616"/>
      <c r="E794" s="616"/>
      <c r="F794" s="617"/>
      <c r="G794" s="590" t="s">
        <v>659</v>
      </c>
      <c r="H794" s="591"/>
      <c r="I794" s="591"/>
      <c r="J794" s="591"/>
      <c r="K794" s="592"/>
      <c r="L794" s="582" t="s">
        <v>659</v>
      </c>
      <c r="M794" s="583"/>
      <c r="N794" s="583"/>
      <c r="O794" s="583"/>
      <c r="P794" s="583"/>
      <c r="Q794" s="583"/>
      <c r="R794" s="583"/>
      <c r="S794" s="583"/>
      <c r="T794" s="583"/>
      <c r="U794" s="583"/>
      <c r="V794" s="583"/>
      <c r="W794" s="583"/>
      <c r="X794" s="584"/>
      <c r="Y794" s="585" t="s">
        <v>659</v>
      </c>
      <c r="Z794" s="586"/>
      <c r="AA794" s="586"/>
      <c r="AB794" s="596"/>
      <c r="AC794" s="590" t="s">
        <v>659</v>
      </c>
      <c r="AD794" s="591"/>
      <c r="AE794" s="591"/>
      <c r="AF794" s="591"/>
      <c r="AG794" s="592"/>
      <c r="AH794" s="582" t="s">
        <v>659</v>
      </c>
      <c r="AI794" s="583"/>
      <c r="AJ794" s="583"/>
      <c r="AK794" s="583"/>
      <c r="AL794" s="583"/>
      <c r="AM794" s="583"/>
      <c r="AN794" s="583"/>
      <c r="AO794" s="583"/>
      <c r="AP794" s="583"/>
      <c r="AQ794" s="583"/>
      <c r="AR794" s="583"/>
      <c r="AS794" s="583"/>
      <c r="AT794" s="584"/>
      <c r="AU794" s="585" t="s">
        <v>659</v>
      </c>
      <c r="AV794" s="586"/>
      <c r="AW794" s="586"/>
      <c r="AX794" s="587"/>
    </row>
    <row r="795" spans="1:51" ht="24.75" customHeight="1" x14ac:dyDescent="0.15">
      <c r="A795" s="615"/>
      <c r="B795" s="616"/>
      <c r="C795" s="616"/>
      <c r="D795" s="616"/>
      <c r="E795" s="616"/>
      <c r="F795" s="617"/>
      <c r="G795" s="590" t="s">
        <v>659</v>
      </c>
      <c r="H795" s="591"/>
      <c r="I795" s="591"/>
      <c r="J795" s="591"/>
      <c r="K795" s="592"/>
      <c r="L795" s="582" t="s">
        <v>659</v>
      </c>
      <c r="M795" s="583"/>
      <c r="N795" s="583"/>
      <c r="O795" s="583"/>
      <c r="P795" s="583"/>
      <c r="Q795" s="583"/>
      <c r="R795" s="583"/>
      <c r="S795" s="583"/>
      <c r="T795" s="583"/>
      <c r="U795" s="583"/>
      <c r="V795" s="583"/>
      <c r="W795" s="583"/>
      <c r="X795" s="584"/>
      <c r="Y795" s="585" t="s">
        <v>659</v>
      </c>
      <c r="Z795" s="586"/>
      <c r="AA795" s="586"/>
      <c r="AB795" s="596"/>
      <c r="AC795" s="590" t="s">
        <v>659</v>
      </c>
      <c r="AD795" s="591"/>
      <c r="AE795" s="591"/>
      <c r="AF795" s="591"/>
      <c r="AG795" s="592"/>
      <c r="AH795" s="582" t="s">
        <v>659</v>
      </c>
      <c r="AI795" s="583"/>
      <c r="AJ795" s="583"/>
      <c r="AK795" s="583"/>
      <c r="AL795" s="583"/>
      <c r="AM795" s="583"/>
      <c r="AN795" s="583"/>
      <c r="AO795" s="583"/>
      <c r="AP795" s="583"/>
      <c r="AQ795" s="583"/>
      <c r="AR795" s="583"/>
      <c r="AS795" s="583"/>
      <c r="AT795" s="584"/>
      <c r="AU795" s="585" t="s">
        <v>659</v>
      </c>
      <c r="AV795" s="586"/>
      <c r="AW795" s="586"/>
      <c r="AX795" s="587"/>
    </row>
    <row r="796" spans="1:51" ht="24.75" customHeight="1" x14ac:dyDescent="0.15">
      <c r="A796" s="615"/>
      <c r="B796" s="616"/>
      <c r="C796" s="616"/>
      <c r="D796" s="616"/>
      <c r="E796" s="616"/>
      <c r="F796" s="617"/>
      <c r="G796" s="590" t="s">
        <v>659</v>
      </c>
      <c r="H796" s="591"/>
      <c r="I796" s="591"/>
      <c r="J796" s="591"/>
      <c r="K796" s="592"/>
      <c r="L796" s="582" t="s">
        <v>659</v>
      </c>
      <c r="M796" s="583"/>
      <c r="N796" s="583"/>
      <c r="O796" s="583"/>
      <c r="P796" s="583"/>
      <c r="Q796" s="583"/>
      <c r="R796" s="583"/>
      <c r="S796" s="583"/>
      <c r="T796" s="583"/>
      <c r="U796" s="583"/>
      <c r="V796" s="583"/>
      <c r="W796" s="583"/>
      <c r="X796" s="584"/>
      <c r="Y796" s="585" t="s">
        <v>659</v>
      </c>
      <c r="Z796" s="586"/>
      <c r="AA796" s="586"/>
      <c r="AB796" s="596"/>
      <c r="AC796" s="590" t="s">
        <v>659</v>
      </c>
      <c r="AD796" s="591"/>
      <c r="AE796" s="591"/>
      <c r="AF796" s="591"/>
      <c r="AG796" s="592"/>
      <c r="AH796" s="582" t="s">
        <v>659</v>
      </c>
      <c r="AI796" s="583"/>
      <c r="AJ796" s="583"/>
      <c r="AK796" s="583"/>
      <c r="AL796" s="583"/>
      <c r="AM796" s="583"/>
      <c r="AN796" s="583"/>
      <c r="AO796" s="583"/>
      <c r="AP796" s="583"/>
      <c r="AQ796" s="583"/>
      <c r="AR796" s="583"/>
      <c r="AS796" s="583"/>
      <c r="AT796" s="584"/>
      <c r="AU796" s="585" t="s">
        <v>659</v>
      </c>
      <c r="AV796" s="586"/>
      <c r="AW796" s="586"/>
      <c r="AX796" s="587"/>
    </row>
    <row r="797" spans="1:51" ht="24.75" customHeight="1" x14ac:dyDescent="0.15">
      <c r="A797" s="615"/>
      <c r="B797" s="616"/>
      <c r="C797" s="616"/>
      <c r="D797" s="616"/>
      <c r="E797" s="616"/>
      <c r="F797" s="617"/>
      <c r="G797" s="590" t="s">
        <v>659</v>
      </c>
      <c r="H797" s="591"/>
      <c r="I797" s="591"/>
      <c r="J797" s="591"/>
      <c r="K797" s="592"/>
      <c r="L797" s="582" t="s">
        <v>659</v>
      </c>
      <c r="M797" s="583"/>
      <c r="N797" s="583"/>
      <c r="O797" s="583"/>
      <c r="P797" s="583"/>
      <c r="Q797" s="583"/>
      <c r="R797" s="583"/>
      <c r="S797" s="583"/>
      <c r="T797" s="583"/>
      <c r="U797" s="583"/>
      <c r="V797" s="583"/>
      <c r="W797" s="583"/>
      <c r="X797" s="584"/>
      <c r="Y797" s="585" t="s">
        <v>659</v>
      </c>
      <c r="Z797" s="586"/>
      <c r="AA797" s="586"/>
      <c r="AB797" s="596"/>
      <c r="AC797" s="590" t="s">
        <v>659</v>
      </c>
      <c r="AD797" s="591"/>
      <c r="AE797" s="591"/>
      <c r="AF797" s="591"/>
      <c r="AG797" s="592"/>
      <c r="AH797" s="582" t="s">
        <v>659</v>
      </c>
      <c r="AI797" s="583"/>
      <c r="AJ797" s="583"/>
      <c r="AK797" s="583"/>
      <c r="AL797" s="583"/>
      <c r="AM797" s="583"/>
      <c r="AN797" s="583"/>
      <c r="AO797" s="583"/>
      <c r="AP797" s="583"/>
      <c r="AQ797" s="583"/>
      <c r="AR797" s="583"/>
      <c r="AS797" s="583"/>
      <c r="AT797" s="584"/>
      <c r="AU797" s="585" t="s">
        <v>659</v>
      </c>
      <c r="AV797" s="586"/>
      <c r="AW797" s="586"/>
      <c r="AX797" s="587"/>
    </row>
    <row r="798" spans="1:51" ht="24.75" customHeight="1" x14ac:dyDescent="0.15">
      <c r="A798" s="615"/>
      <c r="B798" s="616"/>
      <c r="C798" s="616"/>
      <c r="D798" s="616"/>
      <c r="E798" s="616"/>
      <c r="F798" s="617"/>
      <c r="G798" s="590" t="s">
        <v>659</v>
      </c>
      <c r="H798" s="591"/>
      <c r="I798" s="591"/>
      <c r="J798" s="591"/>
      <c r="K798" s="592"/>
      <c r="L798" s="582" t="s">
        <v>659</v>
      </c>
      <c r="M798" s="583"/>
      <c r="N798" s="583"/>
      <c r="O798" s="583"/>
      <c r="P798" s="583"/>
      <c r="Q798" s="583"/>
      <c r="R798" s="583"/>
      <c r="S798" s="583"/>
      <c r="T798" s="583"/>
      <c r="U798" s="583"/>
      <c r="V798" s="583"/>
      <c r="W798" s="583"/>
      <c r="X798" s="584"/>
      <c r="Y798" s="585" t="s">
        <v>659</v>
      </c>
      <c r="Z798" s="586"/>
      <c r="AA798" s="586"/>
      <c r="AB798" s="596"/>
      <c r="AC798" s="590" t="s">
        <v>659</v>
      </c>
      <c r="AD798" s="591"/>
      <c r="AE798" s="591"/>
      <c r="AF798" s="591"/>
      <c r="AG798" s="592"/>
      <c r="AH798" s="582" t="s">
        <v>659</v>
      </c>
      <c r="AI798" s="583"/>
      <c r="AJ798" s="583"/>
      <c r="AK798" s="583"/>
      <c r="AL798" s="583"/>
      <c r="AM798" s="583"/>
      <c r="AN798" s="583"/>
      <c r="AO798" s="583"/>
      <c r="AP798" s="583"/>
      <c r="AQ798" s="583"/>
      <c r="AR798" s="583"/>
      <c r="AS798" s="583"/>
      <c r="AT798" s="584"/>
      <c r="AU798" s="585" t="s">
        <v>659</v>
      </c>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45</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150" customHeight="1" x14ac:dyDescent="0.15">
      <c r="A845" s="356">
        <v>1</v>
      </c>
      <c r="B845" s="356">
        <v>1</v>
      </c>
      <c r="C845" s="344" t="s">
        <v>675</v>
      </c>
      <c r="D845" s="329"/>
      <c r="E845" s="329"/>
      <c r="F845" s="329"/>
      <c r="G845" s="329"/>
      <c r="H845" s="329"/>
      <c r="I845" s="329"/>
      <c r="J845" s="330">
        <v>3011001027739</v>
      </c>
      <c r="K845" s="331"/>
      <c r="L845" s="331"/>
      <c r="M845" s="331"/>
      <c r="N845" s="331"/>
      <c r="O845" s="331"/>
      <c r="P845" s="345" t="s">
        <v>670</v>
      </c>
      <c r="Q845" s="332"/>
      <c r="R845" s="332"/>
      <c r="S845" s="332"/>
      <c r="T845" s="332"/>
      <c r="U845" s="332"/>
      <c r="V845" s="332"/>
      <c r="W845" s="332"/>
      <c r="X845" s="332"/>
      <c r="Y845" s="333">
        <v>45</v>
      </c>
      <c r="Z845" s="334"/>
      <c r="AA845" s="334"/>
      <c r="AB845" s="335"/>
      <c r="AC845" s="336" t="s">
        <v>79</v>
      </c>
      <c r="AD845" s="337"/>
      <c r="AE845" s="337"/>
      <c r="AF845" s="337"/>
      <c r="AG845" s="337"/>
      <c r="AH845" s="352" t="s">
        <v>659</v>
      </c>
      <c r="AI845" s="353"/>
      <c r="AJ845" s="353"/>
      <c r="AK845" s="353"/>
      <c r="AL845" s="340" t="s">
        <v>659</v>
      </c>
      <c r="AM845" s="341"/>
      <c r="AN845" s="341"/>
      <c r="AO845" s="342"/>
      <c r="AP845" s="343" t="s">
        <v>659</v>
      </c>
      <c r="AQ845" s="343"/>
      <c r="AR845" s="343"/>
      <c r="AS845" s="343"/>
      <c r="AT845" s="343"/>
      <c r="AU845" s="343"/>
      <c r="AV845" s="343"/>
      <c r="AW845" s="343"/>
      <c r="AX845" s="343"/>
    </row>
    <row r="846" spans="1:51" ht="39.950000000000003" customHeight="1" x14ac:dyDescent="0.15">
      <c r="A846" s="356">
        <v>2</v>
      </c>
      <c r="B846" s="356">
        <v>1</v>
      </c>
      <c r="C846" s="344" t="s">
        <v>676</v>
      </c>
      <c r="D846" s="329"/>
      <c r="E846" s="329"/>
      <c r="F846" s="329"/>
      <c r="G846" s="329"/>
      <c r="H846" s="329"/>
      <c r="I846" s="329"/>
      <c r="J846" s="330">
        <v>4011101023372</v>
      </c>
      <c r="K846" s="331"/>
      <c r="L846" s="331"/>
      <c r="M846" s="331"/>
      <c r="N846" s="331"/>
      <c r="O846" s="331"/>
      <c r="P846" s="345" t="s">
        <v>671</v>
      </c>
      <c r="Q846" s="332"/>
      <c r="R846" s="332"/>
      <c r="S846" s="332"/>
      <c r="T846" s="332"/>
      <c r="U846" s="332"/>
      <c r="V846" s="332"/>
      <c r="W846" s="332"/>
      <c r="X846" s="332"/>
      <c r="Y846" s="333">
        <v>41</v>
      </c>
      <c r="Z846" s="334"/>
      <c r="AA846" s="334"/>
      <c r="AB846" s="335"/>
      <c r="AC846" s="336" t="s">
        <v>79</v>
      </c>
      <c r="AD846" s="337"/>
      <c r="AE846" s="337"/>
      <c r="AF846" s="337"/>
      <c r="AG846" s="337"/>
      <c r="AH846" s="352" t="s">
        <v>659</v>
      </c>
      <c r="AI846" s="353"/>
      <c r="AJ846" s="353"/>
      <c r="AK846" s="353"/>
      <c r="AL846" s="340" t="s">
        <v>659</v>
      </c>
      <c r="AM846" s="341"/>
      <c r="AN846" s="341"/>
      <c r="AO846" s="342"/>
      <c r="AP846" s="343" t="s">
        <v>659</v>
      </c>
      <c r="AQ846" s="343"/>
      <c r="AR846" s="343"/>
      <c r="AS846" s="343"/>
      <c r="AT846" s="343"/>
      <c r="AU846" s="343"/>
      <c r="AV846" s="343"/>
      <c r="AW846" s="343"/>
      <c r="AX846" s="343"/>
      <c r="AY846">
        <f>COUNTA($C$846)</f>
        <v>1</v>
      </c>
    </row>
    <row r="847" spans="1:51" ht="39.950000000000003" customHeight="1" x14ac:dyDescent="0.15">
      <c r="A847" s="356">
        <v>3</v>
      </c>
      <c r="B847" s="356">
        <v>1</v>
      </c>
      <c r="C847" s="344" t="s">
        <v>677</v>
      </c>
      <c r="D847" s="329"/>
      <c r="E847" s="329"/>
      <c r="F847" s="329"/>
      <c r="G847" s="329"/>
      <c r="H847" s="329"/>
      <c r="I847" s="329"/>
      <c r="J847" s="330">
        <v>5010001146209</v>
      </c>
      <c r="K847" s="331"/>
      <c r="L847" s="331"/>
      <c r="M847" s="331"/>
      <c r="N847" s="331"/>
      <c r="O847" s="331"/>
      <c r="P847" s="345" t="s">
        <v>671</v>
      </c>
      <c r="Q847" s="332"/>
      <c r="R847" s="332"/>
      <c r="S847" s="332"/>
      <c r="T847" s="332"/>
      <c r="U847" s="332"/>
      <c r="V847" s="332"/>
      <c r="W847" s="332"/>
      <c r="X847" s="332"/>
      <c r="Y847" s="333">
        <v>30</v>
      </c>
      <c r="Z847" s="334"/>
      <c r="AA847" s="334"/>
      <c r="AB847" s="335"/>
      <c r="AC847" s="336" t="s">
        <v>79</v>
      </c>
      <c r="AD847" s="337"/>
      <c r="AE847" s="337"/>
      <c r="AF847" s="337"/>
      <c r="AG847" s="337"/>
      <c r="AH847" s="338" t="s">
        <v>659</v>
      </c>
      <c r="AI847" s="339"/>
      <c r="AJ847" s="339"/>
      <c r="AK847" s="339"/>
      <c r="AL847" s="340" t="s">
        <v>659</v>
      </c>
      <c r="AM847" s="341"/>
      <c r="AN847" s="341"/>
      <c r="AO847" s="342"/>
      <c r="AP847" s="343" t="s">
        <v>659</v>
      </c>
      <c r="AQ847" s="343"/>
      <c r="AR847" s="343"/>
      <c r="AS847" s="343"/>
      <c r="AT847" s="343"/>
      <c r="AU847" s="343"/>
      <c r="AV847" s="343"/>
      <c r="AW847" s="343"/>
      <c r="AX847" s="343"/>
      <c r="AY847">
        <f>COUNTA($C$847)</f>
        <v>1</v>
      </c>
    </row>
    <row r="848" spans="1:51" ht="39.950000000000003" customHeight="1" x14ac:dyDescent="0.15">
      <c r="A848" s="356">
        <v>4</v>
      </c>
      <c r="B848" s="356">
        <v>1</v>
      </c>
      <c r="C848" s="344" t="s">
        <v>678</v>
      </c>
      <c r="D848" s="329"/>
      <c r="E848" s="329"/>
      <c r="F848" s="329"/>
      <c r="G848" s="329"/>
      <c r="H848" s="329"/>
      <c r="I848" s="329"/>
      <c r="J848" s="330">
        <v>2010001008824</v>
      </c>
      <c r="K848" s="331"/>
      <c r="L848" s="331"/>
      <c r="M848" s="331"/>
      <c r="N848" s="331"/>
      <c r="O848" s="331"/>
      <c r="P848" s="345" t="s">
        <v>671</v>
      </c>
      <c r="Q848" s="332"/>
      <c r="R848" s="332"/>
      <c r="S848" s="332"/>
      <c r="T848" s="332"/>
      <c r="U848" s="332"/>
      <c r="V848" s="332"/>
      <c r="W848" s="332"/>
      <c r="X848" s="332"/>
      <c r="Y848" s="333">
        <v>10</v>
      </c>
      <c r="Z848" s="334"/>
      <c r="AA848" s="334"/>
      <c r="AB848" s="335"/>
      <c r="AC848" s="336" t="s">
        <v>79</v>
      </c>
      <c r="AD848" s="337"/>
      <c r="AE848" s="337"/>
      <c r="AF848" s="337"/>
      <c r="AG848" s="337"/>
      <c r="AH848" s="338" t="s">
        <v>659</v>
      </c>
      <c r="AI848" s="339"/>
      <c r="AJ848" s="339"/>
      <c r="AK848" s="339"/>
      <c r="AL848" s="340" t="s">
        <v>659</v>
      </c>
      <c r="AM848" s="341"/>
      <c r="AN848" s="341"/>
      <c r="AO848" s="342"/>
      <c r="AP848" s="343" t="s">
        <v>659</v>
      </c>
      <c r="AQ848" s="343"/>
      <c r="AR848" s="343"/>
      <c r="AS848" s="343"/>
      <c r="AT848" s="343"/>
      <c r="AU848" s="343"/>
      <c r="AV848" s="343"/>
      <c r="AW848" s="343"/>
      <c r="AX848" s="343"/>
      <c r="AY848">
        <f>COUNTA($C$848)</f>
        <v>1</v>
      </c>
    </row>
    <row r="849" spans="1:51" ht="39.950000000000003" customHeight="1" x14ac:dyDescent="0.15">
      <c r="A849" s="356">
        <v>5</v>
      </c>
      <c r="B849" s="356">
        <v>1</v>
      </c>
      <c r="C849" s="344" t="s">
        <v>679</v>
      </c>
      <c r="D849" s="329"/>
      <c r="E849" s="329"/>
      <c r="F849" s="329"/>
      <c r="G849" s="329"/>
      <c r="H849" s="329"/>
      <c r="I849" s="329"/>
      <c r="J849" s="330">
        <v>4010005002086</v>
      </c>
      <c r="K849" s="331"/>
      <c r="L849" s="331"/>
      <c r="M849" s="331"/>
      <c r="N849" s="331"/>
      <c r="O849" s="331"/>
      <c r="P849" s="345" t="s">
        <v>671</v>
      </c>
      <c r="Q849" s="332"/>
      <c r="R849" s="332"/>
      <c r="S849" s="332"/>
      <c r="T849" s="332"/>
      <c r="U849" s="332"/>
      <c r="V849" s="332"/>
      <c r="W849" s="332"/>
      <c r="X849" s="332"/>
      <c r="Y849" s="333">
        <v>8</v>
      </c>
      <c r="Z849" s="334"/>
      <c r="AA849" s="334"/>
      <c r="AB849" s="335"/>
      <c r="AC849" s="336" t="s">
        <v>79</v>
      </c>
      <c r="AD849" s="337"/>
      <c r="AE849" s="337"/>
      <c r="AF849" s="337"/>
      <c r="AG849" s="337"/>
      <c r="AH849" s="338" t="s">
        <v>659</v>
      </c>
      <c r="AI849" s="339"/>
      <c r="AJ849" s="339"/>
      <c r="AK849" s="339"/>
      <c r="AL849" s="340" t="s">
        <v>659</v>
      </c>
      <c r="AM849" s="341"/>
      <c r="AN849" s="341"/>
      <c r="AO849" s="342"/>
      <c r="AP849" s="343" t="s">
        <v>659</v>
      </c>
      <c r="AQ849" s="343"/>
      <c r="AR849" s="343"/>
      <c r="AS849" s="343"/>
      <c r="AT849" s="343"/>
      <c r="AU849" s="343"/>
      <c r="AV849" s="343"/>
      <c r="AW849" s="343"/>
      <c r="AX849" s="343"/>
      <c r="AY849">
        <f>COUNTA($C$849)</f>
        <v>1</v>
      </c>
    </row>
    <row r="850" spans="1:51" ht="39.950000000000003" customHeight="1" x14ac:dyDescent="0.15">
      <c r="A850" s="356">
        <v>6</v>
      </c>
      <c r="B850" s="356">
        <v>1</v>
      </c>
      <c r="C850" s="344" t="s">
        <v>680</v>
      </c>
      <c r="D850" s="329"/>
      <c r="E850" s="329"/>
      <c r="F850" s="329"/>
      <c r="G850" s="329"/>
      <c r="H850" s="329"/>
      <c r="I850" s="329"/>
      <c r="J850" s="330">
        <v>6010001008795</v>
      </c>
      <c r="K850" s="331"/>
      <c r="L850" s="331"/>
      <c r="M850" s="331"/>
      <c r="N850" s="331"/>
      <c r="O850" s="331"/>
      <c r="P850" s="345" t="s">
        <v>671</v>
      </c>
      <c r="Q850" s="332"/>
      <c r="R850" s="332"/>
      <c r="S850" s="332"/>
      <c r="T850" s="332"/>
      <c r="U850" s="332"/>
      <c r="V850" s="332"/>
      <c r="W850" s="332"/>
      <c r="X850" s="332"/>
      <c r="Y850" s="333">
        <v>6</v>
      </c>
      <c r="Z850" s="334"/>
      <c r="AA850" s="334"/>
      <c r="AB850" s="335"/>
      <c r="AC850" s="336" t="s">
        <v>79</v>
      </c>
      <c r="AD850" s="337"/>
      <c r="AE850" s="337"/>
      <c r="AF850" s="337"/>
      <c r="AG850" s="337"/>
      <c r="AH850" s="338" t="s">
        <v>659</v>
      </c>
      <c r="AI850" s="339"/>
      <c r="AJ850" s="339"/>
      <c r="AK850" s="339"/>
      <c r="AL850" s="340" t="s">
        <v>659</v>
      </c>
      <c r="AM850" s="341"/>
      <c r="AN850" s="341"/>
      <c r="AO850" s="342"/>
      <c r="AP850" s="343" t="s">
        <v>659</v>
      </c>
      <c r="AQ850" s="343"/>
      <c r="AR850" s="343"/>
      <c r="AS850" s="343"/>
      <c r="AT850" s="343"/>
      <c r="AU850" s="343"/>
      <c r="AV850" s="343"/>
      <c r="AW850" s="343"/>
      <c r="AX850" s="343"/>
      <c r="AY850">
        <f>COUNTA($C$850)</f>
        <v>1</v>
      </c>
    </row>
    <row r="851" spans="1:51" ht="39.950000000000003" customHeight="1" x14ac:dyDescent="0.15">
      <c r="A851" s="356">
        <v>7</v>
      </c>
      <c r="B851" s="356">
        <v>1</v>
      </c>
      <c r="C851" s="344" t="s">
        <v>681</v>
      </c>
      <c r="D851" s="329"/>
      <c r="E851" s="329"/>
      <c r="F851" s="329"/>
      <c r="G851" s="329"/>
      <c r="H851" s="329"/>
      <c r="I851" s="329"/>
      <c r="J851" s="330">
        <v>3010001047904</v>
      </c>
      <c r="K851" s="331"/>
      <c r="L851" s="331"/>
      <c r="M851" s="331"/>
      <c r="N851" s="331"/>
      <c r="O851" s="331"/>
      <c r="P851" s="345" t="s">
        <v>671</v>
      </c>
      <c r="Q851" s="332"/>
      <c r="R851" s="332"/>
      <c r="S851" s="332"/>
      <c r="T851" s="332"/>
      <c r="U851" s="332"/>
      <c r="V851" s="332"/>
      <c r="W851" s="332"/>
      <c r="X851" s="332"/>
      <c r="Y851" s="333">
        <v>4</v>
      </c>
      <c r="Z851" s="334"/>
      <c r="AA851" s="334"/>
      <c r="AB851" s="335"/>
      <c r="AC851" s="336" t="s">
        <v>79</v>
      </c>
      <c r="AD851" s="337"/>
      <c r="AE851" s="337"/>
      <c r="AF851" s="337"/>
      <c r="AG851" s="337"/>
      <c r="AH851" s="338" t="s">
        <v>659</v>
      </c>
      <c r="AI851" s="339"/>
      <c r="AJ851" s="339"/>
      <c r="AK851" s="339"/>
      <c r="AL851" s="340" t="s">
        <v>659</v>
      </c>
      <c r="AM851" s="341"/>
      <c r="AN851" s="341"/>
      <c r="AO851" s="342"/>
      <c r="AP851" s="343" t="s">
        <v>659</v>
      </c>
      <c r="AQ851" s="343"/>
      <c r="AR851" s="343"/>
      <c r="AS851" s="343"/>
      <c r="AT851" s="343"/>
      <c r="AU851" s="343"/>
      <c r="AV851" s="343"/>
      <c r="AW851" s="343"/>
      <c r="AX851" s="343"/>
      <c r="AY851">
        <f>COUNTA($C$851)</f>
        <v>1</v>
      </c>
    </row>
    <row r="852" spans="1:51" ht="39.950000000000003" customHeight="1" x14ac:dyDescent="0.15">
      <c r="A852" s="356">
        <v>8</v>
      </c>
      <c r="B852" s="356">
        <v>1</v>
      </c>
      <c r="C852" s="344" t="s">
        <v>682</v>
      </c>
      <c r="D852" s="329"/>
      <c r="E852" s="329"/>
      <c r="F852" s="329"/>
      <c r="G852" s="329"/>
      <c r="H852" s="329"/>
      <c r="I852" s="329"/>
      <c r="J852" s="330">
        <v>3010401050012</v>
      </c>
      <c r="K852" s="331"/>
      <c r="L852" s="331"/>
      <c r="M852" s="331"/>
      <c r="N852" s="331"/>
      <c r="O852" s="331"/>
      <c r="P852" s="345" t="s">
        <v>671</v>
      </c>
      <c r="Q852" s="332"/>
      <c r="R852" s="332"/>
      <c r="S852" s="332"/>
      <c r="T852" s="332"/>
      <c r="U852" s="332"/>
      <c r="V852" s="332"/>
      <c r="W852" s="332"/>
      <c r="X852" s="332"/>
      <c r="Y852" s="333">
        <v>3</v>
      </c>
      <c r="Z852" s="334"/>
      <c r="AA852" s="334"/>
      <c r="AB852" s="335"/>
      <c r="AC852" s="336" t="s">
        <v>79</v>
      </c>
      <c r="AD852" s="337"/>
      <c r="AE852" s="337"/>
      <c r="AF852" s="337"/>
      <c r="AG852" s="337"/>
      <c r="AH852" s="338" t="s">
        <v>659</v>
      </c>
      <c r="AI852" s="339"/>
      <c r="AJ852" s="339"/>
      <c r="AK852" s="339"/>
      <c r="AL852" s="340" t="s">
        <v>659</v>
      </c>
      <c r="AM852" s="341"/>
      <c r="AN852" s="341"/>
      <c r="AO852" s="342"/>
      <c r="AP852" s="343" t="s">
        <v>659</v>
      </c>
      <c r="AQ852" s="343"/>
      <c r="AR852" s="343"/>
      <c r="AS852" s="343"/>
      <c r="AT852" s="343"/>
      <c r="AU852" s="343"/>
      <c r="AV852" s="343"/>
      <c r="AW852" s="343"/>
      <c r="AX852" s="343"/>
      <c r="AY852">
        <f>COUNTA($C$852)</f>
        <v>1</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45"/>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45"/>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659</v>
      </c>
      <c r="F1110" s="355"/>
      <c r="G1110" s="355"/>
      <c r="H1110" s="355"/>
      <c r="I1110" s="355"/>
      <c r="J1110" s="330" t="s">
        <v>659</v>
      </c>
      <c r="K1110" s="331"/>
      <c r="L1110" s="331"/>
      <c r="M1110" s="331"/>
      <c r="N1110" s="331"/>
      <c r="O1110" s="331"/>
      <c r="P1110" s="345" t="s">
        <v>659</v>
      </c>
      <c r="Q1110" s="332"/>
      <c r="R1110" s="332"/>
      <c r="S1110" s="332"/>
      <c r="T1110" s="332"/>
      <c r="U1110" s="332"/>
      <c r="V1110" s="332"/>
      <c r="W1110" s="332"/>
      <c r="X1110" s="332"/>
      <c r="Y1110" s="333" t="s">
        <v>659</v>
      </c>
      <c r="Z1110" s="334"/>
      <c r="AA1110" s="334"/>
      <c r="AB1110" s="335"/>
      <c r="AC1110" s="336"/>
      <c r="AD1110" s="337"/>
      <c r="AE1110" s="337"/>
      <c r="AF1110" s="337"/>
      <c r="AG1110" s="337"/>
      <c r="AH1110" s="338" t="s">
        <v>659</v>
      </c>
      <c r="AI1110" s="339"/>
      <c r="AJ1110" s="339"/>
      <c r="AK1110" s="339"/>
      <c r="AL1110" s="340" t="s">
        <v>659</v>
      </c>
      <c r="AM1110" s="341"/>
      <c r="AN1110" s="341"/>
      <c r="AO1110" s="342"/>
      <c r="AP1110" s="343" t="s">
        <v>659</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t="s">
        <v>656</v>
      </c>
      <c r="H32" s="13" t="str">
        <f t="shared" si="1"/>
        <v>自動車安全特別会計保障勘定</v>
      </c>
      <c r="I32" s="13" t="str">
        <f t="shared" si="5"/>
        <v>自動車安全特別会計保障勘定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自動車安全特別会計保障勘定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自動車安全特別会計保障勘定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自動車安全特別会計保障勘定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自動車安全特別会計保障勘定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自動車安全特別会計保障勘定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曽我部 貴士</dc:creator>
  <cp:lastModifiedBy>ㅤ</cp:lastModifiedBy>
  <cp:lastPrinted>2021-05-14T01:47:02Z</cp:lastPrinted>
  <dcterms:created xsi:type="dcterms:W3CDTF">2012-03-13T00:50:25Z</dcterms:created>
  <dcterms:modified xsi:type="dcterms:W3CDTF">2021-06-28T03:59:17Z</dcterms:modified>
</cp:coreProperties>
</file>