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8C690D17-B372-4A9F-A357-B5707882A16C}"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<sst xmlns="http://schemas.openxmlformats.org/spreadsheetml/2006/main" count="2307" uniqueCount="670">
  <si>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</si>
  <si>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</si>
  <si>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</si>
  <si>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</si>
  <si>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</si>
  <si>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</si>
  <si>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</si>
  <si>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</si>
  <si>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</si>
  <si>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</si>
  <si>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</si>
  <si>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</si>
  <si>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</si>
  <si>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</si>
  <si>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</si>
  <si>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</si>
  <si>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</si>
  <si>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</si>
  <si>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</si>
  <si>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</si>
  <si>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</si>
  <si>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</si>
  <si>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</si>
  <si>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</si>
  <si>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</si>
  <si>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</si>
  <si>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</si>
  <si>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</si>
  <si>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</si>
  <si>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</si>
  <si>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</si>
  <si>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</si>
  <si>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</si>
  <si>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</si>
  <si>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</si>
  <si>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</si>
  <si>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</si>
  <si>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</si>
  <si>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</si>
  <si>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</si>
  <si>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</si>
  <si>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</si>
  <si>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</si>
  <si>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</si>
  <si>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</si>
  <si>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</si>
  <si>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</si>
  <si>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</si>
  <si>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</si>
  <si>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</si>
  <si>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</si>
  <si>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</si>
  <si>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</si>
  <si>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</si>
  <si>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</si>
  <si>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</si>
  <si>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</si>
  <si>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</si>
  <si>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</si>
  <si>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</si>
  <si>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</si>
  <si>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</si>
  <si>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</si>
  <si>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</si>
  <si>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</si>
  <si>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</si>
  <si>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</si>
  <si>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</si>
  <si>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</si>
  <si>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</si>
  <si>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</si>
  <si>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</si>
  <si>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</si>
  <si>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</si>
  <si>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</si>
  <si>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</si>
  <si>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</si>
  <si>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</si>
  <si>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</si>
  <si>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</si>
  <si>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</si>
  <si>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</si>
  <si>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</si>
  <si>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</si>
  <si>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</si>
  <si>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</si>
  <si>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</si>
  <si>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</si>
  <si>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</si>
  <si>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</si>
  <si>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</si>
  <si>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</si>
  <si>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</si>
  <si>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</si>
  <si>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</si>
  <si>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</si>
  <si>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</si>
  <si>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</si>
  <si>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</si>
  <si>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</si>
  <si>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</si>
  <si>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</si>
  <si>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</si>
  <si>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</si>
  <si>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</si>
  <si>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</si>
  <si>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</si>
  <si>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</si>
  <si>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</si>
  <si>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</si>
  <si>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</si>
  <si>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</si>
  <si>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</si>
  <si>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</si>
  <si>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</si>
  <si>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</si>
  <si>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</si>
  <si>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</si>
  <si>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</si>
  <si>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</si>
  <si>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</si>
  <si>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</si>
  <si>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</si>
  <si>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</si>
  <si>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</si>
  <si>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</si>
  <si>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</si>
  <si>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</si>
  <si>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</si>
  <si>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</si>
  <si>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</si>
  <si>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</si>
  <si>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</si>
  <si>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</si>
  <si>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</si>
  <si>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</si>
  <si>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</si>
  <si>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</si>
  <si>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</si>
  <si>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</si>
  <si>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</si>
  <si>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</si>
  <si>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</si>
  <si>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</si>
  <si>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</si>
  <si>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</si>
  <si>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</si>
  <si>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</si>
  <si>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</si>
  <si>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</si>
  <si>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</si>
  <si>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</si>
  <si>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</si>
  <si>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</si>
  <si>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</si>
  <si>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</si>
  <si>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</si>
  <si>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</si>
  <si>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</si>
  <si>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</si>
  <si>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</si>
  <si>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</si>
  <si>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</si>
  <si>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</si>
  <si>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</si>
  <si>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</si>
  <si>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</si>
  <si>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</si>
  <si>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</si>
  <si>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</si>
  <si>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</si>
  <si>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</si>
  <si>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</si>
  <si>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</si>
  <si>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</si>
  <si>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</si>
  <si>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</si>
  <si>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</si>
  <si>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</si>
  <si>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</si>
  <si>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</si>
  <si>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</si>
  <si>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</si>
  <si>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</si>
  <si>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</si>
  <si>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</si>
  <si>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</si>
  <si>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</si>
  <si>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</si>
  <si>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</si>
  <si>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</si>
  <si>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</si>
  <si>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</si>
  <si>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</si>
  <si>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</si>
  <si>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</si>
  <si>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</si>
  <si>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</si>
  <si>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</si>
  <si>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</si>
  <si>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</si>
  <si>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</si>
  <si>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</si>
  <si>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</si>
  <si>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</si>
  <si>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</si>
  <si>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</si>
  <si>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</si>
  <si>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</si>
  <si>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</si>
  <si>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</si>
  <si>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</si>
  <si>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</si>
  <si>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</si>
  <si>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</si>
  <si>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</si>
  <si>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</si>
  <si>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</si>
  <si>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</si>
  <si>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</si>
  <si>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</si>
  <si>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</si>
  <si>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</si>
  <si>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</si>
  <si>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</si>
  <si>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</si>
  <si>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</si>
  <si>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</si>
  <si>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</si>
  <si>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</si>
  <si>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</si>
  <si>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</si>
  <si>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</si>
  <si>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</si>
  <si>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</si>
  <si>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</si>
  <si>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</si>
  <si>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</si>
  <si>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</si>
  <si>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</si>
  <si>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</si>
  <si>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</si>
  <si>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</si>
  <si>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</si>
  <si>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</si>
  <si>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</si>
  <si>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</si>
  <si>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</si>
  <si>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</si>
  <si>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</si>
  <si>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</si>
  <si>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</si>
  <si>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</si>
  <si>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</si>
  <si>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</si>
  <si>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</si>
  <si>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</si>
  <si>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</si>
  <si>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</si>
  <si>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</si>
  <si>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</si>
  <si>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</si>
  <si>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</si>
  <si>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</si>
  <si>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</si>
  <si>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</si>
  <si>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</si>
  <si>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</si>
  <si>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</si>
  <si>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</si>
  <si>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</si>
  <si>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</si>
  <si>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</si>
  <si>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</si>
  <si>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</si>
  <si>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</si>
  <si>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</si>
  <si>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</si>
  <si>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</si>
  <si>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</si>
  <si>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</si>
  <si>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</si>
  <si>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</si>
  <si>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</si>
  <si>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</si>
  <si>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</si>
  <si>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</si>
  <si>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</si>
  <si>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</si>
  <si>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</si>
  <si>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</si>
  <si>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</si>
  <si>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</si>
  <si>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</si>
  <si>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</si>
  <si>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</si>
  <si>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</si>
  <si>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</si>
  <si>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</si>
  <si>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</si>
  <si>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</si>
  <si>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</si>
  <si>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</si>
  <si>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</si>
  <si>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</si>
  <si>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</si>
  <si>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</si>
  <si>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</si>
  <si>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</si>
  <si>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</si>
  <si>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</si>
  <si>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</si>
  <si>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</si>
  <si>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</si>
  <si>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</si>
  <si>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</si>
  <si>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</si>
  <si>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</si>
  <si>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</si>
  <si>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</si>
  <si>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</si>
  <si>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</si>
  <si>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</si>
  <si>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</si>
  <si>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</si>
  <si>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</si>
  <si>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</si>
  <si>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</si>
  <si>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</si>
  <si>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</si>
  <si>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</si>
  <si>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</si>
  <si>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</si>
  <si>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</si>
  <si>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</si>
  <si>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</si>
  <si>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</si>
  <si>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</si>
  <si>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</si>
  <si>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</si>
  <si>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</si>
  <si>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</si>
  <si>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</si>
  <si>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</si>
  <si>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</si>
  <si>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</si>
  <si>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</si>
  <si>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</si>
  <si>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</si>
  <si>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</si>
  <si>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</si>
  <si>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</si>
  <si>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</si>
  <si>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</si>
  <si>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</si>
  <si>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</si>
  <si>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</si>
  <si>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</si>
  <si>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</si>
  <si>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</si>
  <si>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</si>
  <si>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</si>
  <si>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</si>
  <si>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</si>
  <si>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</si>
  <si>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</si>
  <si>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</si>
  <si>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</si>
  <si>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</si>
  <si>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</si>
  <si>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</si>
  <si>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</si>
  <si>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</si>
  <si>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</si>
  <si>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</si>
  <si>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</si>
  <si>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</si>
  <si>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</si>
  <si>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</si>
  <si>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</si>
  <si>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</si>
  <si>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</si>
  <si>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</si>
  <si>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</si>
  <si>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</si>
  <si>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</si>
  <si>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</si>
  <si>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</si>
  <si>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</si>
  <si>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</si>
  <si>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</si>
  <si>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</si>
  <si>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</si>
  <si>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</si>
  <si>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</si>
  <si>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</si>
  <si>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</si>
  <si>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</si>
  <si>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</si>
  <si>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</si>
  <si>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</si>
  <si>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</si>
  <si>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</si>
  <si>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</si>
  <si>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</si>
  <si>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</si>
  <si>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</si>
  <si>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</si>
  <si>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</si>
  <si>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</si>
  <si>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</si>
  <si>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</si>
  <si>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</si>
  <si>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</si>
  <si>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</si>
  <si>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</si>
  <si>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</si>
  <si>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</si>
  <si>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</si>
  <si>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</si>
  <si>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</si>
  <si>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</si>
  <si>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</si>
  <si>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</si>
  <si>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</si>
  <si>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</si>
  <si>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</si>
  <si>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</si>
  <si>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</si>
  <si>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</si>
  <si>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</si>
  <si>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</si>
  <si>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</si>
  <si>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</si>
  <si>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</si>
  <si>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</si>
  <si>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</si>
  <si>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</si>
  <si>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</si>
  <si>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</si>
  <si>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</si>
  <si>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</si>
  <si>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</si>
  <si>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</si>
  <si>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</si>
  <si>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</si>
  <si>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</si>
  <si>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</si>
  <si>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</si>
  <si>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</si>
  <si>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</si>
  <si>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</si>
  <si>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</si>
  <si>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</si>
  <si>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</si>
  <si>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</si>
  <si>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</si>
  <si>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</si>
  <si>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</si>
  <si>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</si>
  <si>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</si>
  <si>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</si>
  <si>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</si>
  <si>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</si>
  <si>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</si>
  <si>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</si>
  <si>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</si>
  <si>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</si>
  <si>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</si>
  <si>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</si>
  <si>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</si>
  <si>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</si>
  <si>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</si>
  <si>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</si>
  <si>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</si>
  <si>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</si>
  <si>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</si>
  <si>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</si>
  <si>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</si>
  <si>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</si>
  <si>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</si>
  <si>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</si>
  <si>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</si>
  <si>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</si>
  <si>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</si>
  <si>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</si>
  <si>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</si>
  <si>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</si>
  <si>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</si>
  <si>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</si>
  <si>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</si>
  <si>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</si>
  <si>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</si>
  <si>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</si>
  <si>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</si>
  <si>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</si>
  <si>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</si>
  <si>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</si>
  <si>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</si>
  <si>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</si>
  <si>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</si>
  <si>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</si>
  <si>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</si>
  <si>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</si>
  <si>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</si>
  <si>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</si>
  <si>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</si>
  <si>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</si>
  <si>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</si>
  <si>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</si>
  <si>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</si>
  <si>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</si>
  <si>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</si>
  <si>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</si>
  <si>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</si>
  <si>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</si>
  <si>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</si>
  <si>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</si>
  <si>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</si>
  <si>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</si>
  <si>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</si>
  <si>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</si>
  <si>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</si>
  <si>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</si>
  <si>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</si>
  <si>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</si>
  <si>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</si>
  <si>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</si>
  <si>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</si>
  <si>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</si>
  <si>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</si>
  <si>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</si>
  <si>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</si>
  <si>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</si>
  <si>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</si>
  <si>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</si>
  <si>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</si>
  <si>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</si>
  <si>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</si>
  <si>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</si>
  <si>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</si>
  <si>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</si>
  <si>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</si>
  <si>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</si>
  <si>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</si>
  <si>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</si>
  <si>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</si>
  <si>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</si>
  <si>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</si>
  <si>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</si>
  <si>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</si>
  <si>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</si>
  <si>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</si>
  <si>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</si>
  <si>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</si>
  <si>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</si>
  <si>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</si>
  <si>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</si>
  <si>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</si>
  <si>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</si>
  <si>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</si>
  <si>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</si>
  <si>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</si>
  <si>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</si>
  <si>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</si>
  <si>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</si>
  <si>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</si>
  <si>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</si>
  <si>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</si>
  <si>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</si>
  <si>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</si>
  <si>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</si>
  <si>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</si>
  <si>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</si>
  <si>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</si>
  <si>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</si>
  <si>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</si>
  <si>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</si>
  <si>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</si>
  <si>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</si>
  <si>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</si>
  <si>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</si>
  <si>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</si>
  <si>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</si>
  <si>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</si>
  <si>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</si>
  <si>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</si>
  <si>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</si>
  <si>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</si>
  <si>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</si>
  <si>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</si>
  <si>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</si>
  <si>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</si>
  <si>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</si>
  <si>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</si>
  <si>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</si>
  <si>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</si>
  <si>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</si>
  <si>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</si>
  <si>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</si>
  <si>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</si>
  <si>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</si>
  <si>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</si>
  <si>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</si>
  <si>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</si>
  <si>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</si>
  <si>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</si>
  <si>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</si>
  <si>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</si>
  <si>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</si>
  <si>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</si>
  <si>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</si>
  <si>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</si>
  <si>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</si>
  <si>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</si>
  <si>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</si>
  <si>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</si>
  <si>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</si>
  <si>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</si>
  <si>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</si>
  <si>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</si>
  <si>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</si>
  <si>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</si>
  <si>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</si>
  <si>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</si>
  <si>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</si>
  <si>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</si>
  <si>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</si>
  <si>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</si>
  <si>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</si>
  <si>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デジタルトランスフォーメーションセンターWEB会議システム構築業務</t>
  </si>
  <si>
    <t>国土技術政策総合研究所</t>
  </si>
  <si>
    <t>室長 西村 徹</t>
  </si>
  <si>
    <t>令和3年度</t>
  </si>
  <si>
    <t>社会資本マネジメント研究センター
社会資本情報基盤研究室</t>
  </si>
  <si>
    <t>－</t>
  </si>
  <si>
    <t>第１回 国土交通省インフラ分野のDX 推進本部（令和２年７月２９日）</t>
  </si>
  <si>
    <t>新型コロナウイルスを契機とし、公共工事の現場において非接触・リモート型の働き方に転換を図る中で、建設現場における受・発注者間の打合せの遠隔化及び高度化を早期に実現するWEB会議システムを開発する。</t>
  </si>
  <si>
    <t>本事業ではWEB会議中に自由な角度から3次元設計データを閲覧し、フリーハンドの書き込みをできるシステム開発する。また、当該システムを国総研デジタルトランスフォーメンションセンター内に構築をする。</t>
  </si>
  <si>
    <t>-</t>
  </si>
  <si>
    <t>試験研究費</t>
  </si>
  <si>
    <t>職員旅費</t>
  </si>
  <si>
    <t>国総研デジタルトランスフォーメーションセンターへのシステム構築数</t>
  </si>
  <si>
    <t>式</t>
  </si>
  <si>
    <t>国土技術政策総合研究所調べ</t>
  </si>
  <si>
    <t>３次元データに対応したWEB会議システムの開発に関する研究項目の終了件数</t>
  </si>
  <si>
    <t>件</t>
  </si>
  <si>
    <t>執行額（百万円）／　３次元データに対応したWEB会議システムの開発に関する研究項目数</t>
    <phoneticPr fontId="5"/>
  </si>
  <si>
    <t>百万円/件</t>
  </si>
  <si>
    <t>11 ICTの利活用及び技術研究開発の推進</t>
  </si>
  <si>
    <t>41 技術研究開発を推進する</t>
  </si>
  <si>
    <t>目標を達成した技術研究開発課題の割合</t>
  </si>
  <si>
    <t>%</t>
  </si>
  <si>
    <t>○</t>
  </si>
  <si>
    <t>-</t>
    <phoneticPr fontId="5"/>
  </si>
  <si>
    <t>-</t>
    <phoneticPr fontId="5"/>
  </si>
  <si>
    <t>‐</t>
  </si>
  <si>
    <t>新型コロナウイルスが蔓延する状況下でも、いわゆる3密を避け現場の機能を確保するため、映像データを活用した監督検査等、対面主義にとらわれない建設現場の新たな働き方の推進が求められている。本事業はこのようなニーズを実現するために不可欠であることから、国民や社会のニーズを的確に反映している。</t>
    <rPh sb="84" eb="85">
      <t>モト</t>
    </rPh>
    <rPh sb="92" eb="93">
      <t>ホン</t>
    </rPh>
    <rPh sb="93" eb="95">
      <t>ジギョウ</t>
    </rPh>
    <rPh sb="105" eb="107">
      <t>ジツゲン</t>
    </rPh>
    <rPh sb="112" eb="115">
      <t>フカケツ</t>
    </rPh>
    <rPh sb="123" eb="125">
      <t>コクミン</t>
    </rPh>
    <rPh sb="126" eb="128">
      <t>シャカイ</t>
    </rPh>
    <rPh sb="133" eb="135">
      <t>テキカク</t>
    </rPh>
    <rPh sb="136" eb="138">
      <t>ハンエイ</t>
    </rPh>
    <phoneticPr fontId="5"/>
  </si>
  <si>
    <t>本事業で開発されるシステムは、新型コロナウイルスを契機とした非接触・リモート型の働き方への転換を図るために国土交通省が発注者となる公共工事において用いられる予定であるため、地方自治体、民間等にゆだねることができない事業である。</t>
    <rPh sb="0" eb="1">
      <t>ホン</t>
    </rPh>
    <rPh sb="1" eb="3">
      <t>ジギョウ</t>
    </rPh>
    <rPh sb="4" eb="6">
      <t>カイハツ</t>
    </rPh>
    <rPh sb="48" eb="49">
      <t>ハカ</t>
    </rPh>
    <rPh sb="53" eb="55">
      <t>コクド</t>
    </rPh>
    <rPh sb="55" eb="58">
      <t>コウツウショウ</t>
    </rPh>
    <rPh sb="59" eb="62">
      <t>ハッチュウシャ</t>
    </rPh>
    <rPh sb="65" eb="67">
      <t>コウキョウ</t>
    </rPh>
    <rPh sb="67" eb="69">
      <t>コウジ</t>
    </rPh>
    <rPh sb="73" eb="74">
      <t>モチ</t>
    </rPh>
    <rPh sb="78" eb="80">
      <t>ヨテイ</t>
    </rPh>
    <rPh sb="86" eb="88">
      <t>チホウ</t>
    </rPh>
    <rPh sb="88" eb="91">
      <t>ジチタイ</t>
    </rPh>
    <rPh sb="92" eb="94">
      <t>ミンカン</t>
    </rPh>
    <rPh sb="94" eb="95">
      <t>トウ</t>
    </rPh>
    <rPh sb="107" eb="109">
      <t>ジギョウ</t>
    </rPh>
    <phoneticPr fontId="5"/>
  </si>
  <si>
    <t>国土交通省インフラ分野のDX推進本部の設置趣旨として、このたびの新型コロナウイルス感染症発生を契機とし、公共工事の現場において非接触・リモート型の働き方に転換するなど、感染症リスクにおいても強靱な経済構造の構築を加速することが喫緊の課題であるとしている。本事業は非接触・リモート型の働き方を推進する上で不可欠なものであることから必要性及び優先度は高い。</t>
    <rPh sb="0" eb="2">
      <t>コクド</t>
    </rPh>
    <rPh sb="2" eb="5">
      <t>コウツウショウ</t>
    </rPh>
    <rPh sb="9" eb="11">
      <t>ブンヤ</t>
    </rPh>
    <rPh sb="14" eb="16">
      <t>スイシン</t>
    </rPh>
    <rPh sb="16" eb="18">
      <t>ホンブ</t>
    </rPh>
    <rPh sb="19" eb="21">
      <t>セッチ</t>
    </rPh>
    <rPh sb="21" eb="23">
      <t>シュシ</t>
    </rPh>
    <rPh sb="127" eb="128">
      <t>ホン</t>
    </rPh>
    <rPh sb="128" eb="130">
      <t>ジギョウ</t>
    </rPh>
    <rPh sb="131" eb="132">
      <t>ヒ</t>
    </rPh>
    <rPh sb="132" eb="134">
      <t>セッショク</t>
    </rPh>
    <rPh sb="139" eb="140">
      <t>ガタ</t>
    </rPh>
    <rPh sb="141" eb="142">
      <t>ハタラ</t>
    </rPh>
    <rPh sb="143" eb="144">
      <t>カタ</t>
    </rPh>
    <rPh sb="145" eb="147">
      <t>スイシン</t>
    </rPh>
    <rPh sb="149" eb="150">
      <t>ウエ</t>
    </rPh>
    <rPh sb="151" eb="154">
      <t>フカケツ</t>
    </rPh>
    <rPh sb="164" eb="167">
      <t>ヒツヨウセイ</t>
    </rPh>
    <rPh sb="167" eb="168">
      <t>オヨ</t>
    </rPh>
    <rPh sb="169" eb="172">
      <t>ユウセンド</t>
    </rPh>
    <rPh sb="173" eb="174">
      <t>タカ</t>
    </rPh>
    <phoneticPr fontId="5"/>
  </si>
  <si>
    <t>・発注にあたっては、価格競争や企画競争により競争性の確保に努める。</t>
    <phoneticPr fontId="5"/>
  </si>
  <si>
    <t>国交</t>
    <rPh sb="0" eb="2">
      <t>コッコウ</t>
    </rPh>
    <phoneticPr fontId="5"/>
  </si>
  <si>
    <t>国土交通省が実施している技術研究開発課題を効果的・効率的に推進することに資する。</t>
  </si>
  <si>
    <t>-</t>
    <phoneticPr fontId="5"/>
  </si>
  <si>
    <t>-</t>
    <phoneticPr fontId="5"/>
  </si>
  <si>
    <t>100百万円　/　7</t>
    <rPh sb="3" eb="4">
      <t>ヒャク</t>
    </rPh>
    <rPh sb="4" eb="6">
      <t>マンエン</t>
    </rPh>
    <phoneticPr fontId="5"/>
  </si>
  <si>
    <t>国総研デジタルトランスフォーメーションセンターに３次元データに対応したWEB会議システム１式を構築する。</t>
    <phoneticPr fontId="5"/>
  </si>
  <si>
    <t>-</t>
    <phoneticPr fontId="5"/>
  </si>
  <si>
    <t>令和２年度補正予算成立後の研究計画の検討により、サーバの設置箇所について、不測の計画見直しが生じたため、補正予算を繰り越した。</t>
    <rPh sb="28" eb="30">
      <t>セッチ</t>
    </rPh>
    <rPh sb="30" eb="32">
      <t>カショ</t>
    </rPh>
    <phoneticPr fontId="5"/>
  </si>
  <si>
    <t>国土交通省</t>
    <rPh sb="0" eb="2">
      <t>コクド</t>
    </rPh>
    <rPh sb="2" eb="5">
      <t>コウツウショウ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</si>
</sst>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108857</xdr:colOff>
      <xdr:row>749</xdr:row>
      <xdr:rowOff>54429</xdr:rowOff>
    </xdr:from>
    <xdr:to>
      <xdr:col>29</xdr:col>
      <xdr:colOff>15153</xdr:colOff>
      <xdr:row>751</xdr:row>
      <xdr:rowOff>62353</xdr:rowOff>
    </xdr:to>
    <xdr:sp macro="" textlink="">
      <xdr:nvSpPr>
        <xdr:cNvPr id="26" name="テキスト ボックス 25">
          <a:extLst>
            <a:ext uri="{FF2B5EF4-FFF2-40B4-BE49-F238E27FC236}">
              <a16:creationId xmlns:a16="http://schemas.microsoft.com/office/drawing/2014/main" id="{7FDBA902-2D29-4849-9018-1A61C259113C}"/>
            </a:ext>
          </a:extLst>
        </xdr:cNvPr>
        <xdr:cNvSpPr txBox="1"/>
      </xdr:nvSpPr>
      <xdr:spPr>
        <a:xfrm>
          <a:off x="2558143" y="41855572"/>
          <a:ext cx="3376117" cy="71549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１００百万円</a:t>
          </a:r>
        </a:p>
      </xdr:txBody>
    </xdr:sp>
    <xdr:clientData/>
  </xdr:twoCellAnchor>
  <xdr:twoCellAnchor>
    <xdr:from>
      <xdr:col>12</xdr:col>
      <xdr:colOff>164597</xdr:colOff>
      <xdr:row>751</xdr:row>
      <xdr:rowOff>132368</xdr:rowOff>
    </xdr:from>
    <xdr:to>
      <xdr:col>28</xdr:col>
      <xdr:colOff>199845</xdr:colOff>
      <xdr:row>755</xdr:row>
      <xdr:rowOff>126582</xdr:rowOff>
    </xdr:to>
    <xdr:sp macro="" textlink="">
      <xdr:nvSpPr>
        <xdr:cNvPr id="27" name="大かっこ 26">
          <a:extLst>
            <a:ext uri="{FF2B5EF4-FFF2-40B4-BE49-F238E27FC236}">
              <a16:creationId xmlns:a16="http://schemas.microsoft.com/office/drawing/2014/main" id="{8D569AA0-5C3D-4801-AE3F-5895E1B1F0DB}"/>
            </a:ext>
          </a:extLst>
        </xdr:cNvPr>
        <xdr:cNvSpPr/>
      </xdr:nvSpPr>
      <xdr:spPr>
        <a:xfrm>
          <a:off x="2613883" y="42641082"/>
          <a:ext cx="3300962" cy="14093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152388</xdr:colOff>
      <xdr:row>752</xdr:row>
      <xdr:rowOff>33921</xdr:rowOff>
    </xdr:from>
    <xdr:to>
      <xdr:col>27</xdr:col>
      <xdr:colOff>185329</xdr:colOff>
      <xdr:row>755</xdr:row>
      <xdr:rowOff>21202</xdr:rowOff>
    </xdr:to>
    <xdr:sp macro="" textlink="">
      <xdr:nvSpPr>
        <xdr:cNvPr id="28" name="正方形/長方形 27">
          <a:extLst>
            <a:ext uri="{FF2B5EF4-FFF2-40B4-BE49-F238E27FC236}">
              <a16:creationId xmlns:a16="http://schemas.microsoft.com/office/drawing/2014/main" id="{1A6B995B-B6BA-4172-A8C8-1AFDE54AB824}"/>
            </a:ext>
          </a:extLst>
        </xdr:cNvPr>
        <xdr:cNvSpPr/>
      </xdr:nvSpPr>
      <xdr:spPr>
        <a:xfrm>
          <a:off x="2805781" y="42896421"/>
          <a:ext cx="2890441" cy="104863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・３次元データに対応した</a:t>
          </a:r>
          <a:r>
            <a:rPr kumimoji="1" lang="en-US" altLang="ja-JP" sz="1100">
              <a:solidFill>
                <a:sysClr val="windowText" lastClr="000000"/>
              </a:solidFill>
            </a:rPr>
            <a:t>WEB</a:t>
          </a:r>
          <a:r>
            <a:rPr kumimoji="1" lang="ja-JP" altLang="en-US" sz="1100">
              <a:solidFill>
                <a:sysClr val="windowText" lastClr="000000"/>
              </a:solidFill>
            </a:rPr>
            <a:t>会議システムのユースケース整理及び概略機能要件抽出</a:t>
          </a:r>
          <a:endParaRPr kumimoji="1" lang="en-US" altLang="ja-JP" sz="1100">
            <a:solidFill>
              <a:sysClr val="windowText" lastClr="000000"/>
            </a:solidFill>
          </a:endParaRPr>
        </a:p>
        <a:p>
          <a:pPr algn="l"/>
          <a:endParaRPr kumimoji="1" lang="en-US" altLang="ja-JP" sz="1100">
            <a:solidFill>
              <a:sysClr val="windowText" lastClr="000000"/>
            </a:solidFill>
          </a:endParaRPr>
        </a:p>
      </xdr:txBody>
    </xdr:sp>
    <xdr:clientData/>
  </xdr:twoCellAnchor>
  <xdr:twoCellAnchor>
    <xdr:from>
      <xdr:col>18</xdr:col>
      <xdr:colOff>79487</xdr:colOff>
      <xdr:row>758</xdr:row>
      <xdr:rowOff>261150</xdr:rowOff>
    </xdr:from>
    <xdr:to>
      <xdr:col>30</xdr:col>
      <xdr:colOff>117233</xdr:colOff>
      <xdr:row>758</xdr:row>
      <xdr:rowOff>262323</xdr:rowOff>
    </xdr:to>
    <xdr:cxnSp macro="">
      <xdr:nvCxnSpPr>
        <xdr:cNvPr id="29" name="直線矢印コネクタ 28">
          <a:extLst>
            <a:ext uri="{FF2B5EF4-FFF2-40B4-BE49-F238E27FC236}">
              <a16:creationId xmlns:a16="http://schemas.microsoft.com/office/drawing/2014/main" id="{79934E0A-B5AD-4032-B229-197681142CB4}"/>
            </a:ext>
          </a:extLst>
        </xdr:cNvPr>
        <xdr:cNvCxnSpPr/>
      </xdr:nvCxnSpPr>
      <xdr:spPr>
        <a:xfrm flipV="1">
          <a:off x="3753416" y="45246364"/>
          <a:ext cx="2487031"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38644</xdr:colOff>
      <xdr:row>764</xdr:row>
      <xdr:rowOff>98570</xdr:rowOff>
    </xdr:from>
    <xdr:to>
      <xdr:col>30</xdr:col>
      <xdr:colOff>86790</xdr:colOff>
      <xdr:row>764</xdr:row>
      <xdr:rowOff>110001</xdr:rowOff>
    </xdr:to>
    <xdr:cxnSp macro="">
      <xdr:nvCxnSpPr>
        <xdr:cNvPr id="30" name="直線矢印コネクタ 29">
          <a:extLst>
            <a:ext uri="{FF2B5EF4-FFF2-40B4-BE49-F238E27FC236}">
              <a16:creationId xmlns:a16="http://schemas.microsoft.com/office/drawing/2014/main" id="{3E4DC7AE-FA39-415B-9B97-2AD38DB7CC11}"/>
            </a:ext>
          </a:extLst>
        </xdr:cNvPr>
        <xdr:cNvCxnSpPr/>
      </xdr:nvCxnSpPr>
      <xdr:spPr>
        <a:xfrm flipV="1">
          <a:off x="3712573" y="47206499"/>
          <a:ext cx="2497431" cy="1143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137984</xdr:colOff>
      <xdr:row>757</xdr:row>
      <xdr:rowOff>224587</xdr:rowOff>
    </xdr:from>
    <xdr:to>
      <xdr:col>43</xdr:col>
      <xdr:colOff>151088</xdr:colOff>
      <xdr:row>759</xdr:row>
      <xdr:rowOff>276390</xdr:rowOff>
    </xdr:to>
    <xdr:sp macro="" textlink="">
      <xdr:nvSpPr>
        <xdr:cNvPr id="31" name="テキスト ボックス 30">
          <a:extLst>
            <a:ext uri="{FF2B5EF4-FFF2-40B4-BE49-F238E27FC236}">
              <a16:creationId xmlns:a16="http://schemas.microsoft.com/office/drawing/2014/main" id="{CD84CEE3-3FA8-4845-9E67-277ADE551934}"/>
            </a:ext>
          </a:extLst>
        </xdr:cNvPr>
        <xdr:cNvSpPr txBox="1"/>
      </xdr:nvSpPr>
      <xdr:spPr>
        <a:xfrm>
          <a:off x="6261198" y="44856016"/>
          <a:ext cx="2666497" cy="7593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２０百万円</a:t>
          </a:r>
        </a:p>
      </xdr:txBody>
    </xdr:sp>
    <xdr:clientData/>
  </xdr:twoCellAnchor>
  <xdr:twoCellAnchor>
    <xdr:from>
      <xdr:col>30</xdr:col>
      <xdr:colOff>152363</xdr:colOff>
      <xdr:row>763</xdr:row>
      <xdr:rowOff>335697</xdr:rowOff>
    </xdr:from>
    <xdr:to>
      <xdr:col>43</xdr:col>
      <xdr:colOff>162292</xdr:colOff>
      <xdr:row>765</xdr:row>
      <xdr:rowOff>33629</xdr:rowOff>
    </xdr:to>
    <xdr:sp macro="" textlink="">
      <xdr:nvSpPr>
        <xdr:cNvPr id="32" name="テキスト ボックス 31">
          <a:extLst>
            <a:ext uri="{FF2B5EF4-FFF2-40B4-BE49-F238E27FC236}">
              <a16:creationId xmlns:a16="http://schemas.microsoft.com/office/drawing/2014/main" id="{CB18AF3E-9F2C-4E02-A099-E237C673AD3A}"/>
            </a:ext>
          </a:extLst>
        </xdr:cNvPr>
        <xdr:cNvSpPr txBox="1"/>
      </xdr:nvSpPr>
      <xdr:spPr>
        <a:xfrm>
          <a:off x="6275577" y="47089840"/>
          <a:ext cx="2663322" cy="71846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８０百万円</a:t>
          </a:r>
        </a:p>
      </xdr:txBody>
    </xdr:sp>
    <xdr:clientData/>
  </xdr:twoCellAnchor>
  <xdr:twoCellAnchor>
    <xdr:from>
      <xdr:col>30</xdr:col>
      <xdr:colOff>165064</xdr:colOff>
      <xdr:row>759</xdr:row>
      <xdr:rowOff>317132</xdr:rowOff>
    </xdr:from>
    <xdr:to>
      <xdr:col>45</xdr:col>
      <xdr:colOff>19862</xdr:colOff>
      <xdr:row>764</xdr:row>
      <xdr:rowOff>254535</xdr:rowOff>
    </xdr:to>
    <xdr:sp macro="" textlink="">
      <xdr:nvSpPr>
        <xdr:cNvPr id="33" name="正方形/長方形 32">
          <a:extLst>
            <a:ext uri="{FF2B5EF4-FFF2-40B4-BE49-F238E27FC236}">
              <a16:creationId xmlns:a16="http://schemas.microsoft.com/office/drawing/2014/main" id="{7748A1DB-2FC0-4453-B881-A0854E60CAB0}"/>
            </a:ext>
          </a:extLst>
        </xdr:cNvPr>
        <xdr:cNvSpPr/>
      </xdr:nvSpPr>
      <xdr:spPr>
        <a:xfrm>
          <a:off x="6288278" y="45656132"/>
          <a:ext cx="2916405" cy="170633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・３次元データに対応した</a:t>
          </a:r>
          <a:r>
            <a:rPr kumimoji="1" lang="en-US" altLang="ja-JP" sz="1100">
              <a:solidFill>
                <a:sysClr val="windowText" lastClr="000000"/>
              </a:solidFill>
              <a:effectLst/>
              <a:latin typeface="+mn-lt"/>
              <a:ea typeface="+mn-ea"/>
              <a:cs typeface="+mn-cs"/>
            </a:rPr>
            <a:t>WEB</a:t>
          </a:r>
          <a:r>
            <a:rPr kumimoji="1" lang="ja-JP" altLang="en-US" sz="1100">
              <a:solidFill>
                <a:sysClr val="windowText" lastClr="000000"/>
              </a:solidFill>
              <a:effectLst/>
              <a:latin typeface="+mn-lt"/>
              <a:ea typeface="+mn-ea"/>
              <a:cs typeface="+mn-cs"/>
            </a:rPr>
            <a:t>会議システムの要件定義書の作成</a:t>
          </a:r>
        </a:p>
      </xdr:txBody>
    </xdr:sp>
    <xdr:clientData/>
  </xdr:twoCellAnchor>
  <xdr:twoCellAnchor>
    <xdr:from>
      <xdr:col>30</xdr:col>
      <xdr:colOff>67392</xdr:colOff>
      <xdr:row>759</xdr:row>
      <xdr:rowOff>317132</xdr:rowOff>
    </xdr:from>
    <xdr:to>
      <xdr:col>45</xdr:col>
      <xdr:colOff>60444</xdr:colOff>
      <xdr:row>763</xdr:row>
      <xdr:rowOff>241563</xdr:rowOff>
    </xdr:to>
    <xdr:sp macro="" textlink="">
      <xdr:nvSpPr>
        <xdr:cNvPr id="34" name="大かっこ 33">
          <a:extLst>
            <a:ext uri="{FF2B5EF4-FFF2-40B4-BE49-F238E27FC236}">
              <a16:creationId xmlns:a16="http://schemas.microsoft.com/office/drawing/2014/main" id="{50C73495-B125-4340-883D-4888E0AA5FE7}"/>
            </a:ext>
          </a:extLst>
        </xdr:cNvPr>
        <xdr:cNvSpPr/>
      </xdr:nvSpPr>
      <xdr:spPr>
        <a:xfrm>
          <a:off x="6190606" y="45656132"/>
          <a:ext cx="3054659" cy="13395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165064</xdr:colOff>
      <xdr:row>765</xdr:row>
      <xdr:rowOff>67251</xdr:rowOff>
    </xdr:from>
    <xdr:to>
      <xdr:col>44</xdr:col>
      <xdr:colOff>147923</xdr:colOff>
      <xdr:row>766</xdr:row>
      <xdr:rowOff>634789</xdr:rowOff>
    </xdr:to>
    <xdr:sp macro="" textlink="">
      <xdr:nvSpPr>
        <xdr:cNvPr id="35" name="大かっこ 34">
          <a:extLst>
            <a:ext uri="{FF2B5EF4-FFF2-40B4-BE49-F238E27FC236}">
              <a16:creationId xmlns:a16="http://schemas.microsoft.com/office/drawing/2014/main" id="{CDA27FF1-BDBA-4683-ADD7-88188916B1A3}"/>
            </a:ext>
          </a:extLst>
        </xdr:cNvPr>
        <xdr:cNvSpPr/>
      </xdr:nvSpPr>
      <xdr:spPr>
        <a:xfrm>
          <a:off x="6288278" y="47841930"/>
          <a:ext cx="2840359" cy="1234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165064</xdr:colOff>
      <xdr:row>765</xdr:row>
      <xdr:rowOff>114035</xdr:rowOff>
    </xdr:from>
    <xdr:to>
      <xdr:col>45</xdr:col>
      <xdr:colOff>27344</xdr:colOff>
      <xdr:row>768</xdr:row>
      <xdr:rowOff>50253</xdr:rowOff>
    </xdr:to>
    <xdr:sp macro="" textlink="">
      <xdr:nvSpPr>
        <xdr:cNvPr id="36" name="正方形/長方形 35">
          <a:extLst>
            <a:ext uri="{FF2B5EF4-FFF2-40B4-BE49-F238E27FC236}">
              <a16:creationId xmlns:a16="http://schemas.microsoft.com/office/drawing/2014/main" id="{DB0A939B-3F7D-4E53-A0CD-57E9675B2443}"/>
            </a:ext>
          </a:extLst>
        </xdr:cNvPr>
        <xdr:cNvSpPr/>
      </xdr:nvSpPr>
      <xdr:spPr>
        <a:xfrm>
          <a:off x="6288278" y="47888714"/>
          <a:ext cx="2923887" cy="163711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・要件定義書に基づいた</a:t>
          </a:r>
          <a:r>
            <a:rPr kumimoji="1" lang="en-US" altLang="ja-JP" sz="1100">
              <a:solidFill>
                <a:sysClr val="windowText" lastClr="000000"/>
              </a:solidFill>
              <a:effectLst/>
              <a:latin typeface="+mn-lt"/>
              <a:ea typeface="+mn-ea"/>
              <a:cs typeface="+mn-cs"/>
            </a:rPr>
            <a:t>WEB</a:t>
          </a:r>
          <a:r>
            <a:rPr kumimoji="1" lang="ja-JP" altLang="en-US" sz="1100">
              <a:solidFill>
                <a:sysClr val="windowText" lastClr="000000"/>
              </a:solidFill>
              <a:effectLst/>
              <a:latin typeface="+mn-lt"/>
              <a:ea typeface="+mn-ea"/>
              <a:cs typeface="+mn-cs"/>
            </a:rPr>
            <a:t>会議システムの開発</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・開発したシステムを国総研デジタルトランスフォーメーションセンターに構築</a:t>
          </a:r>
          <a:endParaRPr lang="ja-JP" altLang="ja-JP">
            <a:solidFill>
              <a:sysClr val="windowText" lastClr="000000"/>
            </a:solidFill>
            <a:effectLst/>
          </a:endParaRPr>
        </a:p>
      </xdr:txBody>
    </xdr:sp>
    <xdr:clientData/>
  </xdr:twoCellAnchor>
  <xdr:twoCellAnchor>
    <xdr:from>
      <xdr:col>18</xdr:col>
      <xdr:colOff>62922</xdr:colOff>
      <xdr:row>754</xdr:row>
      <xdr:rowOff>340042</xdr:rowOff>
    </xdr:from>
    <xdr:to>
      <xdr:col>18</xdr:col>
      <xdr:colOff>71196</xdr:colOff>
      <xdr:row>764</xdr:row>
      <xdr:rowOff>94559</xdr:rowOff>
    </xdr:to>
    <xdr:cxnSp macro="">
      <xdr:nvCxnSpPr>
        <xdr:cNvPr id="37" name="直線コネクタ 36">
          <a:extLst>
            <a:ext uri="{FF2B5EF4-FFF2-40B4-BE49-F238E27FC236}">
              <a16:creationId xmlns:a16="http://schemas.microsoft.com/office/drawing/2014/main" id="{13651D21-B8C5-4342-A8CF-F4301187B81A}"/>
            </a:ext>
          </a:extLst>
        </xdr:cNvPr>
        <xdr:cNvCxnSpPr/>
      </xdr:nvCxnSpPr>
      <xdr:spPr>
        <a:xfrm>
          <a:off x="3736851" y="43910113"/>
          <a:ext cx="8274" cy="3292375"/>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2" zoomScale="75" zoomScaleNormal="75" zoomScaleSheetLayoutView="75" zoomScalePageLayoutView="85" workbookViewId="0">
      <selection activeCell="AQ4" sqref="AQ4:AX4"/>
    </sheetView>
  </sheetViews>
  <sheetFormatPr defaultRowHeight="13" zeroHeight="1"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661</v>
      </c>
      <c r="AK2" s="925"/>
      <c r="AL2" s="925"/>
      <c r="AM2" s="925"/>
      <c r="AN2" s="83" t="s">
        <v>325</v>
      </c>
      <c r="AO2" s="925">
        <v>20</v>
      </c>
      <c r="AP2" s="925"/>
      <c r="AQ2" s="925"/>
      <c r="AR2" s="84" t="s">
        <v>628</v>
      </c>
      <c r="AS2" s="931">
        <v>543</v>
      </c>
      <c r="AT2" s="931"/>
      <c r="AU2" s="931"/>
      <c r="AV2" s="83" t="str">
        <f>IF(AW2="","","-")</f>
        <v/>
      </c>
      <c r="AW2" s="891"/>
      <c r="AX2" s="891"/>
    </row>
    <row r="3" spans="1:50" ht="21" customHeight="1" thickBot="1" x14ac:dyDescent="0.25">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2">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2">
      <c r="A5" s="675" t="s">
        <v>66</v>
      </c>
      <c r="B5" s="676"/>
      <c r="C5" s="676"/>
      <c r="D5" s="676"/>
      <c r="E5" s="676"/>
      <c r="F5" s="677"/>
      <c r="G5" s="819" t="s">
        <v>428</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2">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2">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636</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2">
      <c r="A8" s="479" t="s">
        <v>208</v>
      </c>
      <c r="B8" s="480"/>
      <c r="C8" s="480"/>
      <c r="D8" s="480"/>
      <c r="E8" s="480"/>
      <c r="F8" s="481"/>
      <c r="G8" s="926" t="str">
        <f>入力規則等!A27</f>
        <v>科学技術・イノベーション</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2">
      <c r="A9" s="829" t="s">
        <v>23</v>
      </c>
      <c r="B9" s="830"/>
      <c r="C9" s="830"/>
      <c r="D9" s="830"/>
      <c r="E9" s="830"/>
      <c r="F9" s="830"/>
      <c r="G9" s="831" t="s">
        <v>637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2">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2">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2">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2">
      <c r="A13" s="597"/>
      <c r="B13" s="598"/>
      <c r="C13" s="598"/>
      <c r="D13" s="598"/>
      <c r="E13" s="598"/>
      <c r="F13" s="599"/>
      <c r="G13" s="706" t="s">
        <v>6</v>
      </c>
      <c r="H13" s="707"/>
      <c r="I13" s="747" t="s">
        <v>7</v>
      </c>
      <c r="J13" s="748"/>
      <c r="K13" s="748"/>
      <c r="L13" s="748"/>
      <c r="M13" s="748"/>
      <c r="N13" s="748"/>
      <c r="O13" s="749"/>
      <c r="P13" s="640" t="s">
        <v>639</v>
      </c>
      <c r="Q13" s="641"/>
      <c r="R13" s="641"/>
      <c r="S13" s="641"/>
      <c r="T13" s="641"/>
      <c r="U13" s="641"/>
      <c r="V13" s="642"/>
      <c r="W13" s="640" t="s">
        <v>639</v>
      </c>
      <c r="X13" s="641"/>
      <c r="Y13" s="641"/>
      <c r="Z13" s="641"/>
      <c r="AA13" s="641"/>
      <c r="AB13" s="641"/>
      <c r="AC13" s="642"/>
      <c r="AD13" s="640">
        <v>0</v>
      </c>
      <c r="AE13" s="641"/>
      <c r="AF13" s="641"/>
      <c r="AG13" s="641"/>
      <c r="AH13" s="641"/>
      <c r="AI13" s="641"/>
      <c r="AJ13" s="642"/>
      <c r="AK13" s="640">
        <v>0</v>
      </c>
      <c r="AL13" s="641"/>
      <c r="AM13" s="641"/>
      <c r="AN13" s="641"/>
      <c r="AO13" s="641"/>
      <c r="AP13" s="641"/>
      <c r="AQ13" s="642"/>
      <c r="AR13" s="900" t="s">
        <v>654</v>
      </c>
      <c r="AS13" s="901"/>
      <c r="AT13" s="901"/>
      <c r="AU13" s="901"/>
      <c r="AV13" s="901"/>
      <c r="AW13" s="901"/>
      <c r="AX13" s="902"/>
    </row>
    <row r="14" spans="1:50" ht="21" customHeight="1" x14ac:dyDescent="0.2">
      <c r="A14" s="597"/>
      <c r="B14" s="598"/>
      <c r="C14" s="598"/>
      <c r="D14" s="598"/>
      <c r="E14" s="598"/>
      <c r="F14" s="599"/>
      <c r="G14" s="708"/>
      <c r="H14" s="709"/>
      <c r="I14" s="694" t="s">
        <v>8</v>
      </c>
      <c r="J14" s="745"/>
      <c r="K14" s="745"/>
      <c r="L14" s="745"/>
      <c r="M14" s="745"/>
      <c r="N14" s="745"/>
      <c r="O14" s="746"/>
      <c r="P14" s="640" t="s">
        <v>639</v>
      </c>
      <c r="Q14" s="641"/>
      <c r="R14" s="641"/>
      <c r="S14" s="641"/>
      <c r="T14" s="641"/>
      <c r="U14" s="641"/>
      <c r="V14" s="642"/>
      <c r="W14" s="640" t="s">
        <v>639</v>
      </c>
      <c r="X14" s="641"/>
      <c r="Y14" s="641"/>
      <c r="Z14" s="641"/>
      <c r="AA14" s="641"/>
      <c r="AB14" s="641"/>
      <c r="AC14" s="642"/>
      <c r="AD14" s="640">
        <v>100</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2">
      <c r="A15" s="597"/>
      <c r="B15" s="598"/>
      <c r="C15" s="598"/>
      <c r="D15" s="598"/>
      <c r="E15" s="598"/>
      <c r="F15" s="599"/>
      <c r="G15" s="708"/>
      <c r="H15" s="709"/>
      <c r="I15" s="694" t="s">
        <v>50</v>
      </c>
      <c r="J15" s="695"/>
      <c r="K15" s="695"/>
      <c r="L15" s="695"/>
      <c r="M15" s="695"/>
      <c r="N15" s="695"/>
      <c r="O15" s="696"/>
      <c r="P15" s="640" t="s">
        <v>639</v>
      </c>
      <c r="Q15" s="641"/>
      <c r="R15" s="641"/>
      <c r="S15" s="641"/>
      <c r="T15" s="641"/>
      <c r="U15" s="641"/>
      <c r="V15" s="642"/>
      <c r="W15" s="640" t="s">
        <v>639</v>
      </c>
      <c r="X15" s="641"/>
      <c r="Y15" s="641"/>
      <c r="Z15" s="641"/>
      <c r="AA15" s="641"/>
      <c r="AB15" s="641"/>
      <c r="AC15" s="642"/>
      <c r="AD15" s="640" t="s">
        <v>639</v>
      </c>
      <c r="AE15" s="641"/>
      <c r="AF15" s="641"/>
      <c r="AG15" s="641"/>
      <c r="AH15" s="641"/>
      <c r="AI15" s="641"/>
      <c r="AJ15" s="642"/>
      <c r="AK15" s="640">
        <v>100</v>
      </c>
      <c r="AL15" s="641"/>
      <c r="AM15" s="641"/>
      <c r="AN15" s="641"/>
      <c r="AO15" s="641"/>
      <c r="AP15" s="641"/>
      <c r="AQ15" s="642"/>
      <c r="AR15" s="640"/>
      <c r="AS15" s="641"/>
      <c r="AT15" s="641"/>
      <c r="AU15" s="641"/>
      <c r="AV15" s="641"/>
      <c r="AW15" s="641"/>
      <c r="AX15" s="786"/>
    </row>
    <row r="16" spans="1:50" ht="21" customHeight="1" x14ac:dyDescent="0.2">
      <c r="A16" s="597"/>
      <c r="B16" s="598"/>
      <c r="C16" s="598"/>
      <c r="D16" s="598"/>
      <c r="E16" s="598"/>
      <c r="F16" s="599"/>
      <c r="G16" s="708"/>
      <c r="H16" s="709"/>
      <c r="I16" s="694" t="s">
        <v>51</v>
      </c>
      <c r="J16" s="695"/>
      <c r="K16" s="695"/>
      <c r="L16" s="695"/>
      <c r="M16" s="695"/>
      <c r="N16" s="695"/>
      <c r="O16" s="696"/>
      <c r="P16" s="640" t="s">
        <v>639</v>
      </c>
      <c r="Q16" s="641"/>
      <c r="R16" s="641"/>
      <c r="S16" s="641"/>
      <c r="T16" s="641"/>
      <c r="U16" s="641"/>
      <c r="V16" s="642"/>
      <c r="W16" s="640" t="s">
        <v>639</v>
      </c>
      <c r="X16" s="641"/>
      <c r="Y16" s="641"/>
      <c r="Z16" s="641"/>
      <c r="AA16" s="641"/>
      <c r="AB16" s="641"/>
      <c r="AC16" s="642"/>
      <c r="AD16" s="640">
        <v>-100</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2">
      <c r="A17" s="597"/>
      <c r="B17" s="598"/>
      <c r="C17" s="598"/>
      <c r="D17" s="598"/>
      <c r="E17" s="598"/>
      <c r="F17" s="599"/>
      <c r="G17" s="708"/>
      <c r="H17" s="709"/>
      <c r="I17" s="694" t="s">
        <v>49</v>
      </c>
      <c r="J17" s="745"/>
      <c r="K17" s="745"/>
      <c r="L17" s="745"/>
      <c r="M17" s="745"/>
      <c r="N17" s="745"/>
      <c r="O17" s="746"/>
      <c r="P17" s="640" t="s">
        <v>639</v>
      </c>
      <c r="Q17" s="641"/>
      <c r="R17" s="641"/>
      <c r="S17" s="641"/>
      <c r="T17" s="641"/>
      <c r="U17" s="641"/>
      <c r="V17" s="642"/>
      <c r="W17" s="640" t="s">
        <v>639</v>
      </c>
      <c r="X17" s="641"/>
      <c r="Y17" s="641"/>
      <c r="Z17" s="641"/>
      <c r="AA17" s="641"/>
      <c r="AB17" s="641"/>
      <c r="AC17" s="642"/>
      <c r="AD17" s="640" t="s">
        <v>639</v>
      </c>
      <c r="AE17" s="641"/>
      <c r="AF17" s="641"/>
      <c r="AG17" s="641"/>
      <c r="AH17" s="641"/>
      <c r="AI17" s="641"/>
      <c r="AJ17" s="642"/>
      <c r="AK17" s="640"/>
      <c r="AL17" s="641"/>
      <c r="AM17" s="641"/>
      <c r="AN17" s="641"/>
      <c r="AO17" s="641"/>
      <c r="AP17" s="641"/>
      <c r="AQ17" s="642"/>
      <c r="AR17" s="898"/>
      <c r="AS17" s="898"/>
      <c r="AT17" s="898"/>
      <c r="AU17" s="898"/>
      <c r="AV17" s="898"/>
      <c r="AW17" s="898"/>
      <c r="AX17" s="899"/>
    </row>
    <row r="18" spans="1:50" ht="24.75" customHeight="1" x14ac:dyDescent="0.2">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100</v>
      </c>
      <c r="AL18" s="859"/>
      <c r="AM18" s="859"/>
      <c r="AN18" s="859"/>
      <c r="AO18" s="859"/>
      <c r="AP18" s="859"/>
      <c r="AQ18" s="860"/>
      <c r="AR18" s="858">
        <f>SUM(AR13:AX17)</f>
        <v>0</v>
      </c>
      <c r="AS18" s="859"/>
      <c r="AT18" s="859"/>
      <c r="AU18" s="859"/>
      <c r="AV18" s="859"/>
      <c r="AW18" s="859"/>
      <c r="AX18" s="861"/>
    </row>
    <row r="19" spans="1:50" ht="24.75" customHeight="1" x14ac:dyDescent="0.2">
      <c r="A19" s="597"/>
      <c r="B19" s="598"/>
      <c r="C19" s="598"/>
      <c r="D19" s="598"/>
      <c r="E19" s="598"/>
      <c r="F19" s="599"/>
      <c r="G19" s="856" t="s">
        <v>9</v>
      </c>
      <c r="H19" s="857"/>
      <c r="I19" s="857"/>
      <c r="J19" s="857"/>
      <c r="K19" s="857"/>
      <c r="L19" s="857"/>
      <c r="M19" s="857"/>
      <c r="N19" s="857"/>
      <c r="O19" s="857"/>
      <c r="P19" s="640" t="s">
        <v>639</v>
      </c>
      <c r="Q19" s="641"/>
      <c r="R19" s="641"/>
      <c r="S19" s="641"/>
      <c r="T19" s="641"/>
      <c r="U19" s="641"/>
      <c r="V19" s="642"/>
      <c r="W19" s="640" t="s">
        <v>639</v>
      </c>
      <c r="X19" s="641"/>
      <c r="Y19" s="641"/>
      <c r="Z19" s="641"/>
      <c r="AA19" s="641"/>
      <c r="AB19" s="641"/>
      <c r="AC19" s="642"/>
      <c r="AD19" s="640"/>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2">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29"/>
      <c r="B21" s="830"/>
      <c r="C21" s="830"/>
      <c r="D21" s="830"/>
      <c r="E21" s="830"/>
      <c r="F21" s="947"/>
      <c r="G21" s="299" t="s">
        <v>274</v>
      </c>
      <c r="H21" s="300"/>
      <c r="I21" s="300"/>
      <c r="J21" s="300"/>
      <c r="K21" s="300"/>
      <c r="L21" s="300"/>
      <c r="M21" s="300"/>
      <c r="N21" s="300"/>
      <c r="O21" s="300"/>
      <c r="P21" s="301" t="e">
        <f>IF(P19=0, "-", SUM(P19)/SUM(P13,P14))</f>
        <v>#DIV/0!</v>
      </c>
      <c r="Q21" s="301"/>
      <c r="R21" s="301"/>
      <c r="S21" s="301"/>
      <c r="T21" s="301"/>
      <c r="U21" s="301"/>
      <c r="V21" s="301"/>
      <c r="W21" s="301" t="e">
        <f t="shared" ref="W21" si="2">IF(W19=0, "-", SUM(W19)/SUM(W13,W14))</f>
        <v>#DIV/0!</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2">
      <c r="A23" s="956"/>
      <c r="B23" s="957"/>
      <c r="C23" s="957"/>
      <c r="D23" s="957"/>
      <c r="E23" s="957"/>
      <c r="F23" s="958"/>
      <c r="G23" s="950" t="s">
        <v>640</v>
      </c>
      <c r="H23" s="951"/>
      <c r="I23" s="951"/>
      <c r="J23" s="951"/>
      <c r="K23" s="951"/>
      <c r="L23" s="951"/>
      <c r="M23" s="951"/>
      <c r="N23" s="951"/>
      <c r="O23" s="952"/>
      <c r="P23" s="900">
        <v>0</v>
      </c>
      <c r="Q23" s="901"/>
      <c r="R23" s="901"/>
      <c r="S23" s="901"/>
      <c r="T23" s="901"/>
      <c r="U23" s="901"/>
      <c r="V23" s="915"/>
      <c r="W23" s="900">
        <v>0</v>
      </c>
      <c r="X23" s="901"/>
      <c r="Y23" s="901"/>
      <c r="Z23" s="901"/>
      <c r="AA23" s="901"/>
      <c r="AB23" s="901"/>
      <c r="AC23" s="915"/>
      <c r="AD23" s="963" t="s">
        <v>667</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2">
      <c r="A24" s="956"/>
      <c r="B24" s="957"/>
      <c r="C24" s="957"/>
      <c r="D24" s="957"/>
      <c r="E24" s="957"/>
      <c r="F24" s="958"/>
      <c r="G24" s="916" t="s">
        <v>641</v>
      </c>
      <c r="H24" s="917"/>
      <c r="I24" s="917"/>
      <c r="J24" s="917"/>
      <c r="K24" s="917"/>
      <c r="L24" s="917"/>
      <c r="M24" s="917"/>
      <c r="N24" s="917"/>
      <c r="O24" s="918"/>
      <c r="P24" s="640">
        <v>0</v>
      </c>
      <c r="Q24" s="641"/>
      <c r="R24" s="641"/>
      <c r="S24" s="641"/>
      <c r="T24" s="641"/>
      <c r="U24" s="641"/>
      <c r="V24" s="642"/>
      <c r="W24" s="640">
        <v>0</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2">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2">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2">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2">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5">
      <c r="A29" s="959"/>
      <c r="B29" s="960"/>
      <c r="C29" s="960"/>
      <c r="D29" s="960"/>
      <c r="E29" s="960"/>
      <c r="F29" s="961"/>
      <c r="G29" s="922" t="s">
        <v>255</v>
      </c>
      <c r="H29" s="923"/>
      <c r="I29" s="923"/>
      <c r="J29" s="923"/>
      <c r="K29" s="923"/>
      <c r="L29" s="923"/>
      <c r="M29" s="923"/>
      <c r="N29" s="923"/>
      <c r="O29" s="924"/>
      <c r="P29" s="932">
        <f>AK13</f>
        <v>0</v>
      </c>
      <c r="Q29" s="933"/>
      <c r="R29" s="933"/>
      <c r="S29" s="933"/>
      <c r="T29" s="933"/>
      <c r="U29" s="933"/>
      <c r="V29" s="934"/>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2">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2">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639</v>
      </c>
      <c r="AR31" s="186"/>
      <c r="AS31" s="121" t="s">
        <v>185</v>
      </c>
      <c r="AT31" s="122"/>
      <c r="AU31" s="185">
        <v>3</v>
      </c>
      <c r="AV31" s="185"/>
      <c r="AW31" s="377" t="s">
        <v>175</v>
      </c>
      <c r="AX31" s="378"/>
    </row>
    <row r="32" spans="1:50" ht="23.25" customHeight="1" x14ac:dyDescent="0.2">
      <c r="A32" s="382"/>
      <c r="B32" s="380"/>
      <c r="C32" s="380"/>
      <c r="D32" s="380"/>
      <c r="E32" s="380"/>
      <c r="F32" s="381"/>
      <c r="G32" s="548" t="s">
        <v>666</v>
      </c>
      <c r="H32" s="549"/>
      <c r="I32" s="549"/>
      <c r="J32" s="549"/>
      <c r="K32" s="549"/>
      <c r="L32" s="549"/>
      <c r="M32" s="549"/>
      <c r="N32" s="549"/>
      <c r="O32" s="550"/>
      <c r="P32" s="93" t="s">
        <v>642</v>
      </c>
      <c r="Q32" s="93"/>
      <c r="R32" s="93"/>
      <c r="S32" s="93"/>
      <c r="T32" s="93"/>
      <c r="U32" s="93"/>
      <c r="V32" s="93"/>
      <c r="W32" s="93"/>
      <c r="X32" s="94"/>
      <c r="Y32" s="455" t="s">
        <v>12</v>
      </c>
      <c r="Z32" s="515"/>
      <c r="AA32" s="516"/>
      <c r="AB32" s="445" t="s">
        <v>643</v>
      </c>
      <c r="AC32" s="445"/>
      <c r="AD32" s="445"/>
      <c r="AE32" s="203" t="s">
        <v>639</v>
      </c>
      <c r="AF32" s="204"/>
      <c r="AG32" s="204"/>
      <c r="AH32" s="204"/>
      <c r="AI32" s="203" t="s">
        <v>639</v>
      </c>
      <c r="AJ32" s="204"/>
      <c r="AK32" s="204"/>
      <c r="AL32" s="204"/>
      <c r="AM32" s="203" t="s">
        <v>664</v>
      </c>
      <c r="AN32" s="204"/>
      <c r="AO32" s="204"/>
      <c r="AP32" s="204"/>
      <c r="AQ32" s="321" t="s">
        <v>639</v>
      </c>
      <c r="AR32" s="193"/>
      <c r="AS32" s="193"/>
      <c r="AT32" s="322"/>
      <c r="AU32" s="204" t="s">
        <v>639</v>
      </c>
      <c r="AV32" s="204"/>
      <c r="AW32" s="204"/>
      <c r="AX32" s="206"/>
    </row>
    <row r="33" spans="1:51" ht="23.25" customHeight="1" x14ac:dyDescent="0.2">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643</v>
      </c>
      <c r="AC33" s="507"/>
      <c r="AD33" s="507"/>
      <c r="AE33" s="203" t="s">
        <v>639</v>
      </c>
      <c r="AF33" s="204"/>
      <c r="AG33" s="204"/>
      <c r="AH33" s="204"/>
      <c r="AI33" s="203" t="s">
        <v>639</v>
      </c>
      <c r="AJ33" s="204"/>
      <c r="AK33" s="204"/>
      <c r="AL33" s="204"/>
      <c r="AM33" s="203" t="s">
        <v>664</v>
      </c>
      <c r="AN33" s="204"/>
      <c r="AO33" s="204"/>
      <c r="AP33" s="204"/>
      <c r="AQ33" s="321" t="s">
        <v>639</v>
      </c>
      <c r="AR33" s="193"/>
      <c r="AS33" s="193"/>
      <c r="AT33" s="322"/>
      <c r="AU33" s="204">
        <v>1</v>
      </c>
      <c r="AV33" s="204"/>
      <c r="AW33" s="204"/>
      <c r="AX33" s="206"/>
    </row>
    <row r="34" spans="1:51" ht="23.25" customHeight="1" x14ac:dyDescent="0.2">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639</v>
      </c>
      <c r="AF34" s="204"/>
      <c r="AG34" s="204"/>
      <c r="AH34" s="204"/>
      <c r="AI34" s="203" t="s">
        <v>639</v>
      </c>
      <c r="AJ34" s="204"/>
      <c r="AK34" s="204"/>
      <c r="AL34" s="204"/>
      <c r="AM34" s="203" t="s">
        <v>664</v>
      </c>
      <c r="AN34" s="204"/>
      <c r="AO34" s="204"/>
      <c r="AP34" s="204"/>
      <c r="AQ34" s="321" t="s">
        <v>639</v>
      </c>
      <c r="AR34" s="193"/>
      <c r="AS34" s="193"/>
      <c r="AT34" s="322"/>
      <c r="AU34" s="204" t="s">
        <v>639</v>
      </c>
      <c r="AV34" s="204"/>
      <c r="AW34" s="204"/>
      <c r="AX34" s="206"/>
    </row>
    <row r="35" spans="1:51" ht="23.25" customHeight="1" x14ac:dyDescent="0.2">
      <c r="A35" s="213" t="s">
        <v>299</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2">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2">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2">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2">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2">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2">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2">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2">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299</v>
      </c>
      <c r="B63" s="214"/>
      <c r="C63" s="214"/>
      <c r="D63" s="214"/>
      <c r="E63" s="214"/>
      <c r="F63" s="215"/>
      <c r="G63" s="219" t="s">
        <v>644</v>
      </c>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2">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2">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2">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2">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2">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2">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2">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2">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2">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2">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2">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2">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2">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2">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2">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2">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t="s">
        <v>639</v>
      </c>
      <c r="AF101" s="267"/>
      <c r="AG101" s="267"/>
      <c r="AH101" s="267"/>
      <c r="AI101" s="267" t="s">
        <v>639</v>
      </c>
      <c r="AJ101" s="267"/>
      <c r="AK101" s="267"/>
      <c r="AL101" s="267"/>
      <c r="AM101" s="267" t="s">
        <v>664</v>
      </c>
      <c r="AN101" s="267"/>
      <c r="AO101" s="267"/>
      <c r="AP101" s="267"/>
      <c r="AQ101" s="267"/>
      <c r="AR101" s="267"/>
      <c r="AS101" s="267"/>
      <c r="AT101" s="267"/>
      <c r="AU101" s="203" t="s">
        <v>664</v>
      </c>
      <c r="AV101" s="204"/>
      <c r="AW101" s="204"/>
      <c r="AX101" s="206"/>
    </row>
    <row r="102" spans="1:60" ht="23.25" customHeigh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t="s">
        <v>639</v>
      </c>
      <c r="AF102" s="267"/>
      <c r="AG102" s="267"/>
      <c r="AH102" s="267"/>
      <c r="AI102" s="267" t="s">
        <v>639</v>
      </c>
      <c r="AJ102" s="267"/>
      <c r="AK102" s="267"/>
      <c r="AL102" s="267"/>
      <c r="AM102" s="267" t="s">
        <v>664</v>
      </c>
      <c r="AN102" s="267"/>
      <c r="AO102" s="267"/>
      <c r="AP102" s="267"/>
      <c r="AQ102" s="267">
        <v>7</v>
      </c>
      <c r="AR102" s="267"/>
      <c r="AS102" s="267"/>
      <c r="AT102" s="267"/>
      <c r="AU102" s="210" t="s">
        <v>664</v>
      </c>
      <c r="AV102" s="211"/>
      <c r="AW102" s="211"/>
      <c r="AX102" s="306"/>
    </row>
    <row r="103" spans="1:60" ht="31.5" hidden="1" customHeight="1" x14ac:dyDescent="0.2">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2">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2">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2">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2">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2">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2">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648</v>
      </c>
      <c r="AC116" s="447"/>
      <c r="AD116" s="448"/>
      <c r="AE116" s="267" t="s">
        <v>639</v>
      </c>
      <c r="AF116" s="267"/>
      <c r="AG116" s="267"/>
      <c r="AH116" s="267"/>
      <c r="AI116" s="267" t="s">
        <v>639</v>
      </c>
      <c r="AJ116" s="267"/>
      <c r="AK116" s="267"/>
      <c r="AL116" s="267"/>
      <c r="AM116" s="267" t="s">
        <v>664</v>
      </c>
      <c r="AN116" s="267"/>
      <c r="AO116" s="267"/>
      <c r="AP116" s="267"/>
      <c r="AQ116" s="203">
        <v>14.3</v>
      </c>
      <c r="AR116" s="204"/>
      <c r="AS116" s="204"/>
      <c r="AT116" s="204"/>
      <c r="AU116" s="204"/>
      <c r="AV116" s="204"/>
      <c r="AW116" s="204"/>
      <c r="AX116" s="206"/>
    </row>
    <row r="117" spans="1:51" ht="46.5" customHeight="1" thickBot="1" x14ac:dyDescent="0.2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639</v>
      </c>
      <c r="AF117" s="535"/>
      <c r="AG117" s="535"/>
      <c r="AH117" s="535"/>
      <c r="AI117" s="535" t="s">
        <v>639</v>
      </c>
      <c r="AJ117" s="535"/>
      <c r="AK117" s="535"/>
      <c r="AL117" s="535"/>
      <c r="AM117" s="535" t="s">
        <v>664</v>
      </c>
      <c r="AN117" s="535"/>
      <c r="AO117" s="535"/>
      <c r="AP117" s="535"/>
      <c r="AQ117" s="535" t="s">
        <v>665</v>
      </c>
      <c r="AR117" s="535"/>
      <c r="AS117" s="535"/>
      <c r="AT117" s="535"/>
      <c r="AU117" s="535"/>
      <c r="AV117" s="535"/>
      <c r="AW117" s="535"/>
      <c r="AX117" s="536"/>
    </row>
    <row r="118" spans="1:51" ht="23.25" hidden="1" customHeigh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2">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2">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2">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2">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2">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2">
      <c r="A130" s="174" t="s">
        <v>324</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v>3</v>
      </c>
      <c r="AV133" s="186"/>
      <c r="AW133" s="121" t="s">
        <v>175</v>
      </c>
      <c r="AX133" s="181"/>
      <c r="AY133">
        <f>$AY$132</f>
        <v>1</v>
      </c>
    </row>
    <row r="134" spans="1:51" ht="39.75" customHeight="1" x14ac:dyDescent="0.2">
      <c r="A134" s="175"/>
      <c r="B134" s="172"/>
      <c r="C134" s="166"/>
      <c r="D134" s="172"/>
      <c r="E134" s="166"/>
      <c r="F134" s="167"/>
      <c r="G134" s="92" t="s">
        <v>651</v>
      </c>
      <c r="H134" s="93"/>
      <c r="I134" s="93"/>
      <c r="J134" s="93"/>
      <c r="K134" s="93"/>
      <c r="L134" s="93"/>
      <c r="M134" s="93"/>
      <c r="N134" s="93"/>
      <c r="O134" s="93"/>
      <c r="P134" s="93"/>
      <c r="Q134" s="93"/>
      <c r="R134" s="93"/>
      <c r="S134" s="93"/>
      <c r="T134" s="93"/>
      <c r="U134" s="93"/>
      <c r="V134" s="93"/>
      <c r="W134" s="93"/>
      <c r="X134" s="94"/>
      <c r="Y134" s="187" t="s">
        <v>199</v>
      </c>
      <c r="Z134" s="188"/>
      <c r="AA134" s="189"/>
      <c r="AB134" s="190" t="s">
        <v>652</v>
      </c>
      <c r="AC134" s="191"/>
      <c r="AD134" s="191"/>
      <c r="AE134" s="192" t="s">
        <v>639</v>
      </c>
      <c r="AF134" s="193"/>
      <c r="AG134" s="193"/>
      <c r="AH134" s="193"/>
      <c r="AI134" s="192" t="s">
        <v>639</v>
      </c>
      <c r="AJ134" s="193"/>
      <c r="AK134" s="193"/>
      <c r="AL134" s="193"/>
      <c r="AM134" s="192" t="s">
        <v>663</v>
      </c>
      <c r="AN134" s="193"/>
      <c r="AO134" s="193"/>
      <c r="AP134" s="193"/>
      <c r="AQ134" s="192" t="s">
        <v>639</v>
      </c>
      <c r="AR134" s="193"/>
      <c r="AS134" s="193"/>
      <c r="AT134" s="193"/>
      <c r="AU134" s="192"/>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652</v>
      </c>
      <c r="AC135" s="199"/>
      <c r="AD135" s="199"/>
      <c r="AE135" s="192" t="s">
        <v>639</v>
      </c>
      <c r="AF135" s="193"/>
      <c r="AG135" s="193"/>
      <c r="AH135" s="193"/>
      <c r="AI135" s="192" t="s">
        <v>639</v>
      </c>
      <c r="AJ135" s="193"/>
      <c r="AK135" s="193"/>
      <c r="AL135" s="193"/>
      <c r="AM135" s="192" t="s">
        <v>663</v>
      </c>
      <c r="AN135" s="193"/>
      <c r="AO135" s="193"/>
      <c r="AP135" s="193"/>
      <c r="AQ135" s="192" t="s">
        <v>639</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2">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590</v>
      </c>
      <c r="D430" s="912"/>
      <c r="E430" s="160" t="s">
        <v>318</v>
      </c>
      <c r="F430" s="878"/>
      <c r="G430" s="879" t="s">
        <v>204</v>
      </c>
      <c r="H430" s="111"/>
      <c r="I430" s="111"/>
      <c r="J430" s="880" t="s">
        <v>639</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2">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664</v>
      </c>
      <c r="AN433" s="193"/>
      <c r="AO433" s="193"/>
      <c r="AP433" s="322"/>
      <c r="AQ433" s="321" t="s">
        <v>639</v>
      </c>
      <c r="AR433" s="193"/>
      <c r="AS433" s="193"/>
      <c r="AT433" s="322"/>
      <c r="AU433" s="193" t="s">
        <v>639</v>
      </c>
      <c r="AV433" s="193"/>
      <c r="AW433" s="193"/>
      <c r="AX433" s="194"/>
      <c r="AY433">
        <f t="shared" ref="AY433:AY435" si="63">$AY$431</f>
        <v>1</v>
      </c>
    </row>
    <row r="434" spans="1:51" ht="23.25"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664</v>
      </c>
      <c r="AN434" s="193"/>
      <c r="AO434" s="193"/>
      <c r="AP434" s="322"/>
      <c r="AQ434" s="321" t="s">
        <v>639</v>
      </c>
      <c r="AR434" s="193"/>
      <c r="AS434" s="193"/>
      <c r="AT434" s="322"/>
      <c r="AU434" s="193" t="s">
        <v>639</v>
      </c>
      <c r="AV434" s="193"/>
      <c r="AW434" s="193"/>
      <c r="AX434" s="194"/>
      <c r="AY434">
        <f t="shared" si="63"/>
        <v>1</v>
      </c>
    </row>
    <row r="435" spans="1:51" ht="23.25"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639</v>
      </c>
      <c r="AF435" s="193"/>
      <c r="AG435" s="193"/>
      <c r="AH435" s="322"/>
      <c r="AI435" s="321" t="s">
        <v>639</v>
      </c>
      <c r="AJ435" s="193"/>
      <c r="AK435" s="193"/>
      <c r="AL435" s="193"/>
      <c r="AM435" s="321" t="s">
        <v>664</v>
      </c>
      <c r="AN435" s="193"/>
      <c r="AO435" s="193"/>
      <c r="AP435" s="322"/>
      <c r="AQ435" s="321" t="s">
        <v>639</v>
      </c>
      <c r="AR435" s="193"/>
      <c r="AS435" s="193"/>
      <c r="AT435" s="322"/>
      <c r="AU435" s="193" t="s">
        <v>639</v>
      </c>
      <c r="AV435" s="193"/>
      <c r="AW435" s="193"/>
      <c r="AX435" s="194"/>
      <c r="AY435">
        <f t="shared" si="63"/>
        <v>1</v>
      </c>
    </row>
    <row r="436" spans="1:51" ht="18.75" hidden="1" customHeigh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customHeight="1" x14ac:dyDescent="0.2">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664</v>
      </c>
      <c r="AN458" s="193"/>
      <c r="AO458" s="193"/>
      <c r="AP458" s="322"/>
      <c r="AQ458" s="321" t="s">
        <v>639</v>
      </c>
      <c r="AR458" s="193"/>
      <c r="AS458" s="193"/>
      <c r="AT458" s="322"/>
      <c r="AU458" s="193" t="s">
        <v>639</v>
      </c>
      <c r="AV458" s="193"/>
      <c r="AW458" s="193"/>
      <c r="AX458" s="194"/>
      <c r="AY458">
        <f t="shared" ref="AY458:AY460" si="68">$AY$456</f>
        <v>1</v>
      </c>
    </row>
    <row r="459" spans="1:51" ht="23.25"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664</v>
      </c>
      <c r="AN459" s="193"/>
      <c r="AO459" s="193"/>
      <c r="AP459" s="322"/>
      <c r="AQ459" s="321" t="s">
        <v>639</v>
      </c>
      <c r="AR459" s="193"/>
      <c r="AS459" s="193"/>
      <c r="AT459" s="322"/>
      <c r="AU459" s="193" t="s">
        <v>639</v>
      </c>
      <c r="AV459" s="193"/>
      <c r="AW459" s="193"/>
      <c r="AX459" s="194"/>
      <c r="AY459">
        <f t="shared" si="68"/>
        <v>1</v>
      </c>
    </row>
    <row r="460" spans="1:51" ht="23.25" customHeight="1" thickBot="1" x14ac:dyDescent="0.2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639</v>
      </c>
      <c r="AF460" s="193"/>
      <c r="AG460" s="193"/>
      <c r="AH460" s="322"/>
      <c r="AI460" s="321" t="s">
        <v>639</v>
      </c>
      <c r="AJ460" s="193"/>
      <c r="AK460" s="193"/>
      <c r="AL460" s="193"/>
      <c r="AM460" s="321" t="s">
        <v>664</v>
      </c>
      <c r="AN460" s="193"/>
      <c r="AO460" s="193"/>
      <c r="AP460" s="322"/>
      <c r="AQ460" s="321" t="s">
        <v>639</v>
      </c>
      <c r="AR460" s="193"/>
      <c r="AS460" s="193"/>
      <c r="AT460" s="322"/>
      <c r="AU460" s="193" t="s">
        <v>639</v>
      </c>
      <c r="AV460" s="193"/>
      <c r="AW460" s="193"/>
      <c r="AX460" s="194"/>
      <c r="AY460">
        <f t="shared" si="68"/>
        <v>1</v>
      </c>
    </row>
    <row r="461" spans="1:51" ht="18.75" hidden="1" customHeigh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9" hidden="1" customHeight="1" x14ac:dyDescent="0.2">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9" hidden="1" customHeight="1" x14ac:dyDescent="0.2">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9" hidden="1" customHeight="1" x14ac:dyDescent="0.2">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9" hidden="1" customHeight="1" x14ac:dyDescent="0.2">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9" hidden="1" customHeight="1" x14ac:dyDescent="0.2">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2">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93.75" customHeight="1" x14ac:dyDescent="0.2">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653</v>
      </c>
      <c r="AE702" s="327"/>
      <c r="AF702" s="327"/>
      <c r="AG702" s="364" t="s">
        <v>657</v>
      </c>
      <c r="AH702" s="365"/>
      <c r="AI702" s="365"/>
      <c r="AJ702" s="365"/>
      <c r="AK702" s="365"/>
      <c r="AL702" s="365"/>
      <c r="AM702" s="365"/>
      <c r="AN702" s="365"/>
      <c r="AO702" s="365"/>
      <c r="AP702" s="365"/>
      <c r="AQ702" s="365"/>
      <c r="AR702" s="365"/>
      <c r="AS702" s="365"/>
      <c r="AT702" s="365"/>
      <c r="AU702" s="365"/>
      <c r="AV702" s="365"/>
      <c r="AW702" s="365"/>
      <c r="AX702" s="366"/>
    </row>
    <row r="703" spans="1:51" ht="93.75" customHeight="1" x14ac:dyDescent="0.2">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653</v>
      </c>
      <c r="AE703" s="308"/>
      <c r="AF703" s="308"/>
      <c r="AG703" s="89" t="s">
        <v>658</v>
      </c>
      <c r="AH703" s="90"/>
      <c r="AI703" s="90"/>
      <c r="AJ703" s="90"/>
      <c r="AK703" s="90"/>
      <c r="AL703" s="90"/>
      <c r="AM703" s="90"/>
      <c r="AN703" s="90"/>
      <c r="AO703" s="90"/>
      <c r="AP703" s="90"/>
      <c r="AQ703" s="90"/>
      <c r="AR703" s="90"/>
      <c r="AS703" s="90"/>
      <c r="AT703" s="90"/>
      <c r="AU703" s="90"/>
      <c r="AV703" s="90"/>
      <c r="AW703" s="90"/>
      <c r="AX703" s="91"/>
    </row>
    <row r="704" spans="1:51" ht="132" customHeight="1" x14ac:dyDescent="0.2">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653</v>
      </c>
      <c r="AE704" s="766"/>
      <c r="AF704" s="766"/>
      <c r="AG704" s="153" t="s">
        <v>659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656</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656</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2">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656</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656</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656</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91.5" customHeight="1" x14ac:dyDescent="0.2">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653</v>
      </c>
      <c r="AE713" s="308"/>
      <c r="AF713" s="646"/>
      <c r="AG713" s="89" t="s">
        <v>668</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656</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2">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656</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2">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656</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2">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656</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656</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656</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2">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2">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2">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2">
      <c r="A726" s="623" t="s">
        <v>47</v>
      </c>
      <c r="B726" s="782"/>
      <c r="C726" s="795" t="s">
        <v>52</v>
      </c>
      <c r="D726" s="817"/>
      <c r="E726" s="817"/>
      <c r="F726" s="818"/>
      <c r="G726" s="561" t="s">
        <v>660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5">
      <c r="A727" s="783"/>
      <c r="B727" s="784"/>
      <c r="C727" s="731" t="s">
        <v>56</v>
      </c>
      <c r="D727" s="732"/>
      <c r="E727" s="732"/>
      <c r="F727" s="733"/>
      <c r="G727" s="559" t="s">
        <v>655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2">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5">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2">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5">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2">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5">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2">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5">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2">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2">
      <c r="A737" s="971" t="s">
        <v>591</v>
      </c>
      <c r="B737" s="196"/>
      <c r="C737" s="196"/>
      <c r="D737" s="197"/>
      <c r="E737" s="935" t="s">
        <v>639</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2">
      <c r="A738" s="346" t="s">
        <v>316</v>
      </c>
      <c r="B738" s="346"/>
      <c r="C738" s="346"/>
      <c r="D738" s="346"/>
      <c r="E738" s="935" t="s">
        <v>639</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2">
      <c r="A739" s="346" t="s">
        <v>315</v>
      </c>
      <c r="B739" s="346"/>
      <c r="C739" s="346"/>
      <c r="D739" s="346"/>
      <c r="E739" s="935" t="s">
        <v>639</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2">
      <c r="A740" s="346" t="s">
        <v>314</v>
      </c>
      <c r="B740" s="346"/>
      <c r="C740" s="346"/>
      <c r="D740" s="346"/>
      <c r="E740" s="935" t="s">
        <v>639</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2">
      <c r="A741" s="346" t="s">
        <v>313</v>
      </c>
      <c r="B741" s="346"/>
      <c r="C741" s="346"/>
      <c r="D741" s="346"/>
      <c r="E741" s="935" t="s">
        <v>639</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2">
      <c r="A742" s="346" t="s">
        <v>312</v>
      </c>
      <c r="B742" s="346"/>
      <c r="C742" s="346"/>
      <c r="D742" s="346"/>
      <c r="E742" s="935" t="s">
        <v>639</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2">
      <c r="A743" s="346" t="s">
        <v>311</v>
      </c>
      <c r="B743" s="346"/>
      <c r="C743" s="346"/>
      <c r="D743" s="346"/>
      <c r="E743" s="935" t="s">
        <v>639</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2">
      <c r="A744" s="346" t="s">
        <v>310</v>
      </c>
      <c r="B744" s="346"/>
      <c r="C744" s="346"/>
      <c r="D744" s="346"/>
      <c r="E744" s="935" t="s">
        <v>639</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2">
      <c r="A745" s="346" t="s">
        <v>309</v>
      </c>
      <c r="B745" s="346"/>
      <c r="C745" s="346"/>
      <c r="D745" s="346"/>
      <c r="E745" s="972" t="s">
        <v>639</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2">
      <c r="A746" s="346" t="s">
        <v>464</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2">
      <c r="A747" s="346" t="s">
        <v>428</v>
      </c>
      <c r="B747" s="346"/>
      <c r="C747" s="346"/>
      <c r="D747" s="346"/>
      <c r="E747" s="941" t="s">
        <v>669</v>
      </c>
      <c r="F747" s="939"/>
      <c r="G747" s="939"/>
      <c r="H747" s="85" t="str">
        <f>IF(E747="","","-")</f>
        <v>-</v>
      </c>
      <c r="I747" s="939" t="s">
        <v>332</v>
      </c>
      <c r="J747" s="939"/>
      <c r="K747" s="85" t="str">
        <f>IF(I747="","","-")</f>
        <v>-</v>
      </c>
      <c r="L747" s="940">
        <v>61</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4" customHeight="1" x14ac:dyDescent="0.2">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2">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2">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2">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2">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2">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2">
      <c r="A787" s="611" t="s">
        <v>305</v>
      </c>
      <c r="B787" s="612"/>
      <c r="C787" s="612"/>
      <c r="D787" s="612"/>
      <c r="E787" s="612"/>
      <c r="F787" s="613"/>
      <c r="G787" s="578" t="s">
        <v>281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hidden="1" customHeight="1" x14ac:dyDescent="0.2">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hidden="1" customHeight="1" x14ac:dyDescent="0.2">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hidden="1" customHeight="1" x14ac:dyDescent="0.2">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2">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2">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2">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2">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2">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2">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2">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2">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hidden="1" customHeigh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2">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2">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2">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2">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2">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2">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2">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2">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2">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2">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2">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2">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2">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2">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2">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2">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2">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2">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2">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2">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2">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2">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2">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2">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5">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2">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2">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2">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2">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2">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2">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2">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2">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2">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2">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2">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2">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2">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5">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hidden="1"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2">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hidden="1" customHeight="1" x14ac:dyDescent="0.2">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2">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2">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2">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2">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2">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2">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2">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2">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2">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2">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2">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2">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2">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2">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2">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J30" sqref="J3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c r="M2" s="13" t="str">
        <f>IF(L2="","",K2)</f>
        <v/>
      </c>
      <c r="N2" s="13" t="str">
        <f>IF(M2="","",IF(N1&lt;&gt;"",CONCATENATE(N1,"、",M2),M2))</f>
        <v/>
      </c>
      <c r="O2" s="13"/>
      <c r="P2" s="12" t="s">
        <v>73</v>
      </c>
      <c r="Q2" s="17" t="s">
        <v>653</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653</v>
      </c>
      <c r="M3" s="13" t="str">
        <f t="shared" ref="M3:M11" si="2">IF(L3="","",K3)</f>
        <v>文教及び科学振興</v>
      </c>
      <c r="N3" s="13" t="str">
        <f>IF(M3="",N2,IF(N2&lt;&gt;"",CONCATENATE(N2,"、",M3),M3))</f>
        <v>文教及び科学振興</v>
      </c>
      <c r="O3" s="13"/>
      <c r="P3" s="12" t="s">
        <v>74</v>
      </c>
      <c r="Q3" s="17" t="s">
        <v>653</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ITD</dc:creator>
  <cp:lastModifiedBy>宮田 由美</cp:lastModifiedBy>
  <cp:lastPrinted>2021-05-24T02:27:01Z</cp:lastPrinted>
  <dcterms:created xsi:type="dcterms:W3CDTF">2012-03-13T00:50:25Z</dcterms:created>
  <dcterms:modified xsi:type="dcterms:W3CDTF">2021-06-28T09:04:42Z</dcterms:modified>
</cp:coreProperties>
</file>