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<sst xmlns="http://schemas.openxmlformats.org/spreadsheetml/2006/main" count="3137" uniqueCount="813">
  <si>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</si>
  <si>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</si>
  <si>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</si>
  <si>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</si>
  <si>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</si>
  <si>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</si>
  <si>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</si>
  <si>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</si>
  <si>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</si>
  <si>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</si>
  <si>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</si>
  <si>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</si>
  <si>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</si>
  <si>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</si>
  <si>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</si>
  <si>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</si>
  <si>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</si>
  <si>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</si>
  <si>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</si>
  <si>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</si>
  <si>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</si>
  <si>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</si>
  <si>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</si>
  <si>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</si>
  <si>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</si>
  <si>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</si>
  <si>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</si>
  <si>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</si>
  <si>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</si>
  <si>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</si>
  <si>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</si>
  <si>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</si>
  <si>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</si>
  <si>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</si>
  <si>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</si>
  <si>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</si>
  <si>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</si>
  <si>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</si>
  <si>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</si>
  <si>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</si>
  <si>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</si>
  <si>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</si>
  <si>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</si>
  <si>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</si>
  <si>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</si>
  <si>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</si>
  <si>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</si>
  <si>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</si>
  <si>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</si>
  <si>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</si>
  <si>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</si>
  <si>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</si>
  <si>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</si>
  <si>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</si>
  <si>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</si>
  <si>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</si>
  <si>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</si>
  <si>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</si>
  <si>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</si>
  <si>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</si>
  <si>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</si>
  <si>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</si>
  <si>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</si>
  <si>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</si>
  <si>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</si>
  <si>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</si>
  <si>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</si>
  <si>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</si>
  <si>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</si>
  <si>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</si>
  <si>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</si>
  <si>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</si>
  <si>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</si>
  <si>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</si>
  <si>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</si>
  <si>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</si>
  <si>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</si>
  <si>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</si>
  <si>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</si>
  <si>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</si>
  <si>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</si>
  <si>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</si>
  <si>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</si>
  <si>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</si>
  <si>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</si>
  <si>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</si>
  <si>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</si>
  <si>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</si>
  <si>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</si>
  <si>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</si>
  <si>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</si>
  <si>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</si>
  <si>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</si>
  <si>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</si>
  <si>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</si>
  <si>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</si>
  <si>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</si>
  <si>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</si>
  <si>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</si>
  <si>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</si>
  <si>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</si>
  <si>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</si>
  <si>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</si>
  <si>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</si>
  <si>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</si>
  <si>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</si>
  <si>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</si>
  <si>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</si>
  <si>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</si>
  <si>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</si>
  <si>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</si>
  <si>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</si>
  <si>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</si>
  <si>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</si>
  <si>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</si>
  <si>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</si>
  <si>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</si>
  <si>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</si>
  <si>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</si>
  <si>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</si>
  <si>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</si>
  <si>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</si>
  <si>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</si>
  <si>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</si>
  <si>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</si>
  <si>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</si>
  <si>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</si>
  <si>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</si>
  <si>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</si>
  <si>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</si>
  <si>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</si>
  <si>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</si>
  <si>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</si>
  <si>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</si>
  <si>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</si>
  <si>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</si>
  <si>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</si>
  <si>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</si>
  <si>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</si>
  <si>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</si>
  <si>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</si>
  <si>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</si>
  <si>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</si>
  <si>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</si>
  <si>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</si>
  <si>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</si>
  <si>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</si>
  <si>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</si>
  <si>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</si>
  <si>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</si>
  <si>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</si>
  <si>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</si>
  <si>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</si>
  <si>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</si>
  <si>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</si>
  <si>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</si>
  <si>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</si>
  <si>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</si>
  <si>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</si>
  <si>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</si>
  <si>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</si>
  <si>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</si>
  <si>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</si>
  <si>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</si>
  <si>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</si>
  <si>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</si>
  <si>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</si>
  <si>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</si>
  <si>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</si>
  <si>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</si>
  <si>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</si>
  <si>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</si>
  <si>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</si>
  <si>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</si>
  <si>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</si>
  <si>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</si>
  <si>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</si>
  <si>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</si>
  <si>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</si>
  <si>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</si>
  <si>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</si>
  <si>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</si>
  <si>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</si>
  <si>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</si>
  <si>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</si>
  <si>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</si>
  <si>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</si>
  <si>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</si>
  <si>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</si>
  <si>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</si>
  <si>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</si>
  <si>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</si>
  <si>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</si>
  <si>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</si>
  <si>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</si>
  <si>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</si>
  <si>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</si>
  <si>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</si>
  <si>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</si>
  <si>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</si>
  <si>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</si>
  <si>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</si>
  <si>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</si>
  <si>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</si>
  <si>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</si>
  <si>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</si>
  <si>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</si>
  <si>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</si>
  <si>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</si>
  <si>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</si>
  <si>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</si>
  <si>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</si>
  <si>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</si>
  <si>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</si>
  <si>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</si>
  <si>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</si>
  <si>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</si>
  <si>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</si>
  <si>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</si>
  <si>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</si>
  <si>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</si>
  <si>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</si>
  <si>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</si>
  <si>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</si>
  <si>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</si>
  <si>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</si>
  <si>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</si>
  <si>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</si>
  <si>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</si>
  <si>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</si>
  <si>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</si>
  <si>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</si>
  <si>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</si>
  <si>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</si>
  <si>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</si>
  <si>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</si>
  <si>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</si>
  <si>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</si>
  <si>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</si>
  <si>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</si>
  <si>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</si>
  <si>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</si>
  <si>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</si>
  <si>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</si>
  <si>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</si>
  <si>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</si>
  <si>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</si>
  <si>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</si>
  <si>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</si>
  <si>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</si>
  <si>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</si>
  <si>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</si>
  <si>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</si>
  <si>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</si>
  <si>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</si>
  <si>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</si>
  <si>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</si>
  <si>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</si>
  <si>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</si>
  <si>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</si>
  <si>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</si>
  <si>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</si>
  <si>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</si>
  <si>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</si>
  <si>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</si>
  <si>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</si>
  <si>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</si>
  <si>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</si>
  <si>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</si>
  <si>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</si>
  <si>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</si>
  <si>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</si>
  <si>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</si>
  <si>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</si>
  <si>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</si>
  <si>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</si>
  <si>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</si>
  <si>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</si>
  <si>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</si>
  <si>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</si>
  <si>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</si>
  <si>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</si>
  <si>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</si>
  <si>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</si>
  <si>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</si>
  <si>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</si>
  <si>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</si>
  <si>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</si>
  <si>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</si>
  <si>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</si>
  <si>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</si>
  <si>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</si>
  <si>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</si>
  <si>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</si>
  <si>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</si>
  <si>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</si>
  <si>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</si>
  <si>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</si>
  <si>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</si>
  <si>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</si>
  <si>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</si>
  <si>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</si>
  <si>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</si>
  <si>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</si>
  <si>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</si>
  <si>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</si>
  <si>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</si>
  <si>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</si>
  <si>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</si>
  <si>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</si>
  <si>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</si>
  <si>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</si>
  <si>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</si>
  <si>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</si>
  <si>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</si>
  <si>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</si>
  <si>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</si>
  <si>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</si>
  <si>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</si>
  <si>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</si>
  <si>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</si>
  <si>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</si>
  <si>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</si>
  <si>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</si>
  <si>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</si>
  <si>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</si>
  <si>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</si>
  <si>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</si>
  <si>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</si>
  <si>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</si>
  <si>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</si>
  <si>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</si>
  <si>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</si>
  <si>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</si>
  <si>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</si>
  <si>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</si>
  <si>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</si>
  <si>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</si>
  <si>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</si>
  <si>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</si>
  <si>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</si>
  <si>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</si>
  <si>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</si>
  <si>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</si>
  <si>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</si>
  <si>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</si>
  <si>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</si>
  <si>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</si>
  <si>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</si>
  <si>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</si>
  <si>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</si>
  <si>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</si>
  <si>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</si>
  <si>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</si>
  <si>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</si>
  <si>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</si>
  <si>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</si>
  <si>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</si>
  <si>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</si>
  <si>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</si>
  <si>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</si>
  <si>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</si>
  <si>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</si>
  <si>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</si>
  <si>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</si>
  <si>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</si>
  <si>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</si>
  <si>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</si>
  <si>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</si>
  <si>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</si>
  <si>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</si>
  <si>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</si>
  <si>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</si>
  <si>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</si>
  <si>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</si>
  <si>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</si>
  <si>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</si>
  <si>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</si>
  <si>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</si>
  <si>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</si>
  <si>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</si>
  <si>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</si>
  <si>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</si>
  <si>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</si>
  <si>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</si>
  <si>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</si>
  <si>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</si>
  <si>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</si>
  <si>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</si>
  <si>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</si>
  <si>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</si>
  <si>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</si>
  <si>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</si>
  <si>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</si>
  <si>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</si>
  <si>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</si>
  <si>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</si>
  <si>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</si>
  <si>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</si>
  <si>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</si>
  <si>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</si>
  <si>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</si>
  <si>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</si>
  <si>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</si>
  <si>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</si>
  <si>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</si>
  <si>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</si>
  <si>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</si>
  <si>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</si>
  <si>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</si>
  <si>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</si>
  <si>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</si>
  <si>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</si>
  <si>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</si>
  <si>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</si>
  <si>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</si>
  <si>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</si>
  <si>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</si>
  <si>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</si>
  <si>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</si>
  <si>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</si>
  <si>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</si>
  <si>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</si>
  <si>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</si>
  <si>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</si>
  <si>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</si>
  <si>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</si>
  <si>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</si>
  <si>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</si>
  <si>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</si>
  <si>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</si>
  <si>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</si>
  <si>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</si>
  <si>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</si>
  <si>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</si>
  <si>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</si>
  <si>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</si>
  <si>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</si>
  <si>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</si>
  <si>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</si>
  <si>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</si>
  <si>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</si>
  <si>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</si>
  <si>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</si>
  <si>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</si>
  <si>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</si>
  <si>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</si>
  <si>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</si>
  <si>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</si>
  <si>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</si>
  <si>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</si>
  <si>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</si>
  <si>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</si>
  <si>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</si>
  <si>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</si>
  <si>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</si>
  <si>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</si>
  <si>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</si>
  <si>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</si>
  <si>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</si>
  <si>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</si>
  <si>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</si>
  <si>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</si>
  <si>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</si>
  <si>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</si>
  <si>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</si>
  <si>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</si>
  <si>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</si>
  <si>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</si>
  <si>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</si>
  <si>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</si>
  <si>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</si>
  <si>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</si>
  <si>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</si>
  <si>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</si>
  <si>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</si>
  <si>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</si>
  <si>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</si>
  <si>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</si>
  <si>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</si>
  <si>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</si>
  <si>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</si>
  <si>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</si>
  <si>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</si>
  <si>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</si>
  <si>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</si>
  <si>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</si>
  <si>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</si>
  <si>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</si>
  <si>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</si>
  <si>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</si>
  <si>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</si>
  <si>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</si>
  <si>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</si>
  <si>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</si>
  <si>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</si>
  <si>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</si>
  <si>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</si>
  <si>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</si>
  <si>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</si>
  <si>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</si>
  <si>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</si>
  <si>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</si>
  <si>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</si>
  <si>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</si>
  <si>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</si>
  <si>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</si>
  <si>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</si>
  <si>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</si>
  <si>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</si>
  <si>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</si>
  <si>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</si>
  <si>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</si>
  <si>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</si>
  <si>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</si>
  <si>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</si>
  <si>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</si>
  <si>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</si>
  <si>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</si>
  <si>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</si>
  <si>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</si>
  <si>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</si>
  <si>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</si>
  <si>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</si>
  <si>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</si>
  <si>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</si>
  <si>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</si>
  <si>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</si>
  <si>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</si>
  <si>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</si>
  <si>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</si>
  <si>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</si>
  <si>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</si>
  <si>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</si>
  <si>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</si>
  <si>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</si>
  <si>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</si>
  <si>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</si>
  <si>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</si>
  <si>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</si>
  <si>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</si>
  <si>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</si>
  <si>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</si>
  <si>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</si>
  <si>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</si>
  <si>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</si>
  <si>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</si>
  <si>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</si>
  <si>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</si>
  <si>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</si>
  <si>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</si>
  <si>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</si>
  <si>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</si>
  <si>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</si>
  <si>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</si>
  <si>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</si>
  <si>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</si>
  <si>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</si>
  <si>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</si>
  <si>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</si>
  <si>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</si>
  <si>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</si>
  <si>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</si>
  <si>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</si>
  <si>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</si>
  <si>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</si>
  <si>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</si>
  <si>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</si>
  <si>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</si>
  <si>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</si>
  <si>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</si>
  <si>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</si>
  <si>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</si>
  <si>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</si>
  <si>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</si>
  <si>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</si>
  <si>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</si>
  <si>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</si>
  <si>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</si>
  <si>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</si>
  <si>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</si>
  <si>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</si>
  <si>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</si>
  <si>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</si>
  <si>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</si>
  <si>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</si>
  <si>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</si>
  <si>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</si>
  <si>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</si>
  <si>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</si>
  <si>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</si>
  <si>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</si>
  <si>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</si>
  <si>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</si>
  <si>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</si>
  <si>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</si>
  <si>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</si>
  <si>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</si>
  <si>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</si>
  <si>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</si>
  <si>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</si>
  <si>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</si>
  <si>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</si>
  <si>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</si>
  <si>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</si>
  <si>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</si>
  <si>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</si>
  <si>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</si>
  <si>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</si>
  <si>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</si>
  <si>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</si>
  <si>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</si>
  <si>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</si>
  <si>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</si>
  <si>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</si>
  <si>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</si>
  <si>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</si>
  <si>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</si>
  <si>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</si>
  <si>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</si>
  <si>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</si>
  <si>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</si>
  <si>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</si>
  <si>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</si>
  <si>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</si>
  <si>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</si>
  <si>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</si>
  <si>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</si>
  <si>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</si>
  <si>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</si>
  <si>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</si>
  <si>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</si>
  <si>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</si>
  <si>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</si>
  <si>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</si>
  <si>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</si>
  <si>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</si>
  <si>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</si>
  <si>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</si>
  <si>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</si>
  <si>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</si>
  <si>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</si>
  <si>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</si>
  <si>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</si>
  <si>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</si>
  <si>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</si>
  <si>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</si>
  <si>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</si>
  <si>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</si>
  <si>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</si>
  <si>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</si>
  <si>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</si>
  <si>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</si>
  <si>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</si>
  <si>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</si>
  <si>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</si>
  <si>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</si>
  <si>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</si>
  <si>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</si>
  <si>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</si>
  <si>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</si>
  <si>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</si>
  <si>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</si>
  <si>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</si>
  <si>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</si>
  <si>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</si>
  <si>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</si>
  <si>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</si>
  <si>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</si>
  <si>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</si>
  <si>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</si>
  <si>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</si>
  <si>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</si>
  <si>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</si>
  <si>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</si>
  <si>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</si>
  <si>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</si>
  <si>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</si>
  <si>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</si>
  <si>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</si>
  <si>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</si>
  <si>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</si>
  <si>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</si>
  <si>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</si>
  <si>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</si>
  <si>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</si>
  <si>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</si>
  <si>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</si>
  <si>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</si>
  <si>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</si>
  <si>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</si>
  <si>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</si>
  <si>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</si>
  <si>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</si>
  <si>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</si>
  <si>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</si>
  <si>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</si>
  <si>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</si>
  <si>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</si>
  <si>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</si>
  <si>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</si>
  <si>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</si>
  <si>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</si>
  <si>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</si>
  <si>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</si>
  <si>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</si>
  <si>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</si>
  <si>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</si>
  <si>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交通運輸技術開発推進制度</t>
  </si>
  <si>
    <t>総合政策局</t>
  </si>
  <si>
    <t>平成２５年度</t>
  </si>
  <si>
    <t>終了予定なし</t>
  </si>
  <si>
    <t>技術政策課</t>
  </si>
  <si>
    <t>-</t>
  </si>
  <si>
    <t>技術研究開発委託費</t>
  </si>
  <si>
    <t>技術研究開発調査費</t>
  </si>
  <si>
    <t>委員等旅費</t>
  </si>
  <si>
    <t>職員旅費</t>
  </si>
  <si>
    <t>諸謝金</t>
  </si>
  <si>
    <t>学会等での報告、論文等の掲載等の公表件数を１研究課題あたり年間３件以上とする。</t>
  </si>
  <si>
    <t>１研究課題あたりの年間公表件数</t>
  </si>
  <si>
    <t>件</t>
  </si>
  <si>
    <t>「交通運輸技術開発推進制度」の研究成果報告書</t>
  </si>
  <si>
    <t>各年度で実施している研究課題の案件数</t>
  </si>
  <si>
    <t>執行額（見込み計算に当たっては、予算額）／研究開発課題数　　　　　　　　</t>
    <phoneticPr fontId="5"/>
  </si>
  <si>
    <t xml:space="preserve">百万円/件 </t>
  </si>
  <si>
    <t>執行額／
活動実績</t>
    <phoneticPr fontId="5"/>
  </si>
  <si>
    <t>99/7</t>
  </si>
  <si>
    <t>120/8</t>
  </si>
  <si>
    <t>11　ICTの利活用及び技術研究開発の推進</t>
  </si>
  <si>
    <t>41　技術研究開発を推進する</t>
  </si>
  <si>
    <t>目標を達成した技術研究課題の割合</t>
  </si>
  <si>
    <t xml:space="preserve">新25-59						</t>
  </si>
  <si>
    <t>408</t>
  </si>
  <si>
    <t>424</t>
  </si>
  <si>
    <t>438</t>
  </si>
  <si>
    <t>427</t>
  </si>
  <si>
    <t>430</t>
  </si>
  <si>
    <t>○</t>
  </si>
  <si>
    <t>国交</t>
  </si>
  <si>
    <t>成長戦略実行計画（令和2年7月閣議決定）
統合イノベーション戦略2020 （令和2年7月閣議決定）
国土交通省技術基本計画（平成29年3月策定）
第６期科学技術基本計画（令和3年3月閣議決定）
交通政策基本計画（令和3年5月閣議決定）　等</t>
    <rPh sb="85" eb="87">
      <t>レイワ</t>
    </rPh>
    <rPh sb="106" eb="108">
      <t>レイワ</t>
    </rPh>
    <phoneticPr fontId="5"/>
  </si>
  <si>
    <t>異分野も含め、尖った技術を持つスタートアップ等によるイノベーティブな技術アイデアを発掘から社会実装まで育成し、交通運輸技術のレベルアップと国内のみならず海外へ展開できる技術を創出することで、我が国交通運輸技術のポテンシャルを維持・向上するとともに、交通運輸分野における政策課題の解決を目指すことを目的とする。</t>
    <phoneticPr fontId="5"/>
  </si>
  <si>
    <t xml:space="preserve">〇研究開発テーマ・課題の採択
研究開発テーマについて、直近の交通運輸分野を取り巻く社会情勢や政策課題の解決にも寄与するかを勘案した上で毎年度設定し、テーマの設定にあたっては、外部有識者委員の意見も聴取する。また、研究課題の採択について、技術的な観点から外部有識者による評価を行うとともに、行政ニーズ、若手の育成や支援の観点等を踏まえた上で、採択する研究課題を決定する。
〇交通運輸分野における研究開発の推進
採択した研究開発課題を提案した研究実施主体に対し、研究開発の委託を行う。
</t>
    <phoneticPr fontId="5"/>
  </si>
  <si>
    <t>-</t>
    <phoneticPr fontId="5"/>
  </si>
  <si>
    <t>課長　伊藤　真澄</t>
    <rPh sb="3" eb="5">
      <t>イトウ</t>
    </rPh>
    <rPh sb="6" eb="8">
      <t>マスミ</t>
    </rPh>
    <phoneticPr fontId="5"/>
  </si>
  <si>
    <t>本制度では交通運輸分野の政策課題の解決に資する技術開発を推進しており、本制度により技術研究開発が推進される。（施策41）</t>
    <phoneticPr fontId="5"/>
  </si>
  <si>
    <t>交通運輸分野においては、技術開発のインセンティブが湧きにくい状況や、社会実装に向けて一定の技術水準と実施事業者の事業規模が必要であることにより斬新かつイノベーティブなアイデアが集まりにくい状況があることから、国が率先してスタートアップ等によるイノベーティブな技術アイデアを発掘・育成していく必要がある。</t>
    <phoneticPr fontId="5"/>
  </si>
  <si>
    <t>国民生活や経済活動の基盤である交通運輸分野に係る政策課題解決を図ることは、社会的ニーズに対応する。</t>
    <phoneticPr fontId="5"/>
  </si>
  <si>
    <t>交通運輸分野に係る政策課題の解決に資する技術開発を重点的に実施するものであるため、優先度は高い。</t>
    <phoneticPr fontId="5"/>
  </si>
  <si>
    <t>有</t>
  </si>
  <si>
    <t>無</t>
  </si>
  <si>
    <t>一者応募については、本制度の継続案件のみである。継続案件についても「参加者の有無を確認する公募手続き方式」を採用しており、透明性・競争性を確保して支出先を選定している。</t>
    <rPh sb="10" eb="11">
      <t>ホン</t>
    </rPh>
    <rPh sb="11" eb="13">
      <t>セイド</t>
    </rPh>
    <phoneticPr fontId="5"/>
  </si>
  <si>
    <t>‐</t>
  </si>
  <si>
    <t>研究実施主体を公募し、外部有識者による審査等を経て採択しているため妥当である。</t>
    <phoneticPr fontId="5"/>
  </si>
  <si>
    <t>研究開発の実施に必要なものに限定されている。</t>
    <phoneticPr fontId="5"/>
  </si>
  <si>
    <t>目標に対して十分な実績を得ている。</t>
    <phoneticPr fontId="5"/>
  </si>
  <si>
    <t>見込みに見合った活動実績が出ている。</t>
    <phoneticPr fontId="5"/>
  </si>
  <si>
    <t>研究成果報告会で情報発信するなど活用している。</t>
    <phoneticPr fontId="5"/>
  </si>
  <si>
    <t>「国費投入の必要性」、「事業の効率性」、「事業の有効性」の各項目については、それぞれ妥当であると判断できる。</t>
    <phoneticPr fontId="5"/>
  </si>
  <si>
    <t>引き続き、政府全体の科学技術政策と整合するよう制度見直しに取り組む。</t>
    <rPh sb="0" eb="1">
      <t>ヒ</t>
    </rPh>
    <rPh sb="2" eb="3">
      <t>ツヅ</t>
    </rPh>
    <phoneticPr fontId="5"/>
  </si>
  <si>
    <t>147/7</t>
    <phoneticPr fontId="5"/>
  </si>
  <si>
    <t>諸経費</t>
    <rPh sb="0" eb="3">
      <t>ショケイヒ</t>
    </rPh>
    <phoneticPr fontId="5"/>
  </si>
  <si>
    <t>間接経費</t>
    <rPh sb="0" eb="2">
      <t>カンセツ</t>
    </rPh>
    <rPh sb="2" eb="4">
      <t>ケイヒ</t>
    </rPh>
    <phoneticPr fontId="5"/>
  </si>
  <si>
    <t>物品費</t>
    <rPh sb="0" eb="2">
      <t>ブッピン</t>
    </rPh>
    <rPh sb="2" eb="3">
      <t>ヒ</t>
    </rPh>
    <phoneticPr fontId="5"/>
  </si>
  <si>
    <t>人件費</t>
    <rPh sb="0" eb="3">
      <t>ジンケンヒ</t>
    </rPh>
    <phoneticPr fontId="5"/>
  </si>
  <si>
    <t>外注費（実証実験運営サポート）等</t>
    <rPh sb="0" eb="3">
      <t>ガイチュウヒ</t>
    </rPh>
    <rPh sb="15" eb="16">
      <t>トウ</t>
    </rPh>
    <phoneticPr fontId="5"/>
  </si>
  <si>
    <t>研究者人件費</t>
    <rPh sb="0" eb="2">
      <t>ケンキュウ</t>
    </rPh>
    <rPh sb="2" eb="3">
      <t>シャ</t>
    </rPh>
    <rPh sb="3" eb="6">
      <t>ジンケンヒ</t>
    </rPh>
    <phoneticPr fontId="5"/>
  </si>
  <si>
    <t>間接経費</t>
    <phoneticPr fontId="5"/>
  </si>
  <si>
    <t>物品費</t>
    <phoneticPr fontId="5"/>
  </si>
  <si>
    <t>5Gコネクティングデバイス等</t>
    <rPh sb="13" eb="14">
      <t>トウ</t>
    </rPh>
    <phoneticPr fontId="5"/>
  </si>
  <si>
    <t>B.国立大学法人 東京大学</t>
    <rPh sb="2" eb="4">
      <t>コクリツ</t>
    </rPh>
    <rPh sb="4" eb="6">
      <t>ダイガク</t>
    </rPh>
    <rPh sb="6" eb="8">
      <t>ホウジン</t>
    </rPh>
    <rPh sb="9" eb="11">
      <t>トウキョウ</t>
    </rPh>
    <rPh sb="11" eb="13">
      <t>ダイガク</t>
    </rPh>
    <phoneticPr fontId="5"/>
  </si>
  <si>
    <t>人件費・謝金</t>
    <rPh sb="0" eb="3">
      <t>ジンケンヒ</t>
    </rPh>
    <rPh sb="4" eb="6">
      <t>シャキン</t>
    </rPh>
    <phoneticPr fontId="5"/>
  </si>
  <si>
    <t>令和２年度交通運輸技術開発推進制度課題解析ディスク装置</t>
    <phoneticPr fontId="5"/>
  </si>
  <si>
    <t>C.国立研究開発法人 海上･港湾･航空技術研究所</t>
    <rPh sb="2" eb="4">
      <t>コクリツ</t>
    </rPh>
    <rPh sb="4" eb="6">
      <t>ケンキュウ</t>
    </rPh>
    <rPh sb="6" eb="8">
      <t>カイハツ</t>
    </rPh>
    <rPh sb="8" eb="10">
      <t>ホウジン</t>
    </rPh>
    <phoneticPr fontId="5"/>
  </si>
  <si>
    <t>外注費（港湾係留施設の使用可否判断等の調査整理補助業務）等</t>
    <rPh sb="0" eb="3">
      <t>ガイチュウヒ</t>
    </rPh>
    <rPh sb="28" eb="29">
      <t>トウ</t>
    </rPh>
    <phoneticPr fontId="5"/>
  </si>
  <si>
    <t>研究者人件費、客員研究員の招聘に係る諸謝金</t>
    <rPh sb="0" eb="2">
      <t>ケンキュウ</t>
    </rPh>
    <rPh sb="2" eb="3">
      <t>シャ</t>
    </rPh>
    <rPh sb="3" eb="6">
      <t>ジンケンヒ</t>
    </rPh>
    <phoneticPr fontId="5"/>
  </si>
  <si>
    <t>D.一般財団法人 日本自動車研究所</t>
    <rPh sb="2" eb="4">
      <t>イッパン</t>
    </rPh>
    <rPh sb="4" eb="6">
      <t>ザイダン</t>
    </rPh>
    <rPh sb="6" eb="8">
      <t>ホウジン</t>
    </rPh>
    <rPh sb="9" eb="11">
      <t>ニホン</t>
    </rPh>
    <rPh sb="11" eb="14">
      <t>ジドウシャ</t>
    </rPh>
    <rPh sb="14" eb="17">
      <t>ケンキュウジョ</t>
    </rPh>
    <phoneticPr fontId="5"/>
  </si>
  <si>
    <t>外注費（車両相互事故調査（2013～2019年））等</t>
    <rPh sb="0" eb="3">
      <t>ガイチュウヒ</t>
    </rPh>
    <rPh sb="25" eb="26">
      <t>トウ</t>
    </rPh>
    <phoneticPr fontId="5"/>
  </si>
  <si>
    <t>BayoLinkSの購入（ソフトウェア）等</t>
    <rPh sb="20" eb="21">
      <t>トウ</t>
    </rPh>
    <phoneticPr fontId="5"/>
  </si>
  <si>
    <t>E.株式会社 イーフォレスト</t>
    <rPh sb="2" eb="6">
      <t>カブシキガイシャ</t>
    </rPh>
    <phoneticPr fontId="5"/>
  </si>
  <si>
    <t>A.ブルーイノベーション 株式会社</t>
    <rPh sb="13" eb="17">
      <t>カブシキガイシャ</t>
    </rPh>
    <phoneticPr fontId="5"/>
  </si>
  <si>
    <t>令和2年度交通運輸技術フォーラムに関する開催運営支援業務 一式</t>
    <rPh sb="29" eb="31">
      <t>イッシキ</t>
    </rPh>
    <phoneticPr fontId="5"/>
  </si>
  <si>
    <t>災害用ドローン物流総合支援システムの開発</t>
    <phoneticPr fontId="5"/>
  </si>
  <si>
    <t>機械化技術の採用による点呼の精度向上の研究</t>
    <phoneticPr fontId="5"/>
  </si>
  <si>
    <t>交通運輸分野における感染症対策推進のための技術開発に関する調査</t>
    <phoneticPr fontId="5"/>
  </si>
  <si>
    <t>明星電気（株）</t>
    <rPh sb="5" eb="6">
      <t>カブ</t>
    </rPh>
    <phoneticPr fontId="5"/>
  </si>
  <si>
    <t>社会システム （株）</t>
    <phoneticPr fontId="5"/>
  </si>
  <si>
    <t>（株）日通総合研究所</t>
    <phoneticPr fontId="5"/>
  </si>
  <si>
    <t>ブルーイノベーション（株）</t>
    <phoneticPr fontId="5"/>
  </si>
  <si>
    <t>日本製ラジオゾンデ海外展開調査等業務委託</t>
    <phoneticPr fontId="5"/>
  </si>
  <si>
    <t>緊急支援物資輸送プラッフォーム構築に係る会議資料作成等業務</t>
    <phoneticPr fontId="5"/>
  </si>
  <si>
    <t>（株）シオ政策経営研究所</t>
    <phoneticPr fontId="5"/>
  </si>
  <si>
    <t>（株）ビズリーチ</t>
    <rPh sb="1" eb="2">
      <t>カブ</t>
    </rPh>
    <phoneticPr fontId="5"/>
  </si>
  <si>
    <t>交通運輸技術開発推進制度のプログラムマネージャー採用に係る広報支援業務</t>
    <phoneticPr fontId="5"/>
  </si>
  <si>
    <t>国立大学法人東京大学</t>
    <rPh sb="0" eb="6">
      <t>コクリツダイガクホウジン</t>
    </rPh>
    <rPh sb="6" eb="8">
      <t>トウキョウ</t>
    </rPh>
    <rPh sb="8" eb="10">
      <t>ダイガク</t>
    </rPh>
    <phoneticPr fontId="5"/>
  </si>
  <si>
    <t>国立大学法人神戸大学</t>
    <rPh sb="0" eb="6">
      <t>コクリツダイガクホウジン</t>
    </rPh>
    <rPh sb="6" eb="8">
      <t>コウベ</t>
    </rPh>
    <rPh sb="8" eb="10">
      <t>ダイガク</t>
    </rPh>
    <phoneticPr fontId="5"/>
  </si>
  <si>
    <t>関東圏の航空機の効率的な運航のための極端気象予測の高度化</t>
    <phoneticPr fontId="5"/>
  </si>
  <si>
    <t>人工知能をコア技術とする内航船の操船支援システム開発</t>
    <phoneticPr fontId="5"/>
  </si>
  <si>
    <t>国立研究開発法人海上･港湾･航空技術研究所</t>
    <rPh sb="0" eb="8">
      <t>コクリツケンキュウカイハツホウジン</t>
    </rPh>
    <phoneticPr fontId="5"/>
  </si>
  <si>
    <t>大規模災害時における海上・航空輸送に関わるボトルネック解析</t>
    <phoneticPr fontId="5"/>
  </si>
  <si>
    <t>内航船への新技術の適用促進等による働き方改革実現のための内航船の新たな評価手法の確立と標準化に向けた研究開発</t>
    <phoneticPr fontId="5"/>
  </si>
  <si>
    <t>（一財）日本自動車研究所</t>
    <rPh sb="1" eb="2">
      <t>イチ</t>
    </rPh>
    <rPh sb="2" eb="3">
      <t>ザイ</t>
    </rPh>
    <rPh sb="4" eb="6">
      <t>ニホン</t>
    </rPh>
    <phoneticPr fontId="5"/>
  </si>
  <si>
    <t>（一財）日本気象協会</t>
    <rPh sb="1" eb="2">
      <t>イチ</t>
    </rPh>
    <rPh sb="2" eb="3">
      <t>ザイ</t>
    </rPh>
    <rPh sb="4" eb="6">
      <t>ニホン</t>
    </rPh>
    <rPh sb="6" eb="8">
      <t>キショウ</t>
    </rPh>
    <rPh sb="8" eb="10">
      <t>キョウカイ</t>
    </rPh>
    <phoneticPr fontId="5"/>
  </si>
  <si>
    <t>（公社）日本交通計画協会</t>
    <rPh sb="1" eb="3">
      <t>コウシャ</t>
    </rPh>
    <phoneticPr fontId="5"/>
  </si>
  <si>
    <t>先進安全技術による被害低減効果予測のための車両の衝突直前挙動に基づく傷害予測モデルの構築</t>
    <phoneticPr fontId="5"/>
  </si>
  <si>
    <t>空港低層風情報(ALWIN)の海外展開に関する調査及び検討会の運営等業務委託</t>
    <phoneticPr fontId="5"/>
  </si>
  <si>
    <t>鉄道の非電化区間における低炭素化に係る調査業務</t>
    <phoneticPr fontId="5"/>
  </si>
  <si>
    <t>令和２年度交通運輸技術フォーラムに関する開催運営支援業務</t>
    <rPh sb="9" eb="11">
      <t>ギジュツ</t>
    </rPh>
    <phoneticPr fontId="5"/>
  </si>
  <si>
    <t>（株）イーフォレスト</t>
    <rPh sb="1" eb="2">
      <t>カブ</t>
    </rPh>
    <phoneticPr fontId="5"/>
  </si>
  <si>
    <t>－</t>
    <phoneticPr fontId="5"/>
  </si>
  <si>
    <t>-</t>
    <phoneticPr fontId="5"/>
  </si>
  <si>
    <t>人件費・印刷費等</t>
    <rPh sb="0" eb="3">
      <t>ジンケンヒ</t>
    </rPh>
    <rPh sb="4" eb="6">
      <t>インサツ</t>
    </rPh>
    <rPh sb="6" eb="7">
      <t>ヒ</t>
    </rPh>
    <rPh sb="7" eb="8">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</si>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</sst>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750</xdr:row>
      <xdr:rowOff>0</xdr:rowOff>
    </xdr:from>
    <xdr:to>
      <xdr:col>30</xdr:col>
      <xdr:colOff>126671</xdr:colOff>
      <xdr:row>752</xdr:row>
      <xdr:rowOff>72901</xdr:rowOff>
    </xdr:to>
    <xdr:sp macro="" textlink="">
      <xdr:nvSpPr>
        <xdr:cNvPr id="2" name="テキスト ボックス 1"/>
        <xdr:cNvSpPr txBox="1"/>
      </xdr:nvSpPr>
      <xdr:spPr>
        <a:xfrm>
          <a:off x="4490357" y="239036679"/>
          <a:ext cx="1759528" cy="78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147</a:t>
          </a:r>
          <a:r>
            <a:rPr kumimoji="1" lang="ja-JP" altLang="en-US" sz="1100"/>
            <a:t>百万円</a:t>
          </a:r>
        </a:p>
      </xdr:txBody>
    </xdr:sp>
    <xdr:clientData/>
  </xdr:twoCellAnchor>
  <xdr:twoCellAnchor>
    <xdr:from>
      <xdr:col>26</xdr:col>
      <xdr:colOff>13607</xdr:colOff>
      <xdr:row>754</xdr:row>
      <xdr:rowOff>340179</xdr:rowOff>
    </xdr:from>
    <xdr:to>
      <xdr:col>37</xdr:col>
      <xdr:colOff>184934</xdr:colOff>
      <xdr:row>754</xdr:row>
      <xdr:rowOff>340179</xdr:rowOff>
    </xdr:to>
    <xdr:cxnSp macro="">
      <xdr:nvCxnSpPr>
        <xdr:cNvPr id="3" name="直線矢印コネクタ 2"/>
        <xdr:cNvCxnSpPr/>
      </xdr:nvCxnSpPr>
      <xdr:spPr>
        <a:xfrm>
          <a:off x="5320393" y="240792000"/>
          <a:ext cx="241650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754</xdr:row>
      <xdr:rowOff>2</xdr:rowOff>
    </xdr:from>
    <xdr:to>
      <xdr:col>48</xdr:col>
      <xdr:colOff>179294</xdr:colOff>
      <xdr:row>756</xdr:row>
      <xdr:rowOff>302558</xdr:rowOff>
    </xdr:to>
    <xdr:sp macro="" textlink="">
      <xdr:nvSpPr>
        <xdr:cNvPr id="5" name="テキスト ボックス 4"/>
        <xdr:cNvSpPr txBox="1"/>
      </xdr:nvSpPr>
      <xdr:spPr>
        <a:xfrm>
          <a:off x="7664824" y="44823531"/>
          <a:ext cx="2196352" cy="9973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p>
        <a:p>
          <a:pPr algn="ctr"/>
          <a:r>
            <a:rPr kumimoji="1" lang="en-US" altLang="ja-JP" sz="1100"/>
            <a:t>E.</a:t>
          </a:r>
          <a:r>
            <a:rPr kumimoji="1" lang="ja-JP" altLang="en-US" sz="1100"/>
            <a:t>民間企業</a:t>
          </a:r>
          <a:endParaRPr kumimoji="1" lang="en-US" altLang="ja-JP" sz="1100"/>
        </a:p>
        <a:p>
          <a:pPr algn="ctr"/>
          <a:r>
            <a:rPr kumimoji="1" lang="en-US" altLang="ja-JP" sz="1100"/>
            <a:t>1</a:t>
          </a:r>
          <a:r>
            <a:rPr kumimoji="1" lang="ja-JP" altLang="en-US" sz="1100"/>
            <a:t>機関</a:t>
          </a:r>
          <a:endParaRPr kumimoji="1" lang="en-US" altLang="ja-JP" sz="1100"/>
        </a:p>
        <a:p>
          <a:pPr algn="ctr"/>
          <a:r>
            <a:rPr kumimoji="1" lang="en-US" altLang="ja-JP" sz="1100"/>
            <a:t>1</a:t>
          </a:r>
          <a:r>
            <a:rPr kumimoji="1" lang="ja-JP" altLang="en-US" sz="1100"/>
            <a:t>百万円</a:t>
          </a:r>
        </a:p>
      </xdr:txBody>
    </xdr:sp>
    <xdr:clientData/>
  </xdr:twoCellAnchor>
  <xdr:twoCellAnchor>
    <xdr:from>
      <xdr:col>37</xdr:col>
      <xdr:colOff>173693</xdr:colOff>
      <xdr:row>757</xdr:row>
      <xdr:rowOff>59316</xdr:rowOff>
    </xdr:from>
    <xdr:to>
      <xdr:col>48</xdr:col>
      <xdr:colOff>154111</xdr:colOff>
      <xdr:row>758</xdr:row>
      <xdr:rowOff>61175</xdr:rowOff>
    </xdr:to>
    <xdr:sp macro="" textlink="">
      <xdr:nvSpPr>
        <xdr:cNvPr id="6" name="テキスト ボックス 5"/>
        <xdr:cNvSpPr txBox="1"/>
      </xdr:nvSpPr>
      <xdr:spPr>
        <a:xfrm>
          <a:off x="7636811" y="45924992"/>
          <a:ext cx="2199182" cy="34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（成果発表会の運営等）</a:t>
          </a:r>
        </a:p>
      </xdr:txBody>
    </xdr:sp>
    <xdr:clientData/>
  </xdr:twoCellAnchor>
  <xdr:twoCellAnchor>
    <xdr:from>
      <xdr:col>26</xdr:col>
      <xdr:colOff>190499</xdr:colOff>
      <xdr:row>752</xdr:row>
      <xdr:rowOff>68036</xdr:rowOff>
    </xdr:from>
    <xdr:to>
      <xdr:col>32</xdr:col>
      <xdr:colOff>22678</xdr:colOff>
      <xdr:row>753</xdr:row>
      <xdr:rowOff>234950</xdr:rowOff>
    </xdr:to>
    <xdr:sp macro="" textlink="">
      <xdr:nvSpPr>
        <xdr:cNvPr id="7" name="テキスト ボックス 6"/>
        <xdr:cNvSpPr txBox="1"/>
      </xdr:nvSpPr>
      <xdr:spPr>
        <a:xfrm>
          <a:off x="5497285" y="239812286"/>
          <a:ext cx="1056822"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（制度運営）</a:t>
          </a:r>
        </a:p>
      </xdr:txBody>
    </xdr:sp>
    <xdr:clientData/>
  </xdr:twoCellAnchor>
  <xdr:twoCellAnchor>
    <xdr:from>
      <xdr:col>26</xdr:col>
      <xdr:colOff>1238</xdr:colOff>
      <xdr:row>752</xdr:row>
      <xdr:rowOff>81643</xdr:rowOff>
    </xdr:from>
    <xdr:to>
      <xdr:col>26</xdr:col>
      <xdr:colOff>1238</xdr:colOff>
      <xdr:row>759</xdr:row>
      <xdr:rowOff>27214</xdr:rowOff>
    </xdr:to>
    <xdr:cxnSp macro="">
      <xdr:nvCxnSpPr>
        <xdr:cNvPr id="8" name="直線コネクタ 7"/>
        <xdr:cNvCxnSpPr/>
      </xdr:nvCxnSpPr>
      <xdr:spPr>
        <a:xfrm>
          <a:off x="5308024" y="240016393"/>
          <a:ext cx="0" cy="24220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27214</xdr:colOff>
      <xdr:row>759</xdr:row>
      <xdr:rowOff>0</xdr:rowOff>
    </xdr:from>
    <xdr:to>
      <xdr:col>45</xdr:col>
      <xdr:colOff>0</xdr:colOff>
      <xdr:row>759</xdr:row>
      <xdr:rowOff>11206</xdr:rowOff>
    </xdr:to>
    <xdr:cxnSp macro="">
      <xdr:nvCxnSpPr>
        <xdr:cNvPr id="10" name="直線コネクタ 9"/>
        <xdr:cNvCxnSpPr/>
      </xdr:nvCxnSpPr>
      <xdr:spPr>
        <a:xfrm>
          <a:off x="2245979" y="46560441"/>
          <a:ext cx="6830786"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760</xdr:row>
      <xdr:rowOff>13607</xdr:rowOff>
    </xdr:from>
    <xdr:to>
      <xdr:col>16</xdr:col>
      <xdr:colOff>11206</xdr:colOff>
      <xdr:row>763</xdr:row>
      <xdr:rowOff>134470</xdr:rowOff>
    </xdr:to>
    <xdr:sp macro="" textlink="">
      <xdr:nvSpPr>
        <xdr:cNvPr id="12" name="テキスト ボックス 11"/>
        <xdr:cNvSpPr txBox="1"/>
      </xdr:nvSpPr>
      <xdr:spPr>
        <a:xfrm>
          <a:off x="1346306" y="46921431"/>
          <a:ext cx="1892194" cy="11630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A.</a:t>
          </a:r>
          <a:r>
            <a:rPr kumimoji="1" lang="ja-JP" altLang="en-US" sz="1100"/>
            <a:t>民間企業</a:t>
          </a:r>
          <a:endParaRPr kumimoji="1" lang="en-US" altLang="ja-JP" sz="1100"/>
        </a:p>
        <a:p>
          <a:pPr algn="ctr"/>
          <a:r>
            <a:rPr kumimoji="1" lang="en-US" altLang="ja-JP" sz="1100"/>
            <a:t>6</a:t>
          </a:r>
          <a:r>
            <a:rPr kumimoji="1" lang="ja-JP" altLang="en-US" sz="1100"/>
            <a:t>機関</a:t>
          </a:r>
          <a:endParaRPr kumimoji="1" lang="en-US" altLang="ja-JP" sz="1100"/>
        </a:p>
        <a:p>
          <a:pPr algn="ctr"/>
          <a:r>
            <a:rPr kumimoji="1" lang="en-US" altLang="ja-JP" sz="1100"/>
            <a:t>65</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140873</xdr:colOff>
      <xdr:row>763</xdr:row>
      <xdr:rowOff>108856</xdr:rowOff>
    </xdr:from>
    <xdr:to>
      <xdr:col>18</xdr:col>
      <xdr:colOff>123265</xdr:colOff>
      <xdr:row>764</xdr:row>
      <xdr:rowOff>282175</xdr:rowOff>
    </xdr:to>
    <xdr:sp macro="" textlink="">
      <xdr:nvSpPr>
        <xdr:cNvPr id="13" name="テキスト ボックス 12"/>
        <xdr:cNvSpPr txBox="1"/>
      </xdr:nvSpPr>
      <xdr:spPr>
        <a:xfrm>
          <a:off x="2157932" y="47901944"/>
          <a:ext cx="1596039"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30</xdr:col>
      <xdr:colOff>138793</xdr:colOff>
      <xdr:row>751</xdr:row>
      <xdr:rowOff>43543</xdr:rowOff>
    </xdr:from>
    <xdr:to>
      <xdr:col>38</xdr:col>
      <xdr:colOff>0</xdr:colOff>
      <xdr:row>751</xdr:row>
      <xdr:rowOff>43543</xdr:rowOff>
    </xdr:to>
    <xdr:cxnSp macro="">
      <xdr:nvCxnSpPr>
        <xdr:cNvPr id="15" name="直線矢印コネクタ 14"/>
        <xdr:cNvCxnSpPr/>
      </xdr:nvCxnSpPr>
      <xdr:spPr>
        <a:xfrm>
          <a:off x="6262007" y="239434007"/>
          <a:ext cx="149406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202762</xdr:colOff>
      <xdr:row>750</xdr:row>
      <xdr:rowOff>68038</xdr:rowOff>
    </xdr:from>
    <xdr:to>
      <xdr:col>45</xdr:col>
      <xdr:colOff>105885</xdr:colOff>
      <xdr:row>752</xdr:row>
      <xdr:rowOff>140939</xdr:rowOff>
    </xdr:to>
    <xdr:sp macro="" textlink="">
      <xdr:nvSpPr>
        <xdr:cNvPr id="17" name="テキスト ボックス 16"/>
        <xdr:cNvSpPr txBox="1"/>
      </xdr:nvSpPr>
      <xdr:spPr>
        <a:xfrm>
          <a:off x="7754726" y="239104717"/>
          <a:ext cx="1535980" cy="78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36</xdr:col>
      <xdr:colOff>40822</xdr:colOff>
      <xdr:row>752</xdr:row>
      <xdr:rowOff>129437</xdr:rowOff>
    </xdr:from>
    <xdr:to>
      <xdr:col>47</xdr:col>
      <xdr:colOff>21240</xdr:colOff>
      <xdr:row>753</xdr:row>
      <xdr:rowOff>296351</xdr:rowOff>
    </xdr:to>
    <xdr:sp macro="" textlink="">
      <xdr:nvSpPr>
        <xdr:cNvPr id="18" name="テキスト ボックス 17"/>
        <xdr:cNvSpPr txBox="1"/>
      </xdr:nvSpPr>
      <xdr:spPr>
        <a:xfrm>
          <a:off x="7388679" y="239873687"/>
          <a:ext cx="2225597"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（有識者委員会の運営等）</a:t>
          </a:r>
        </a:p>
      </xdr:txBody>
    </xdr:sp>
    <xdr:clientData/>
  </xdr:twoCellAnchor>
  <xdr:twoCellAnchor>
    <xdr:from>
      <xdr:col>11</xdr:col>
      <xdr:colOff>36017</xdr:colOff>
      <xdr:row>759</xdr:row>
      <xdr:rowOff>16008</xdr:rowOff>
    </xdr:from>
    <xdr:to>
      <xdr:col>11</xdr:col>
      <xdr:colOff>36018</xdr:colOff>
      <xdr:row>760</xdr:row>
      <xdr:rowOff>3737</xdr:rowOff>
    </xdr:to>
    <xdr:cxnSp macro="">
      <xdr:nvCxnSpPr>
        <xdr:cNvPr id="20" name="直線矢印コネクタ 19"/>
        <xdr:cNvCxnSpPr/>
      </xdr:nvCxnSpPr>
      <xdr:spPr>
        <a:xfrm flipH="1">
          <a:off x="2254782" y="46576449"/>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28815</xdr:colOff>
      <xdr:row>760</xdr:row>
      <xdr:rowOff>27213</xdr:rowOff>
    </xdr:from>
    <xdr:to>
      <xdr:col>28</xdr:col>
      <xdr:colOff>11206</xdr:colOff>
      <xdr:row>763</xdr:row>
      <xdr:rowOff>163285</xdr:rowOff>
    </xdr:to>
    <xdr:sp macro="" textlink="">
      <xdr:nvSpPr>
        <xdr:cNvPr id="22" name="テキスト ボックス 21"/>
        <xdr:cNvSpPr txBox="1"/>
      </xdr:nvSpPr>
      <xdr:spPr>
        <a:xfrm>
          <a:off x="3861227" y="46935037"/>
          <a:ext cx="1797744" cy="11782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B.</a:t>
          </a:r>
          <a:r>
            <a:rPr kumimoji="1" lang="ja-JP" altLang="en-US" sz="1100"/>
            <a:t>国立大学法人</a:t>
          </a:r>
          <a:endParaRPr kumimoji="1" lang="en-US" altLang="ja-JP" sz="1100"/>
        </a:p>
        <a:p>
          <a:pPr algn="ctr"/>
          <a:r>
            <a:rPr kumimoji="1" lang="en-US" altLang="ja-JP" sz="1100"/>
            <a:t>2</a:t>
          </a:r>
          <a:r>
            <a:rPr kumimoji="1" lang="ja-JP" altLang="en-US" sz="1100"/>
            <a:t>機関</a:t>
          </a:r>
          <a:endParaRPr kumimoji="1" lang="en-US" altLang="ja-JP" sz="1100"/>
        </a:p>
        <a:p>
          <a:pPr algn="ctr"/>
          <a:r>
            <a:rPr kumimoji="1" lang="en-US" altLang="ja-JP" sz="1100"/>
            <a:t>35</a:t>
          </a:r>
          <a:r>
            <a:rPr kumimoji="1" lang="ja-JP" altLang="en-US" sz="1100"/>
            <a:t>百万円</a:t>
          </a:r>
          <a:endParaRPr kumimoji="1" lang="en-US" altLang="ja-JP" sz="1100"/>
        </a:p>
        <a:p>
          <a:pPr algn="ctr"/>
          <a:endParaRPr kumimoji="1" lang="ja-JP" altLang="en-US" sz="1100"/>
        </a:p>
      </xdr:txBody>
    </xdr:sp>
    <xdr:clientData/>
  </xdr:twoCellAnchor>
  <xdr:twoCellAnchor>
    <xdr:from>
      <xdr:col>23</xdr:col>
      <xdr:colOff>12327</xdr:colOff>
      <xdr:row>763</xdr:row>
      <xdr:rowOff>108856</xdr:rowOff>
    </xdr:from>
    <xdr:to>
      <xdr:col>31</xdr:col>
      <xdr:colOff>152348</xdr:colOff>
      <xdr:row>764</xdr:row>
      <xdr:rowOff>282175</xdr:rowOff>
    </xdr:to>
    <xdr:sp macro="" textlink="">
      <xdr:nvSpPr>
        <xdr:cNvPr id="23" name="テキスト ボックス 22"/>
        <xdr:cNvSpPr txBox="1"/>
      </xdr:nvSpPr>
      <xdr:spPr>
        <a:xfrm>
          <a:off x="4651562" y="47901944"/>
          <a:ext cx="1753668"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23</xdr:col>
      <xdr:colOff>113980</xdr:colOff>
      <xdr:row>759</xdr:row>
      <xdr:rowOff>7525</xdr:rowOff>
    </xdr:from>
    <xdr:to>
      <xdr:col>23</xdr:col>
      <xdr:colOff>113981</xdr:colOff>
      <xdr:row>759</xdr:row>
      <xdr:rowOff>342637</xdr:rowOff>
    </xdr:to>
    <xdr:cxnSp macro="">
      <xdr:nvCxnSpPr>
        <xdr:cNvPr id="24" name="直線矢印コネクタ 23"/>
        <xdr:cNvCxnSpPr/>
      </xdr:nvCxnSpPr>
      <xdr:spPr>
        <a:xfrm flipH="1">
          <a:off x="4753215" y="46567966"/>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196743</xdr:colOff>
      <xdr:row>759</xdr:row>
      <xdr:rowOff>7844</xdr:rowOff>
    </xdr:from>
    <xdr:to>
      <xdr:col>34</xdr:col>
      <xdr:colOff>196744</xdr:colOff>
      <xdr:row>759</xdr:row>
      <xdr:rowOff>342956</xdr:rowOff>
    </xdr:to>
    <xdr:cxnSp macro="">
      <xdr:nvCxnSpPr>
        <xdr:cNvPr id="25" name="直線矢印コネクタ 24"/>
        <xdr:cNvCxnSpPr/>
      </xdr:nvCxnSpPr>
      <xdr:spPr>
        <a:xfrm flipH="1">
          <a:off x="7054743" y="46568285"/>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156884</xdr:colOff>
      <xdr:row>760</xdr:row>
      <xdr:rowOff>9606</xdr:rowOff>
    </xdr:from>
    <xdr:to>
      <xdr:col>38</xdr:col>
      <xdr:colOff>156882</xdr:colOff>
      <xdr:row>763</xdr:row>
      <xdr:rowOff>156882</xdr:rowOff>
    </xdr:to>
    <xdr:sp macro="" textlink="">
      <xdr:nvSpPr>
        <xdr:cNvPr id="27" name="テキスト ボックス 26"/>
        <xdr:cNvSpPr txBox="1"/>
      </xdr:nvSpPr>
      <xdr:spPr>
        <a:xfrm>
          <a:off x="6208060" y="46592459"/>
          <a:ext cx="1613646" cy="11894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随意契約（公募）等</a:t>
          </a:r>
          <a:r>
            <a:rPr kumimoji="1" lang="en-US" altLang="ja-JP" sz="1100"/>
            <a:t>】</a:t>
          </a:r>
        </a:p>
        <a:p>
          <a:pPr algn="ctr"/>
          <a:r>
            <a:rPr kumimoji="1" lang="en-US" altLang="ja-JP" sz="1100"/>
            <a:t>C.</a:t>
          </a:r>
          <a:r>
            <a:rPr kumimoji="1" lang="ja-JP" altLang="en-US" sz="1100"/>
            <a:t>国立研究開発法人</a:t>
          </a:r>
          <a:endParaRPr kumimoji="1" lang="en-US" altLang="ja-JP" sz="1100"/>
        </a:p>
        <a:p>
          <a:pPr algn="ctr"/>
          <a:r>
            <a:rPr kumimoji="1" lang="en-US" altLang="ja-JP" sz="1100"/>
            <a:t>2</a:t>
          </a:r>
          <a:r>
            <a:rPr kumimoji="1" lang="ja-JP" altLang="en-US" sz="1100"/>
            <a:t>機関</a:t>
          </a:r>
          <a:endParaRPr kumimoji="1" lang="en-US" altLang="ja-JP" sz="1100"/>
        </a:p>
        <a:p>
          <a:pPr algn="ctr"/>
          <a:r>
            <a:rPr kumimoji="1" lang="en-US" altLang="ja-JP" sz="1100"/>
            <a:t>22</a:t>
          </a:r>
          <a:r>
            <a:rPr kumimoji="1" lang="ja-JP" altLang="en-US" sz="1100"/>
            <a:t>百万円</a:t>
          </a:r>
          <a:endParaRPr kumimoji="1" lang="en-US" altLang="ja-JP" sz="1100"/>
        </a:p>
        <a:p>
          <a:pPr algn="ctr"/>
          <a:endParaRPr kumimoji="1" lang="en-US" altLang="ja-JP" sz="1100"/>
        </a:p>
      </xdr:txBody>
    </xdr:sp>
    <xdr:clientData/>
  </xdr:twoCellAnchor>
  <xdr:twoCellAnchor>
    <xdr:from>
      <xdr:col>34</xdr:col>
      <xdr:colOff>3041</xdr:colOff>
      <xdr:row>763</xdr:row>
      <xdr:rowOff>153679</xdr:rowOff>
    </xdr:from>
    <xdr:to>
      <xdr:col>42</xdr:col>
      <xdr:colOff>140661</xdr:colOff>
      <xdr:row>764</xdr:row>
      <xdr:rowOff>326998</xdr:rowOff>
    </xdr:to>
    <xdr:sp macro="" textlink="">
      <xdr:nvSpPr>
        <xdr:cNvPr id="28" name="テキスト ボックス 27"/>
        <xdr:cNvSpPr txBox="1"/>
      </xdr:nvSpPr>
      <xdr:spPr>
        <a:xfrm>
          <a:off x="6861041" y="47946767"/>
          <a:ext cx="1751267"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40</xdr:col>
      <xdr:colOff>188099</xdr:colOff>
      <xdr:row>760</xdr:row>
      <xdr:rowOff>7204</xdr:rowOff>
    </xdr:from>
    <xdr:to>
      <xdr:col>49</xdr:col>
      <xdr:colOff>134471</xdr:colOff>
      <xdr:row>763</xdr:row>
      <xdr:rowOff>145677</xdr:rowOff>
    </xdr:to>
    <xdr:sp macro="" textlink="">
      <xdr:nvSpPr>
        <xdr:cNvPr id="30" name="テキスト ボックス 29"/>
        <xdr:cNvSpPr txBox="1"/>
      </xdr:nvSpPr>
      <xdr:spPr>
        <a:xfrm>
          <a:off x="8256334" y="46590057"/>
          <a:ext cx="1761725" cy="118062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p>
        <a:p>
          <a:pPr algn="ctr"/>
          <a:r>
            <a:rPr kumimoji="1" lang="en-US" altLang="ja-JP" sz="1100"/>
            <a:t>D.</a:t>
          </a:r>
          <a:r>
            <a:rPr kumimoji="1" lang="ja-JP" altLang="en-US" sz="1100"/>
            <a:t>財団法人、社団法人</a:t>
          </a:r>
          <a:endParaRPr kumimoji="1" lang="en-US" altLang="ja-JP" sz="1100"/>
        </a:p>
        <a:p>
          <a:pPr algn="ctr"/>
          <a:r>
            <a:rPr kumimoji="1" lang="en-US" altLang="ja-JP" sz="1100"/>
            <a:t>3</a:t>
          </a:r>
          <a:r>
            <a:rPr kumimoji="1" lang="ja-JP" altLang="en-US" sz="1100"/>
            <a:t>機関</a:t>
          </a:r>
          <a:endParaRPr kumimoji="1" lang="en-US" altLang="ja-JP" sz="1100"/>
        </a:p>
        <a:p>
          <a:pPr algn="ctr"/>
          <a:r>
            <a:rPr kumimoji="1" lang="en-US" altLang="ja-JP" sz="1100"/>
            <a:t>23</a:t>
          </a:r>
          <a:r>
            <a:rPr kumimoji="1" lang="ja-JP" altLang="en-US" sz="1100"/>
            <a:t>百万円</a:t>
          </a:r>
          <a:endParaRPr kumimoji="1" lang="en-US" altLang="ja-JP" sz="1100"/>
        </a:p>
        <a:p>
          <a:pPr algn="ctr"/>
          <a:endParaRPr kumimoji="1" lang="ja-JP" altLang="en-US" sz="1100"/>
        </a:p>
      </xdr:txBody>
    </xdr:sp>
    <xdr:clientData/>
  </xdr:twoCellAnchor>
  <xdr:twoCellAnchor>
    <xdr:from>
      <xdr:col>44</xdr:col>
      <xdr:colOff>193220</xdr:colOff>
      <xdr:row>759</xdr:row>
      <xdr:rowOff>16328</xdr:rowOff>
    </xdr:from>
    <xdr:to>
      <xdr:col>44</xdr:col>
      <xdr:colOff>193221</xdr:colOff>
      <xdr:row>760</xdr:row>
      <xdr:rowOff>4057</xdr:rowOff>
    </xdr:to>
    <xdr:cxnSp macro="">
      <xdr:nvCxnSpPr>
        <xdr:cNvPr id="33" name="直線矢印コネクタ 32"/>
        <xdr:cNvCxnSpPr/>
      </xdr:nvCxnSpPr>
      <xdr:spPr>
        <a:xfrm flipH="1">
          <a:off x="9068279" y="46576769"/>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xdr:colOff>
      <xdr:row>763</xdr:row>
      <xdr:rowOff>120062</xdr:rowOff>
    </xdr:from>
    <xdr:to>
      <xdr:col>52</xdr:col>
      <xdr:colOff>71186</xdr:colOff>
      <xdr:row>764</xdr:row>
      <xdr:rowOff>293381</xdr:rowOff>
    </xdr:to>
    <xdr:sp macro="" textlink="">
      <xdr:nvSpPr>
        <xdr:cNvPr id="34" name="テキスト ボックス 33"/>
        <xdr:cNvSpPr txBox="1"/>
      </xdr:nvSpPr>
      <xdr:spPr>
        <a:xfrm>
          <a:off x="8875860" y="47913150"/>
          <a:ext cx="1751267" cy="520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（委託研究の実施等）</a:t>
          </a:r>
        </a:p>
      </xdr:txBody>
    </xdr:sp>
    <xdr:clientData/>
  </xdr:twoCellAnchor>
  <xdr:twoCellAnchor>
    <xdr:from>
      <xdr:col>6</xdr:col>
      <xdr:colOff>134471</xdr:colOff>
      <xdr:row>764</xdr:row>
      <xdr:rowOff>147358</xdr:rowOff>
    </xdr:from>
    <xdr:to>
      <xdr:col>16</xdr:col>
      <xdr:colOff>9606</xdr:colOff>
      <xdr:row>765</xdr:row>
      <xdr:rowOff>0</xdr:rowOff>
    </xdr:to>
    <xdr:sp macro="" textlink="">
      <xdr:nvSpPr>
        <xdr:cNvPr id="26" name="テキスト ボックス 25"/>
        <xdr:cNvSpPr txBox="1"/>
      </xdr:nvSpPr>
      <xdr:spPr>
        <a:xfrm>
          <a:off x="1344706" y="48287829"/>
          <a:ext cx="1892194" cy="5249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外注費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36017</xdr:colOff>
      <xdr:row>763</xdr:row>
      <xdr:rowOff>139276</xdr:rowOff>
    </xdr:from>
    <xdr:to>
      <xdr:col>11</xdr:col>
      <xdr:colOff>36018</xdr:colOff>
      <xdr:row>764</xdr:row>
      <xdr:rowOff>127005</xdr:rowOff>
    </xdr:to>
    <xdr:cxnSp macro="">
      <xdr:nvCxnSpPr>
        <xdr:cNvPr id="29" name="直線矢印コネクタ 28"/>
        <xdr:cNvCxnSpPr/>
      </xdr:nvCxnSpPr>
      <xdr:spPr>
        <a:xfrm flipH="1">
          <a:off x="2254782" y="47764276"/>
          <a:ext cx="1" cy="33511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56031</xdr:colOff>
      <xdr:row>765</xdr:row>
      <xdr:rowOff>22411</xdr:rowOff>
    </xdr:from>
    <xdr:to>
      <xdr:col>16</xdr:col>
      <xdr:colOff>56030</xdr:colOff>
      <xdr:row>765</xdr:row>
      <xdr:rowOff>543112</xdr:rowOff>
    </xdr:to>
    <xdr:sp macro="" textlink="">
      <xdr:nvSpPr>
        <xdr:cNvPr id="31" name="テキスト ボックス 30"/>
        <xdr:cNvSpPr txBox="1"/>
      </xdr:nvSpPr>
      <xdr:spPr>
        <a:xfrm>
          <a:off x="1266266" y="48835235"/>
          <a:ext cx="2017058"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23</xdr:col>
      <xdr:colOff>113980</xdr:colOff>
      <xdr:row>763</xdr:row>
      <xdr:rowOff>164407</xdr:rowOff>
    </xdr:from>
    <xdr:to>
      <xdr:col>23</xdr:col>
      <xdr:colOff>113981</xdr:colOff>
      <xdr:row>764</xdr:row>
      <xdr:rowOff>152137</xdr:rowOff>
    </xdr:to>
    <xdr:cxnSp macro="">
      <xdr:nvCxnSpPr>
        <xdr:cNvPr id="32" name="直線矢印コネクタ 31"/>
        <xdr:cNvCxnSpPr/>
      </xdr:nvCxnSpPr>
      <xdr:spPr>
        <a:xfrm flipH="1">
          <a:off x="4753215" y="47789407"/>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28815</xdr:colOff>
      <xdr:row>764</xdr:row>
      <xdr:rowOff>184094</xdr:rowOff>
    </xdr:from>
    <xdr:to>
      <xdr:col>28</xdr:col>
      <xdr:colOff>11206</xdr:colOff>
      <xdr:row>765</xdr:row>
      <xdr:rowOff>0</xdr:rowOff>
    </xdr:to>
    <xdr:sp macro="" textlink="">
      <xdr:nvSpPr>
        <xdr:cNvPr id="35" name="テキスト ボックス 34"/>
        <xdr:cNvSpPr txBox="1"/>
      </xdr:nvSpPr>
      <xdr:spPr>
        <a:xfrm>
          <a:off x="3861227" y="48324565"/>
          <a:ext cx="1797744"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18</xdr:col>
      <xdr:colOff>11206</xdr:colOff>
      <xdr:row>765</xdr:row>
      <xdr:rowOff>51547</xdr:rowOff>
    </xdr:from>
    <xdr:to>
      <xdr:col>28</xdr:col>
      <xdr:colOff>112059</xdr:colOff>
      <xdr:row>765</xdr:row>
      <xdr:rowOff>572248</xdr:rowOff>
    </xdr:to>
    <xdr:sp macro="" textlink="">
      <xdr:nvSpPr>
        <xdr:cNvPr id="36" name="テキスト ボックス 35"/>
        <xdr:cNvSpPr txBox="1"/>
      </xdr:nvSpPr>
      <xdr:spPr>
        <a:xfrm>
          <a:off x="3641912" y="48864371"/>
          <a:ext cx="2117912"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34</xdr:col>
      <xdr:colOff>187938</xdr:colOff>
      <xdr:row>763</xdr:row>
      <xdr:rowOff>171130</xdr:rowOff>
    </xdr:from>
    <xdr:to>
      <xdr:col>34</xdr:col>
      <xdr:colOff>187939</xdr:colOff>
      <xdr:row>764</xdr:row>
      <xdr:rowOff>158860</xdr:rowOff>
    </xdr:to>
    <xdr:cxnSp macro="">
      <xdr:nvCxnSpPr>
        <xdr:cNvPr id="37" name="直線矢印コネクタ 36"/>
        <xdr:cNvCxnSpPr/>
      </xdr:nvCxnSpPr>
      <xdr:spPr>
        <a:xfrm flipH="1">
          <a:off x="7045938" y="47796130"/>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156884</xdr:colOff>
      <xdr:row>764</xdr:row>
      <xdr:rowOff>177695</xdr:rowOff>
    </xdr:from>
    <xdr:to>
      <xdr:col>38</xdr:col>
      <xdr:colOff>156882</xdr:colOff>
      <xdr:row>764</xdr:row>
      <xdr:rowOff>665954</xdr:rowOff>
    </xdr:to>
    <xdr:sp macro="" textlink="">
      <xdr:nvSpPr>
        <xdr:cNvPr id="39" name="テキスト ボックス 38"/>
        <xdr:cNvSpPr txBox="1"/>
      </xdr:nvSpPr>
      <xdr:spPr>
        <a:xfrm>
          <a:off x="6208060" y="48318166"/>
          <a:ext cx="1613646"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29</xdr:col>
      <xdr:colOff>22411</xdr:colOff>
      <xdr:row>765</xdr:row>
      <xdr:rowOff>47063</xdr:rowOff>
    </xdr:from>
    <xdr:to>
      <xdr:col>39</xdr:col>
      <xdr:colOff>134470</xdr:colOff>
      <xdr:row>765</xdr:row>
      <xdr:rowOff>567764</xdr:rowOff>
    </xdr:to>
    <xdr:sp macro="" textlink="">
      <xdr:nvSpPr>
        <xdr:cNvPr id="40" name="テキスト ボックス 39"/>
        <xdr:cNvSpPr txBox="1"/>
      </xdr:nvSpPr>
      <xdr:spPr>
        <a:xfrm>
          <a:off x="5871882" y="48859887"/>
          <a:ext cx="2129117"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twoCellAnchor>
    <xdr:from>
      <xdr:col>44</xdr:col>
      <xdr:colOff>194661</xdr:colOff>
      <xdr:row>763</xdr:row>
      <xdr:rowOff>144236</xdr:rowOff>
    </xdr:from>
    <xdr:to>
      <xdr:col>44</xdr:col>
      <xdr:colOff>194662</xdr:colOff>
      <xdr:row>764</xdr:row>
      <xdr:rowOff>131966</xdr:rowOff>
    </xdr:to>
    <xdr:cxnSp macro="">
      <xdr:nvCxnSpPr>
        <xdr:cNvPr id="41" name="直線矢印コネクタ 40"/>
        <xdr:cNvCxnSpPr/>
      </xdr:nvCxnSpPr>
      <xdr:spPr>
        <a:xfrm flipH="1">
          <a:off x="9069720" y="47769236"/>
          <a:ext cx="1" cy="335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186018</xdr:colOff>
      <xdr:row>764</xdr:row>
      <xdr:rowOff>173216</xdr:rowOff>
    </xdr:from>
    <xdr:to>
      <xdr:col>49</xdr:col>
      <xdr:colOff>134470</xdr:colOff>
      <xdr:row>764</xdr:row>
      <xdr:rowOff>661475</xdr:rowOff>
    </xdr:to>
    <xdr:sp macro="" textlink="">
      <xdr:nvSpPr>
        <xdr:cNvPr id="43" name="テキスト ボックス 42"/>
        <xdr:cNvSpPr txBox="1"/>
      </xdr:nvSpPr>
      <xdr:spPr>
        <a:xfrm>
          <a:off x="8254253" y="48313687"/>
          <a:ext cx="1763805" cy="4882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外注費</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39</xdr:col>
      <xdr:colOff>123266</xdr:colOff>
      <xdr:row>765</xdr:row>
      <xdr:rowOff>31375</xdr:rowOff>
    </xdr:from>
    <xdr:to>
      <xdr:col>49</xdr:col>
      <xdr:colOff>268941</xdr:colOff>
      <xdr:row>765</xdr:row>
      <xdr:rowOff>552076</xdr:rowOff>
    </xdr:to>
    <xdr:sp macro="" textlink="">
      <xdr:nvSpPr>
        <xdr:cNvPr id="44" name="テキスト ボックス 43"/>
        <xdr:cNvSpPr txBox="1"/>
      </xdr:nvSpPr>
      <xdr:spPr>
        <a:xfrm>
          <a:off x="7989795" y="48844199"/>
          <a:ext cx="2162734" cy="52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（研究開発に係る外部委託）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739</v>
      </c>
      <c r="AK2" s="206"/>
      <c r="AL2" s="206"/>
      <c r="AM2" s="206"/>
      <c r="AN2" s="98" t="s">
        <v>403</v>
      </c>
      <c r="AO2" s="206">
        <v>20</v>
      </c>
      <c r="AP2" s="206"/>
      <c r="AQ2" s="206"/>
      <c r="AR2" s="99" t="s">
        <v>706</v>
      </c>
      <c r="AS2" s="207">
        <v>504</v>
      </c>
      <c r="AT2" s="207"/>
      <c r="AU2" s="207"/>
      <c r="AV2" s="98" t="str">
        <f>IF(AW2="","","-")</f>
        <v/>
      </c>
      <c r="AW2" s="396"/>
      <c r="AX2" s="396"/>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710</v>
      </c>
      <c r="H5" s="555"/>
      <c r="I5" s="555"/>
      <c r="J5" s="555"/>
      <c r="K5" s="555"/>
      <c r="L5" s="555"/>
      <c r="M5" s="556" t="s">
        <v>66</v>
      </c>
      <c r="N5" s="557"/>
      <c r="O5" s="557"/>
      <c r="P5" s="557"/>
      <c r="Q5" s="557"/>
      <c r="R5" s="558"/>
      <c r="S5" s="559" t="s">
        <v>711</v>
      </c>
      <c r="T5" s="555"/>
      <c r="U5" s="555"/>
      <c r="V5" s="555"/>
      <c r="W5" s="555"/>
      <c r="X5" s="560"/>
      <c r="Y5" s="715" t="s">
        <v>3</v>
      </c>
      <c r="Z5" s="716"/>
      <c r="AA5" s="716"/>
      <c r="AB5" s="716"/>
      <c r="AC5" s="716"/>
      <c r="AD5" s="717"/>
      <c r="AE5" s="718" t="s">
        <v>712</v>
      </c>
      <c r="AF5" s="718"/>
      <c r="AG5" s="718"/>
      <c r="AH5" s="718"/>
      <c r="AI5" s="718"/>
      <c r="AJ5" s="718"/>
      <c r="AK5" s="718"/>
      <c r="AL5" s="718"/>
      <c r="AM5" s="718"/>
      <c r="AN5" s="718"/>
      <c r="AO5" s="718"/>
      <c r="AP5" s="719"/>
      <c r="AQ5" s="720" t="s">
        <v>744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7" customHeight="1" x14ac:dyDescent="0.15">
      <c r="A7" s="822" t="s">
        <v>22</v>
      </c>
      <c r="B7" s="823"/>
      <c r="C7" s="823"/>
      <c r="D7" s="823"/>
      <c r="E7" s="823"/>
      <c r="F7" s="824"/>
      <c r="G7" s="825" t="s">
        <v>713</v>
      </c>
      <c r="H7" s="826"/>
      <c r="I7" s="826"/>
      <c r="J7" s="826"/>
      <c r="K7" s="826"/>
      <c r="L7" s="826"/>
      <c r="M7" s="826"/>
      <c r="N7" s="826"/>
      <c r="O7" s="826"/>
      <c r="P7" s="826"/>
      <c r="Q7" s="826"/>
      <c r="R7" s="826"/>
      <c r="S7" s="826"/>
      <c r="T7" s="826"/>
      <c r="U7" s="826"/>
      <c r="V7" s="826"/>
      <c r="W7" s="826"/>
      <c r="X7" s="827"/>
      <c r="Y7" s="394" t="s">
        <v>386</v>
      </c>
      <c r="Z7" s="296"/>
      <c r="AA7" s="296"/>
      <c r="AB7" s="296"/>
      <c r="AC7" s="296"/>
      <c r="AD7" s="395"/>
      <c r="AE7" s="381" t="s">
        <v>740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741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3.75" customHeight="1" x14ac:dyDescent="0.15">
      <c r="A10" s="740" t="s">
        <v>30</v>
      </c>
      <c r="B10" s="741"/>
      <c r="C10" s="741"/>
      <c r="D10" s="741"/>
      <c r="E10" s="741"/>
      <c r="F10" s="741"/>
      <c r="G10" s="673" t="s">
        <v>742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106</v>
      </c>
      <c r="Q13" s="164"/>
      <c r="R13" s="164"/>
      <c r="S13" s="164"/>
      <c r="T13" s="164"/>
      <c r="U13" s="164"/>
      <c r="V13" s="165"/>
      <c r="W13" s="163">
        <v>135</v>
      </c>
      <c r="X13" s="164"/>
      <c r="Y13" s="164"/>
      <c r="Z13" s="164"/>
      <c r="AA13" s="164"/>
      <c r="AB13" s="164"/>
      <c r="AC13" s="165"/>
      <c r="AD13" s="163">
        <v>155</v>
      </c>
      <c r="AE13" s="164"/>
      <c r="AF13" s="164"/>
      <c r="AG13" s="164"/>
      <c r="AH13" s="164"/>
      <c r="AI13" s="164"/>
      <c r="AJ13" s="165"/>
      <c r="AK13" s="163">
        <v>155</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5"/>
      <c r="H14" s="746"/>
      <c r="I14" s="571" t="s">
        <v>8</v>
      </c>
      <c r="J14" s="627"/>
      <c r="K14" s="627"/>
      <c r="L14" s="627"/>
      <c r="M14" s="627"/>
      <c r="N14" s="627"/>
      <c r="O14" s="628"/>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743</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743</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743</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743</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106</v>
      </c>
      <c r="Q18" s="170"/>
      <c r="R18" s="170"/>
      <c r="S18" s="170"/>
      <c r="T18" s="170"/>
      <c r="U18" s="170"/>
      <c r="V18" s="171"/>
      <c r="W18" s="169">
        <f>SUM(W13:AC17)</f>
        <v>135</v>
      </c>
      <c r="X18" s="170"/>
      <c r="Y18" s="170"/>
      <c r="Z18" s="170"/>
      <c r="AA18" s="170"/>
      <c r="AB18" s="170"/>
      <c r="AC18" s="171"/>
      <c r="AD18" s="169">
        <f>SUM(AD13:AJ17)</f>
        <v>155</v>
      </c>
      <c r="AE18" s="170"/>
      <c r="AF18" s="170"/>
      <c r="AG18" s="170"/>
      <c r="AH18" s="170"/>
      <c r="AI18" s="170"/>
      <c r="AJ18" s="171"/>
      <c r="AK18" s="169">
        <f>SUM(AK13:AQ17)</f>
        <v>155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99</v>
      </c>
      <c r="Q19" s="164"/>
      <c r="R19" s="164"/>
      <c r="S19" s="164"/>
      <c r="T19" s="164"/>
      <c r="U19" s="164"/>
      <c r="V19" s="165"/>
      <c r="W19" s="163">
        <v>120</v>
      </c>
      <c r="X19" s="164"/>
      <c r="Y19" s="164"/>
      <c r="Z19" s="164"/>
      <c r="AA19" s="164"/>
      <c r="AB19" s="164"/>
      <c r="AC19" s="165"/>
      <c r="AD19" s="163">
        <v>147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0.93396226415094341</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0.94838709677419353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351</v>
      </c>
      <c r="H21" s="921"/>
      <c r="I21" s="921"/>
      <c r="J21" s="921"/>
      <c r="K21" s="921"/>
      <c r="L21" s="921"/>
      <c r="M21" s="921"/>
      <c r="N21" s="921"/>
      <c r="O21" s="921"/>
      <c r="P21" s="535">
        <f>IF(P19=0, "-", SUM(P19)/SUM(P13,P14))</f>
        <v>0.93396226415094341</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0.94838709677419353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150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715</v>
      </c>
      <c r="H24" s="136"/>
      <c r="I24" s="136"/>
      <c r="J24" s="136"/>
      <c r="K24" s="136"/>
      <c r="L24" s="136"/>
      <c r="M24" s="136"/>
      <c r="N24" s="136"/>
      <c r="O24" s="137"/>
      <c r="P24" s="163">
        <v>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8"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387</v>
      </c>
      <c r="AF30" s="385"/>
      <c r="AG30" s="385"/>
      <c r="AH30" s="386"/>
      <c r="AI30" s="387" t="s">
        <v>409</v>
      </c>
      <c r="AJ30" s="387"/>
      <c r="AK30" s="387"/>
      <c r="AL30" s="384"/>
      <c r="AM30" s="387" t="s">
        <v>506</v>
      </c>
      <c r="AN30" s="387"/>
      <c r="AO30" s="387"/>
      <c r="AP30" s="384"/>
      <c r="AQ30" s="639" t="s">
        <v>232</v>
      </c>
      <c r="AR30" s="640"/>
      <c r="AS30" s="640"/>
      <c r="AT30" s="641"/>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812</v>
      </c>
      <c r="AV31" s="271"/>
      <c r="AW31" s="377" t="s">
        <v>179</v>
      </c>
      <c r="AX31" s="378"/>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41" t="s">
        <v>12</v>
      </c>
      <c r="Z32" s="545"/>
      <c r="AA32" s="546"/>
      <c r="AB32" s="547" t="s">
        <v>721</v>
      </c>
      <c r="AC32" s="547"/>
      <c r="AD32" s="547"/>
      <c r="AE32" s="365">
        <v>5</v>
      </c>
      <c r="AF32" s="366"/>
      <c r="AG32" s="366"/>
      <c r="AH32" s="366"/>
      <c r="AI32" s="365">
        <v>3</v>
      </c>
      <c r="AJ32" s="366"/>
      <c r="AK32" s="366"/>
      <c r="AL32" s="366"/>
      <c r="AM32" s="365"/>
      <c r="AN32" s="366"/>
      <c r="AO32" s="366"/>
      <c r="AP32" s="366"/>
      <c r="AQ32" s="166" t="s">
        <v>812</v>
      </c>
      <c r="AR32" s="167"/>
      <c r="AS32" s="167"/>
      <c r="AT32" s="168"/>
      <c r="AU32" s="366" t="s">
        <v>812</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5">
        <v>3</v>
      </c>
      <c r="AF33" s="366"/>
      <c r="AG33" s="366"/>
      <c r="AH33" s="366"/>
      <c r="AI33" s="365">
        <v>3</v>
      </c>
      <c r="AJ33" s="366"/>
      <c r="AK33" s="366"/>
      <c r="AL33" s="366"/>
      <c r="AM33" s="365">
        <v>3</v>
      </c>
      <c r="AN33" s="366"/>
      <c r="AO33" s="366"/>
      <c r="AP33" s="366"/>
      <c r="AQ33" s="166">
        <v>3</v>
      </c>
      <c r="AR33" s="167"/>
      <c r="AS33" s="167"/>
      <c r="AT33" s="168"/>
      <c r="AU33" s="366" t="s">
        <v>812</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t="s">
        <v>713</v>
      </c>
      <c r="AF34" s="366"/>
      <c r="AG34" s="366"/>
      <c r="AH34" s="366"/>
      <c r="AI34" s="365" t="s">
        <v>743</v>
      </c>
      <c r="AJ34" s="366"/>
      <c r="AK34" s="366"/>
      <c r="AL34" s="366"/>
      <c r="AM34" s="365"/>
      <c r="AN34" s="366"/>
      <c r="AO34" s="366"/>
      <c r="AP34" s="366"/>
      <c r="AQ34" s="166" t="s">
        <v>812</v>
      </c>
      <c r="AR34" s="167"/>
      <c r="AS34" s="167"/>
      <c r="AT34" s="168"/>
      <c r="AU34" s="366" t="s">
        <v>812</v>
      </c>
      <c r="AV34" s="366"/>
      <c r="AW34" s="366"/>
      <c r="AX34" s="367"/>
    </row>
    <row r="35" spans="1:51" ht="23.25" customHeight="1" x14ac:dyDescent="0.15">
      <c r="A35" s="893" t="s">
        <v>377</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346</v>
      </c>
      <c r="B37" s="643"/>
      <c r="C37" s="643"/>
      <c r="D37" s="643"/>
      <c r="E37" s="643"/>
      <c r="F37" s="644"/>
      <c r="G37" s="561" t="s">
        <v>146</v>
      </c>
      <c r="H37" s="379"/>
      <c r="I37" s="379"/>
      <c r="J37" s="379"/>
      <c r="K37" s="379"/>
      <c r="L37" s="379"/>
      <c r="M37" s="379"/>
      <c r="N37" s="379"/>
      <c r="O37" s="562"/>
      <c r="P37" s="629" t="s">
        <v>59</v>
      </c>
      <c r="Q37" s="379"/>
      <c r="R37" s="379"/>
      <c r="S37" s="379"/>
      <c r="T37" s="379"/>
      <c r="U37" s="379"/>
      <c r="V37" s="379"/>
      <c r="W37" s="379"/>
      <c r="X37" s="562"/>
      <c r="Y37" s="630"/>
      <c r="Z37" s="631"/>
      <c r="AA37" s="632"/>
      <c r="AB37" s="633" t="s">
        <v>11</v>
      </c>
      <c r="AC37" s="634"/>
      <c r="AD37" s="635"/>
      <c r="AE37" s="337" t="s">
        <v>387</v>
      </c>
      <c r="AF37" s="337"/>
      <c r="AG37" s="337"/>
      <c r="AH37" s="337"/>
      <c r="AI37" s="337" t="s">
        <v>409</v>
      </c>
      <c r="AJ37" s="337"/>
      <c r="AK37" s="337"/>
      <c r="AL37" s="337"/>
      <c r="AM37" s="337" t="s">
        <v>506</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346</v>
      </c>
      <c r="B44" s="643"/>
      <c r="C44" s="643"/>
      <c r="D44" s="643"/>
      <c r="E44" s="643"/>
      <c r="F44" s="644"/>
      <c r="G44" s="561" t="s">
        <v>146</v>
      </c>
      <c r="H44" s="379"/>
      <c r="I44" s="379"/>
      <c r="J44" s="379"/>
      <c r="K44" s="379"/>
      <c r="L44" s="379"/>
      <c r="M44" s="379"/>
      <c r="N44" s="379"/>
      <c r="O44" s="562"/>
      <c r="P44" s="629" t="s">
        <v>59</v>
      </c>
      <c r="Q44" s="379"/>
      <c r="R44" s="379"/>
      <c r="S44" s="379"/>
      <c r="T44" s="379"/>
      <c r="U44" s="379"/>
      <c r="V44" s="379"/>
      <c r="W44" s="379"/>
      <c r="X44" s="562"/>
      <c r="Y44" s="630"/>
      <c r="Z44" s="631"/>
      <c r="AA44" s="632"/>
      <c r="AB44" s="633" t="s">
        <v>11</v>
      </c>
      <c r="AC44" s="634"/>
      <c r="AD44" s="635"/>
      <c r="AE44" s="337" t="s">
        <v>387</v>
      </c>
      <c r="AF44" s="337"/>
      <c r="AG44" s="337"/>
      <c r="AH44" s="337"/>
      <c r="AI44" s="337" t="s">
        <v>409</v>
      </c>
      <c r="AJ44" s="337"/>
      <c r="AK44" s="337"/>
      <c r="AL44" s="337"/>
      <c r="AM44" s="337" t="s">
        <v>506</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346</v>
      </c>
      <c r="B51" s="509"/>
      <c r="C51" s="509"/>
      <c r="D51" s="509"/>
      <c r="E51" s="509"/>
      <c r="F51" s="510"/>
      <c r="G51" s="561" t="s">
        <v>146</v>
      </c>
      <c r="H51" s="379"/>
      <c r="I51" s="379"/>
      <c r="J51" s="379"/>
      <c r="K51" s="379"/>
      <c r="L51" s="379"/>
      <c r="M51" s="379"/>
      <c r="N51" s="379"/>
      <c r="O51" s="562"/>
      <c r="P51" s="629" t="s">
        <v>59</v>
      </c>
      <c r="Q51" s="379"/>
      <c r="R51" s="379"/>
      <c r="S51" s="379"/>
      <c r="T51" s="379"/>
      <c r="U51" s="379"/>
      <c r="V51" s="379"/>
      <c r="W51" s="379"/>
      <c r="X51" s="562"/>
      <c r="Y51" s="630"/>
      <c r="Z51" s="631"/>
      <c r="AA51" s="632"/>
      <c r="AB51" s="633" t="s">
        <v>11</v>
      </c>
      <c r="AC51" s="634"/>
      <c r="AD51" s="635"/>
      <c r="AE51" s="337" t="s">
        <v>387</v>
      </c>
      <c r="AF51" s="337"/>
      <c r="AG51" s="337"/>
      <c r="AH51" s="337"/>
      <c r="AI51" s="337" t="s">
        <v>409</v>
      </c>
      <c r="AJ51" s="337"/>
      <c r="AK51" s="337"/>
      <c r="AL51" s="337"/>
      <c r="AM51" s="337" t="s">
        <v>506</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346</v>
      </c>
      <c r="B58" s="509"/>
      <c r="C58" s="509"/>
      <c r="D58" s="509"/>
      <c r="E58" s="509"/>
      <c r="F58" s="510"/>
      <c r="G58" s="561" t="s">
        <v>146</v>
      </c>
      <c r="H58" s="379"/>
      <c r="I58" s="379"/>
      <c r="J58" s="379"/>
      <c r="K58" s="379"/>
      <c r="L58" s="379"/>
      <c r="M58" s="379"/>
      <c r="N58" s="379"/>
      <c r="O58" s="562"/>
      <c r="P58" s="629" t="s">
        <v>59</v>
      </c>
      <c r="Q58" s="379"/>
      <c r="R58" s="379"/>
      <c r="S58" s="379"/>
      <c r="T58" s="379"/>
      <c r="U58" s="379"/>
      <c r="V58" s="379"/>
      <c r="W58" s="379"/>
      <c r="X58" s="562"/>
      <c r="Y58" s="630"/>
      <c r="Z58" s="631"/>
      <c r="AA58" s="632"/>
      <c r="AB58" s="633" t="s">
        <v>11</v>
      </c>
      <c r="AC58" s="634"/>
      <c r="AD58" s="635"/>
      <c r="AE58" s="337" t="s">
        <v>387</v>
      </c>
      <c r="AF58" s="337"/>
      <c r="AG58" s="337"/>
      <c r="AH58" s="337"/>
      <c r="AI58" s="337" t="s">
        <v>409</v>
      </c>
      <c r="AJ58" s="337"/>
      <c r="AK58" s="337"/>
      <c r="AL58" s="337"/>
      <c r="AM58" s="337" t="s">
        <v>506</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347</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342</v>
      </c>
      <c r="X65" s="866"/>
      <c r="Y65" s="869"/>
      <c r="Z65" s="869"/>
      <c r="AA65" s="870"/>
      <c r="AB65" s="863" t="s">
        <v>11</v>
      </c>
      <c r="AC65" s="859"/>
      <c r="AD65" s="860"/>
      <c r="AE65" s="337" t="s">
        <v>387</v>
      </c>
      <c r="AF65" s="337"/>
      <c r="AG65" s="337"/>
      <c r="AH65" s="337"/>
      <c r="AI65" s="337" t="s">
        <v>409</v>
      </c>
      <c r="AJ65" s="337"/>
      <c r="AK65" s="337"/>
      <c r="AL65" s="337"/>
      <c r="AM65" s="337" t="s">
        <v>506</v>
      </c>
      <c r="AN65" s="337"/>
      <c r="AO65" s="337"/>
      <c r="AP65" s="337"/>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1"/>
      <c r="AR66" s="178"/>
      <c r="AS66" s="179" t="s">
        <v>233</v>
      </c>
      <c r="AT66" s="202"/>
      <c r="AU66" s="271"/>
      <c r="AV66" s="271"/>
      <c r="AW66" s="861" t="s">
        <v>345</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367</v>
      </c>
      <c r="AC67" s="947"/>
      <c r="AD67" s="947"/>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367</v>
      </c>
      <c r="AC68" s="970"/>
      <c r="AD68" s="970"/>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368</v>
      </c>
      <c r="AC69" s="971"/>
      <c r="AD69" s="971"/>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352</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366</v>
      </c>
      <c r="X70" s="940"/>
      <c r="Y70" s="945" t="s">
        <v>12</v>
      </c>
      <c r="Z70" s="945"/>
      <c r="AA70" s="946"/>
      <c r="AB70" s="947" t="s">
        <v>367</v>
      </c>
      <c r="AC70" s="947"/>
      <c r="AD70" s="947"/>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367</v>
      </c>
      <c r="AC71" s="970"/>
      <c r="AD71" s="970"/>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368</v>
      </c>
      <c r="AC72" s="971"/>
      <c r="AD72" s="971"/>
      <c r="AE72" s="373"/>
      <c r="AF72" s="374"/>
      <c r="AG72" s="374"/>
      <c r="AH72" s="374"/>
      <c r="AI72" s="373"/>
      <c r="AJ72" s="374"/>
      <c r="AK72" s="374"/>
      <c r="AL72" s="374"/>
      <c r="AM72" s="373"/>
      <c r="AN72" s="374"/>
      <c r="AO72" s="374"/>
      <c r="AP72" s="934"/>
      <c r="AQ72" s="365"/>
      <c r="AR72" s="366"/>
      <c r="AS72" s="366"/>
      <c r="AT72" s="812"/>
      <c r="AU72" s="366"/>
      <c r="AV72" s="366"/>
      <c r="AW72" s="366"/>
      <c r="AX72" s="367"/>
      <c r="AY72">
        <f t="shared" si="8"/>
        <v>0</v>
      </c>
    </row>
    <row r="73" spans="1:51" ht="18.75" hidden="1" customHeight="1" x14ac:dyDescent="0.15">
      <c r="A73" s="833" t="s">
        <v>347</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8" t="s">
        <v>380</v>
      </c>
      <c r="B78" s="909"/>
      <c r="C78" s="909"/>
      <c r="D78" s="909"/>
      <c r="E78" s="906" t="s">
        <v>325</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2" t="s">
        <v>338</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7" t="s">
        <v>387</v>
      </c>
      <c r="AF85" s="337"/>
      <c r="AG85" s="337"/>
      <c r="AH85" s="337"/>
      <c r="AI85" s="337" t="s">
        <v>409</v>
      </c>
      <c r="AJ85" s="337"/>
      <c r="AK85" s="337"/>
      <c r="AL85" s="337"/>
      <c r="AM85" s="337" t="s">
        <v>506</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7" t="s">
        <v>387</v>
      </c>
      <c r="AF90" s="337"/>
      <c r="AG90" s="337"/>
      <c r="AH90" s="337"/>
      <c r="AI90" s="337" t="s">
        <v>409</v>
      </c>
      <c r="AJ90" s="337"/>
      <c r="AK90" s="337"/>
      <c r="AL90" s="337"/>
      <c r="AM90" s="337" t="s">
        <v>506</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7" t="s">
        <v>387</v>
      </c>
      <c r="AF95" s="337"/>
      <c r="AG95" s="337"/>
      <c r="AH95" s="337"/>
      <c r="AI95" s="337" t="s">
        <v>409</v>
      </c>
      <c r="AJ95" s="337"/>
      <c r="AK95" s="337"/>
      <c r="AL95" s="337"/>
      <c r="AM95" s="337" t="s">
        <v>506</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5"/>
      <c r="AF98" s="366"/>
      <c r="AG98" s="366"/>
      <c r="AH98" s="812"/>
      <c r="AI98" s="365"/>
      <c r="AJ98" s="366"/>
      <c r="AK98" s="366"/>
      <c r="AL98" s="812"/>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348</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387</v>
      </c>
      <c r="AF100" s="820"/>
      <c r="AG100" s="820"/>
      <c r="AH100" s="821"/>
      <c r="AI100" s="819" t="s">
        <v>409</v>
      </c>
      <c r="AJ100" s="820"/>
      <c r="AK100" s="820"/>
      <c r="AL100" s="821"/>
      <c r="AM100" s="819" t="s">
        <v>506</v>
      </c>
      <c r="AN100" s="820"/>
      <c r="AO100" s="820"/>
      <c r="AP100" s="821"/>
      <c r="AQ100" s="922" t="s">
        <v>414</v>
      </c>
      <c r="AR100" s="923"/>
      <c r="AS100" s="923"/>
      <c r="AT100" s="924"/>
      <c r="AU100" s="922" t="s">
        <v>538</v>
      </c>
      <c r="AV100" s="923"/>
      <c r="AW100" s="923"/>
      <c r="AX100" s="925"/>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721</v>
      </c>
      <c r="AC101" s="547"/>
      <c r="AD101" s="547"/>
      <c r="AE101" s="360">
        <v>7</v>
      </c>
      <c r="AF101" s="360"/>
      <c r="AG101" s="360"/>
      <c r="AH101" s="360"/>
      <c r="AI101" s="360">
        <v>8</v>
      </c>
      <c r="AJ101" s="360"/>
      <c r="AK101" s="360"/>
      <c r="AL101" s="360"/>
      <c r="AM101" s="360">
        <v>7</v>
      </c>
      <c r="AN101" s="360"/>
      <c r="AO101" s="360"/>
      <c r="AP101" s="360"/>
      <c r="AQ101" s="360" t="s">
        <v>812</v>
      </c>
      <c r="AR101" s="360"/>
      <c r="AS101" s="360"/>
      <c r="AT101" s="360"/>
      <c r="AU101" s="365" t="s">
        <v>812</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721</v>
      </c>
      <c r="AC102" s="547"/>
      <c r="AD102" s="547"/>
      <c r="AE102" s="360">
        <v>7</v>
      </c>
      <c r="AF102" s="360"/>
      <c r="AG102" s="360"/>
      <c r="AH102" s="360"/>
      <c r="AI102" s="360">
        <v>8</v>
      </c>
      <c r="AJ102" s="360"/>
      <c r="AK102" s="360"/>
      <c r="AL102" s="360"/>
      <c r="AM102" s="360">
        <v>7</v>
      </c>
      <c r="AN102" s="360"/>
      <c r="AO102" s="360"/>
      <c r="AP102" s="360"/>
      <c r="AQ102" s="360"/>
      <c r="AR102" s="360"/>
      <c r="AS102" s="360"/>
      <c r="AT102" s="360"/>
      <c r="AU102" s="373"/>
      <c r="AV102" s="374"/>
      <c r="AW102" s="374"/>
      <c r="AX102" s="926"/>
    </row>
    <row r="103" spans="1:60" ht="31.5" hidden="1" customHeight="1" x14ac:dyDescent="0.15">
      <c r="A103" s="484" t="s">
        <v>348</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538</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348</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538</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348</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538</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348</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538</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387</v>
      </c>
      <c r="AF115" s="337"/>
      <c r="AG115" s="337"/>
      <c r="AH115" s="337"/>
      <c r="AI115" s="337" t="s">
        <v>409</v>
      </c>
      <c r="AJ115" s="337"/>
      <c r="AK115" s="337"/>
      <c r="AL115" s="337"/>
      <c r="AM115" s="337" t="s">
        <v>506</v>
      </c>
      <c r="AN115" s="337"/>
      <c r="AO115" s="337"/>
      <c r="AP115" s="337"/>
      <c r="AQ115" s="338" t="s">
        <v>539</v>
      </c>
      <c r="AR115" s="339"/>
      <c r="AS115" s="339"/>
      <c r="AT115" s="339"/>
      <c r="AU115" s="339"/>
      <c r="AV115" s="339"/>
      <c r="AW115" s="339"/>
      <c r="AX115" s="340"/>
    </row>
    <row r="116" spans="1:51" ht="23.25" customHeight="1" x14ac:dyDescent="0.15">
      <c r="A116" s="292"/>
      <c r="B116" s="293"/>
      <c r="C116" s="293"/>
      <c r="D116" s="293"/>
      <c r="E116" s="293"/>
      <c r="F116" s="294"/>
      <c r="G116" s="353" t="s">
        <v>724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725</v>
      </c>
      <c r="AC116" s="301"/>
      <c r="AD116" s="302"/>
      <c r="AE116" s="360">
        <v>14</v>
      </c>
      <c r="AF116" s="360"/>
      <c r="AG116" s="360"/>
      <c r="AH116" s="360"/>
      <c r="AI116" s="360">
        <v>15</v>
      </c>
      <c r="AJ116" s="360"/>
      <c r="AK116" s="360"/>
      <c r="AL116" s="360"/>
      <c r="AM116" s="360">
        <v>21</v>
      </c>
      <c r="AN116" s="360"/>
      <c r="AO116" s="360"/>
      <c r="AP116" s="360"/>
      <c r="AQ116" s="365"/>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726</v>
      </c>
      <c r="AC117" s="345"/>
      <c r="AD117" s="346"/>
      <c r="AE117" s="306" t="s">
        <v>727</v>
      </c>
      <c r="AF117" s="306"/>
      <c r="AG117" s="306"/>
      <c r="AH117" s="306"/>
      <c r="AI117" s="306" t="s">
        <v>728</v>
      </c>
      <c r="AJ117" s="306"/>
      <c r="AK117" s="306"/>
      <c r="AL117" s="306"/>
      <c r="AM117" s="306" t="s">
        <v>760</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387</v>
      </c>
      <c r="AF118" s="337"/>
      <c r="AG118" s="337"/>
      <c r="AH118" s="337"/>
      <c r="AI118" s="337" t="s">
        <v>409</v>
      </c>
      <c r="AJ118" s="337"/>
      <c r="AK118" s="337"/>
      <c r="AL118" s="337"/>
      <c r="AM118" s="337" t="s">
        <v>506</v>
      </c>
      <c r="AN118" s="337"/>
      <c r="AO118" s="337"/>
      <c r="AP118" s="337"/>
      <c r="AQ118" s="338" t="s">
        <v>539</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387</v>
      </c>
      <c r="AF121" s="337"/>
      <c r="AG121" s="337"/>
      <c r="AH121" s="337"/>
      <c r="AI121" s="337" t="s">
        <v>409</v>
      </c>
      <c r="AJ121" s="337"/>
      <c r="AK121" s="337"/>
      <c r="AL121" s="337"/>
      <c r="AM121" s="337" t="s">
        <v>506</v>
      </c>
      <c r="AN121" s="337"/>
      <c r="AO121" s="337"/>
      <c r="AP121" s="337"/>
      <c r="AQ121" s="338" t="s">
        <v>539</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387</v>
      </c>
      <c r="AF124" s="337"/>
      <c r="AG124" s="337"/>
      <c r="AH124" s="337"/>
      <c r="AI124" s="337" t="s">
        <v>409</v>
      </c>
      <c r="AJ124" s="337"/>
      <c r="AK124" s="337"/>
      <c r="AL124" s="337"/>
      <c r="AM124" s="337" t="s">
        <v>506</v>
      </c>
      <c r="AN124" s="337"/>
      <c r="AO124" s="337"/>
      <c r="AP124" s="337"/>
      <c r="AQ124" s="338" t="s">
        <v>539</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539</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402</v>
      </c>
      <c r="B130" s="987"/>
      <c r="C130" s="986" t="s">
        <v>236</v>
      </c>
      <c r="D130" s="987"/>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812</v>
      </c>
      <c r="AR133" s="271"/>
      <c r="AS133" s="179" t="s">
        <v>233</v>
      </c>
      <c r="AT133" s="202"/>
      <c r="AU133" s="178" t="s">
        <v>713</v>
      </c>
      <c r="AV133" s="178"/>
      <c r="AW133" s="179" t="s">
        <v>179</v>
      </c>
      <c r="AX133" s="180"/>
      <c r="AY133">
        <f>$AY$132</f>
        <v>1</v>
      </c>
    </row>
    <row r="134" spans="1:51" ht="39.75" customHeight="1" x14ac:dyDescent="0.15">
      <c r="A134" s="990"/>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96.3</v>
      </c>
      <c r="AF134" s="167"/>
      <c r="AG134" s="167"/>
      <c r="AH134" s="167"/>
      <c r="AI134" s="266">
        <v>96.2</v>
      </c>
      <c r="AJ134" s="167"/>
      <c r="AK134" s="167"/>
      <c r="AL134" s="167"/>
      <c r="AM134" s="266">
        <v>100</v>
      </c>
      <c r="AN134" s="167"/>
      <c r="AO134" s="167"/>
      <c r="AP134" s="167"/>
      <c r="AQ134" s="266" t="s">
        <v>812</v>
      </c>
      <c r="AR134" s="167"/>
      <c r="AS134" s="167"/>
      <c r="AT134" s="167"/>
      <c r="AU134" s="266" t="s">
        <v>812</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90</v>
      </c>
      <c r="AF135" s="167"/>
      <c r="AG135" s="167"/>
      <c r="AH135" s="167"/>
      <c r="AI135" s="266">
        <v>90</v>
      </c>
      <c r="AJ135" s="167"/>
      <c r="AK135" s="167"/>
      <c r="AL135" s="167"/>
      <c r="AM135" s="266">
        <v>90</v>
      </c>
      <c r="AN135" s="167"/>
      <c r="AO135" s="167"/>
      <c r="AP135" s="167"/>
      <c r="AQ135" s="266" t="s">
        <v>812</v>
      </c>
      <c r="AR135" s="167"/>
      <c r="AS135" s="167"/>
      <c r="AT135" s="167"/>
      <c r="AU135" s="266">
        <v>90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668</v>
      </c>
      <c r="D430" s="251"/>
      <c r="E430" s="239" t="s">
        <v>396</v>
      </c>
      <c r="F430" s="444"/>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812</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0"/>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812</v>
      </c>
      <c r="AC433" s="175"/>
      <c r="AD433" s="175"/>
      <c r="AE433" s="166" t="s">
        <v>812</v>
      </c>
      <c r="AF433" s="167"/>
      <c r="AG433" s="167"/>
      <c r="AH433" s="167"/>
      <c r="AI433" s="166" t="s">
        <v>713</v>
      </c>
      <c r="AJ433" s="167"/>
      <c r="AK433" s="167"/>
      <c r="AL433" s="167"/>
      <c r="AM433" s="166" t="s">
        <v>713</v>
      </c>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8"/>
      <c r="AQ434" s="166" t="s">
        <v>713</v>
      </c>
      <c r="AR434" s="167"/>
      <c r="AS434" s="167"/>
      <c r="AT434" s="168"/>
      <c r="AU434" s="167" t="s">
        <v>713</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713</v>
      </c>
      <c r="AR457" s="178"/>
      <c r="AS457" s="179" t="s">
        <v>233</v>
      </c>
      <c r="AT457" s="202"/>
      <c r="AU457" s="178" t="s">
        <v>713</v>
      </c>
      <c r="AV457" s="178"/>
      <c r="AW457" s="179" t="s">
        <v>179</v>
      </c>
      <c r="AX457" s="180"/>
      <c r="AY457">
        <f>$AY$456</f>
        <v>1</v>
      </c>
    </row>
    <row r="458" spans="1:51" ht="23.25" customHeight="1" x14ac:dyDescent="0.15">
      <c r="A458" s="990"/>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8"/>
      <c r="AQ458" s="166" t="s">
        <v>713</v>
      </c>
      <c r="AR458" s="167"/>
      <c r="AS458" s="167"/>
      <c r="AT458" s="168"/>
      <c r="AU458" s="167" t="s">
        <v>713</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713</v>
      </c>
      <c r="AC459" s="224"/>
      <c r="AD459" s="224"/>
      <c r="AE459" s="166" t="s">
        <v>713</v>
      </c>
      <c r="AF459" s="167"/>
      <c r="AG459" s="167"/>
      <c r="AH459" s="168"/>
      <c r="AI459" s="166" t="s">
        <v>713</v>
      </c>
      <c r="AJ459" s="167"/>
      <c r="AK459" s="167"/>
      <c r="AL459" s="167"/>
      <c r="AM459" s="166" t="s">
        <v>713</v>
      </c>
      <c r="AN459" s="167"/>
      <c r="AO459" s="167"/>
      <c r="AP459" s="168"/>
      <c r="AQ459" s="166" t="s">
        <v>713</v>
      </c>
      <c r="AR459" s="167"/>
      <c r="AS459" s="167"/>
      <c r="AT459" s="168"/>
      <c r="AU459" s="167" t="s">
        <v>713</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713</v>
      </c>
      <c r="AF460" s="167"/>
      <c r="AG460" s="167"/>
      <c r="AH460" s="168"/>
      <c r="AI460" s="166" t="s">
        <v>713</v>
      </c>
      <c r="AJ460" s="167"/>
      <c r="AK460" s="167"/>
      <c r="AL460" s="167"/>
      <c r="AM460" s="166" t="s">
        <v>713</v>
      </c>
      <c r="AN460" s="167"/>
      <c r="AO460" s="167"/>
      <c r="AP460" s="168"/>
      <c r="AQ460" s="166" t="s">
        <v>713</v>
      </c>
      <c r="AR460" s="167"/>
      <c r="AS460" s="167"/>
      <c r="AT460" s="168"/>
      <c r="AU460" s="167" t="s">
        <v>713</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7.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738</v>
      </c>
      <c r="AE702" s="892"/>
      <c r="AF702" s="892"/>
      <c r="AG702" s="881" t="s">
        <v>747</v>
      </c>
      <c r="AH702" s="882"/>
      <c r="AI702" s="882"/>
      <c r="AJ702" s="882"/>
      <c r="AK702" s="882"/>
      <c r="AL702" s="882"/>
      <c r="AM702" s="882"/>
      <c r="AN702" s="882"/>
      <c r="AO702" s="882"/>
      <c r="AP702" s="882"/>
      <c r="AQ702" s="882"/>
      <c r="AR702" s="882"/>
      <c r="AS702" s="882"/>
      <c r="AT702" s="882"/>
      <c r="AU702" s="882"/>
      <c r="AV702" s="882"/>
      <c r="AW702" s="882"/>
      <c r="AX702" s="883"/>
    </row>
    <row r="703" spans="1:51" ht="9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5" t="s">
        <v>746</v>
      </c>
      <c r="AH703" s="666"/>
      <c r="AI703" s="666"/>
      <c r="AJ703" s="666"/>
      <c r="AK703" s="666"/>
      <c r="AL703" s="666"/>
      <c r="AM703" s="666"/>
      <c r="AN703" s="666"/>
      <c r="AO703" s="666"/>
      <c r="AP703" s="666"/>
      <c r="AQ703" s="666"/>
      <c r="AR703" s="666"/>
      <c r="AS703" s="666"/>
      <c r="AT703" s="666"/>
      <c r="AU703" s="666"/>
      <c r="AV703" s="666"/>
      <c r="AW703" s="666"/>
      <c r="AX703" s="667"/>
    </row>
    <row r="704" spans="1:51" ht="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738</v>
      </c>
      <c r="AE705" s="734"/>
      <c r="AF705" s="734"/>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752</v>
      </c>
      <c r="AE708" s="669"/>
      <c r="AF708" s="669"/>
      <c r="AG708" s="522" t="s">
        <v>812</v>
      </c>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5" t="s">
        <v>753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5" t="s">
        <v>812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5" t="s">
        <v>754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812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5" t="s">
        <v>812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752</v>
      </c>
      <c r="AE714" s="588"/>
      <c r="AF714" s="589"/>
      <c r="AG714" s="690" t="s">
        <v>812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738</v>
      </c>
      <c r="AE715" s="669"/>
      <c r="AF715" s="775"/>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752</v>
      </c>
      <c r="AE716" s="757"/>
      <c r="AF716" s="757"/>
      <c r="AG716" s="665" t="s">
        <v>812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5" t="s">
        <v>756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752</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336</v>
      </c>
      <c r="D720" s="928"/>
      <c r="E720" s="928"/>
      <c r="F720" s="931"/>
      <c r="G720" s="927" t="s">
        <v>337</v>
      </c>
      <c r="H720" s="928"/>
      <c r="I720" s="928"/>
      <c r="J720" s="928"/>
      <c r="K720" s="928"/>
      <c r="L720" s="928"/>
      <c r="M720" s="928"/>
      <c r="N720" s="927" t="s">
        <v>340</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7"/>
      <c r="E726" s="577"/>
      <c r="F726" s="578"/>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349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669</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433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468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9.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9.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9.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49.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49.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49.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9.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49.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49.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9.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49.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49.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9.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9.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9.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9.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9.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9.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9.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9.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9.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9.5" customHeight="1" x14ac:dyDescent="0.15">
      <c r="A787" s="758" t="s">
        <v>383</v>
      </c>
      <c r="B787" s="759"/>
      <c r="C787" s="759"/>
      <c r="D787" s="759"/>
      <c r="E787" s="759"/>
      <c r="F787" s="760"/>
      <c r="G787" s="435" t="s">
        <v>780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761</v>
      </c>
      <c r="H789" s="446"/>
      <c r="I789" s="446"/>
      <c r="J789" s="446"/>
      <c r="K789" s="447"/>
      <c r="L789" s="448" t="s">
        <v>765</v>
      </c>
      <c r="M789" s="449"/>
      <c r="N789" s="449"/>
      <c r="O789" s="449"/>
      <c r="P789" s="449"/>
      <c r="Q789" s="449"/>
      <c r="R789" s="449"/>
      <c r="S789" s="449"/>
      <c r="T789" s="449"/>
      <c r="U789" s="449"/>
      <c r="V789" s="449"/>
      <c r="W789" s="449"/>
      <c r="X789" s="450"/>
      <c r="Y789" s="451">
        <v>17</v>
      </c>
      <c r="Z789" s="452"/>
      <c r="AA789" s="452"/>
      <c r="AB789" s="553"/>
      <c r="AC789" s="445" t="s">
        <v>763</v>
      </c>
      <c r="AD789" s="446"/>
      <c r="AE789" s="446"/>
      <c r="AF789" s="446"/>
      <c r="AG789" s="447"/>
      <c r="AH789" s="448" t="s">
        <v>772</v>
      </c>
      <c r="AI789" s="449"/>
      <c r="AJ789" s="449"/>
      <c r="AK789" s="449"/>
      <c r="AL789" s="449"/>
      <c r="AM789" s="449"/>
      <c r="AN789" s="449"/>
      <c r="AO789" s="449"/>
      <c r="AP789" s="449"/>
      <c r="AQ789" s="449"/>
      <c r="AR789" s="449"/>
      <c r="AS789" s="449"/>
      <c r="AT789" s="450"/>
      <c r="AU789" s="451">
        <v>12</v>
      </c>
      <c r="AV789" s="452"/>
      <c r="AW789" s="452"/>
      <c r="AX789" s="453"/>
    </row>
    <row r="790" spans="1:51" ht="24.75" customHeight="1" x14ac:dyDescent="0.15">
      <c r="A790" s="552"/>
      <c r="B790" s="761"/>
      <c r="C790" s="761"/>
      <c r="D790" s="761"/>
      <c r="E790" s="761"/>
      <c r="F790" s="762"/>
      <c r="G790" s="350" t="s">
        <v>764</v>
      </c>
      <c r="H790" s="351"/>
      <c r="I790" s="351"/>
      <c r="J790" s="351"/>
      <c r="K790" s="352"/>
      <c r="L790" s="400" t="s">
        <v>766</v>
      </c>
      <c r="M790" s="401"/>
      <c r="N790" s="401"/>
      <c r="O790" s="401"/>
      <c r="P790" s="401"/>
      <c r="Q790" s="401"/>
      <c r="R790" s="401"/>
      <c r="S790" s="401"/>
      <c r="T790" s="401"/>
      <c r="U790" s="401"/>
      <c r="V790" s="401"/>
      <c r="W790" s="401"/>
      <c r="X790" s="402"/>
      <c r="Y790" s="397">
        <v>7</v>
      </c>
      <c r="Z790" s="398"/>
      <c r="AA790" s="398"/>
      <c r="AB790" s="404"/>
      <c r="AC790" s="350" t="s">
        <v>762</v>
      </c>
      <c r="AD790" s="351"/>
      <c r="AE790" s="351"/>
      <c r="AF790" s="351"/>
      <c r="AG790" s="352"/>
      <c r="AH790" s="400" t="s">
        <v>743</v>
      </c>
      <c r="AI790" s="401"/>
      <c r="AJ790" s="401"/>
      <c r="AK790" s="401"/>
      <c r="AL790" s="401"/>
      <c r="AM790" s="401"/>
      <c r="AN790" s="401"/>
      <c r="AO790" s="401"/>
      <c r="AP790" s="401"/>
      <c r="AQ790" s="401"/>
      <c r="AR790" s="401"/>
      <c r="AS790" s="401"/>
      <c r="AT790" s="402"/>
      <c r="AU790" s="397">
        <v>5</v>
      </c>
      <c r="AV790" s="398"/>
      <c r="AW790" s="398"/>
      <c r="AX790" s="399"/>
    </row>
    <row r="791" spans="1:51" ht="24.75" customHeight="1" x14ac:dyDescent="0.15">
      <c r="A791" s="552"/>
      <c r="B791" s="761"/>
      <c r="C791" s="761"/>
      <c r="D791" s="761"/>
      <c r="E791" s="761"/>
      <c r="F791" s="762"/>
      <c r="G791" s="350" t="s">
        <v>767</v>
      </c>
      <c r="H791" s="610"/>
      <c r="I791" s="610"/>
      <c r="J791" s="610"/>
      <c r="K791" s="611"/>
      <c r="L791" s="400" t="s">
        <v>743</v>
      </c>
      <c r="M791" s="401"/>
      <c r="N791" s="401"/>
      <c r="O791" s="401"/>
      <c r="P791" s="401"/>
      <c r="Q791" s="401"/>
      <c r="R791" s="401"/>
      <c r="S791" s="401"/>
      <c r="T791" s="401"/>
      <c r="U791" s="401"/>
      <c r="V791" s="401"/>
      <c r="W791" s="401"/>
      <c r="X791" s="402"/>
      <c r="Y791" s="397">
        <v>1</v>
      </c>
      <c r="Z791" s="398"/>
      <c r="AA791" s="398"/>
      <c r="AB791" s="404"/>
      <c r="AC791" s="350" t="s">
        <v>764</v>
      </c>
      <c r="AD791" s="351"/>
      <c r="AE791" s="351"/>
      <c r="AF791" s="351"/>
      <c r="AG791" s="352"/>
      <c r="AH791" s="400" t="s">
        <v>766</v>
      </c>
      <c r="AI791" s="401"/>
      <c r="AJ791" s="401"/>
      <c r="AK791" s="401"/>
      <c r="AL791" s="401"/>
      <c r="AM791" s="401"/>
      <c r="AN791" s="401"/>
      <c r="AO791" s="401"/>
      <c r="AP791" s="401"/>
      <c r="AQ791" s="401"/>
      <c r="AR791" s="401"/>
      <c r="AS791" s="401"/>
      <c r="AT791" s="402"/>
      <c r="AU791" s="397">
        <v>3</v>
      </c>
      <c r="AV791" s="398"/>
      <c r="AW791" s="398"/>
      <c r="AX791" s="399"/>
    </row>
    <row r="792" spans="1:51" ht="24.75" customHeight="1" x14ac:dyDescent="0.15">
      <c r="A792" s="552"/>
      <c r="B792" s="761"/>
      <c r="C792" s="761"/>
      <c r="D792" s="761"/>
      <c r="E792" s="761"/>
      <c r="F792" s="762"/>
      <c r="G792" s="350" t="s">
        <v>768</v>
      </c>
      <c r="H792" s="610"/>
      <c r="I792" s="610"/>
      <c r="J792" s="610"/>
      <c r="K792" s="611"/>
      <c r="L792" s="400" t="s">
        <v>769</v>
      </c>
      <c r="M792" s="401"/>
      <c r="N792" s="401"/>
      <c r="O792" s="401"/>
      <c r="P792" s="401"/>
      <c r="Q792" s="401"/>
      <c r="R792" s="401"/>
      <c r="S792" s="401"/>
      <c r="T792" s="401"/>
      <c r="U792" s="401"/>
      <c r="V792" s="401"/>
      <c r="W792" s="401"/>
      <c r="X792" s="402"/>
      <c r="Y792" s="397">
        <v>1</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2"/>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26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20</v>
      </c>
      <c r="AV799" s="414"/>
      <c r="AW799" s="414"/>
      <c r="AX799" s="416"/>
    </row>
    <row r="800" spans="1:51" ht="24.75" customHeight="1" x14ac:dyDescent="0.15">
      <c r="A800" s="552"/>
      <c r="B800" s="761"/>
      <c r="C800" s="761"/>
      <c r="D800" s="761"/>
      <c r="E800" s="761"/>
      <c r="F800" s="762"/>
      <c r="G800" s="435" t="s">
        <v>773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1"/>
      <c r="C802" s="761"/>
      <c r="D802" s="761"/>
      <c r="E802" s="761"/>
      <c r="F802" s="762"/>
      <c r="G802" s="445" t="s">
        <v>761</v>
      </c>
      <c r="H802" s="446"/>
      <c r="I802" s="446"/>
      <c r="J802" s="446"/>
      <c r="K802" s="447"/>
      <c r="L802" s="448" t="s">
        <v>774</v>
      </c>
      <c r="M802" s="449"/>
      <c r="N802" s="449"/>
      <c r="O802" s="449"/>
      <c r="P802" s="449"/>
      <c r="Q802" s="449"/>
      <c r="R802" s="449"/>
      <c r="S802" s="449"/>
      <c r="T802" s="449"/>
      <c r="U802" s="449"/>
      <c r="V802" s="449"/>
      <c r="W802" s="449"/>
      <c r="X802" s="450"/>
      <c r="Y802" s="451">
        <v>6</v>
      </c>
      <c r="Z802" s="452"/>
      <c r="AA802" s="452"/>
      <c r="AB802" s="553"/>
      <c r="AC802" s="445" t="s">
        <v>761</v>
      </c>
      <c r="AD802" s="446"/>
      <c r="AE802" s="446"/>
      <c r="AF802" s="446"/>
      <c r="AG802" s="447"/>
      <c r="AH802" s="448" t="s">
        <v>777</v>
      </c>
      <c r="AI802" s="449"/>
      <c r="AJ802" s="449"/>
      <c r="AK802" s="449"/>
      <c r="AL802" s="449"/>
      <c r="AM802" s="449"/>
      <c r="AN802" s="449"/>
      <c r="AO802" s="449"/>
      <c r="AP802" s="449"/>
      <c r="AQ802" s="449"/>
      <c r="AR802" s="449"/>
      <c r="AS802" s="449"/>
      <c r="AT802" s="450"/>
      <c r="AU802" s="451">
        <v>6</v>
      </c>
      <c r="AV802" s="452"/>
      <c r="AW802" s="452"/>
      <c r="AX802" s="453"/>
      <c r="AY802">
        <f t="shared" ref="AY802:AY812" si="115">$AY$800</f>
        <v>2</v>
      </c>
    </row>
    <row r="803" spans="1:51" ht="24.75" customHeight="1" x14ac:dyDescent="0.15">
      <c r="A803" s="552"/>
      <c r="B803" s="761"/>
      <c r="C803" s="761"/>
      <c r="D803" s="761"/>
      <c r="E803" s="761"/>
      <c r="F803" s="762"/>
      <c r="G803" s="350" t="s">
        <v>771</v>
      </c>
      <c r="H803" s="351"/>
      <c r="I803" s="351"/>
      <c r="J803" s="351"/>
      <c r="K803" s="352"/>
      <c r="L803" s="400" t="s">
        <v>775</v>
      </c>
      <c r="M803" s="401"/>
      <c r="N803" s="401"/>
      <c r="O803" s="401"/>
      <c r="P803" s="401"/>
      <c r="Q803" s="401"/>
      <c r="R803" s="401"/>
      <c r="S803" s="401"/>
      <c r="T803" s="401"/>
      <c r="U803" s="401"/>
      <c r="V803" s="401"/>
      <c r="W803" s="401"/>
      <c r="X803" s="402"/>
      <c r="Y803" s="397">
        <v>4</v>
      </c>
      <c r="Z803" s="398"/>
      <c r="AA803" s="398"/>
      <c r="AB803" s="404"/>
      <c r="AC803" s="350" t="s">
        <v>771</v>
      </c>
      <c r="AD803" s="351"/>
      <c r="AE803" s="351"/>
      <c r="AF803" s="351"/>
      <c r="AG803" s="352"/>
      <c r="AH803" s="400" t="s">
        <v>766</v>
      </c>
      <c r="AI803" s="401"/>
      <c r="AJ803" s="401"/>
      <c r="AK803" s="401"/>
      <c r="AL803" s="401"/>
      <c r="AM803" s="401"/>
      <c r="AN803" s="401"/>
      <c r="AO803" s="401"/>
      <c r="AP803" s="401"/>
      <c r="AQ803" s="401"/>
      <c r="AR803" s="401"/>
      <c r="AS803" s="401"/>
      <c r="AT803" s="402"/>
      <c r="AU803" s="397">
        <v>2</v>
      </c>
      <c r="AV803" s="398"/>
      <c r="AW803" s="398"/>
      <c r="AX803" s="399"/>
      <c r="AY803">
        <f t="shared" si="115"/>
        <v>2</v>
      </c>
    </row>
    <row r="804" spans="1:51" ht="24.75" customHeight="1" x14ac:dyDescent="0.15">
      <c r="A804" s="552"/>
      <c r="B804" s="761"/>
      <c r="C804" s="761"/>
      <c r="D804" s="761"/>
      <c r="E804" s="761"/>
      <c r="F804" s="762"/>
      <c r="G804" s="350" t="s">
        <v>762</v>
      </c>
      <c r="H804" s="351"/>
      <c r="I804" s="351"/>
      <c r="J804" s="351"/>
      <c r="K804" s="352"/>
      <c r="L804" s="400" t="s">
        <v>743</v>
      </c>
      <c r="M804" s="401"/>
      <c r="N804" s="401"/>
      <c r="O804" s="401"/>
      <c r="P804" s="401"/>
      <c r="Q804" s="401"/>
      <c r="R804" s="401"/>
      <c r="S804" s="401"/>
      <c r="T804" s="401"/>
      <c r="U804" s="401"/>
      <c r="V804" s="401"/>
      <c r="W804" s="401"/>
      <c r="X804" s="402"/>
      <c r="Y804" s="397">
        <v>2</v>
      </c>
      <c r="Z804" s="398"/>
      <c r="AA804" s="398"/>
      <c r="AB804" s="404"/>
      <c r="AC804" s="350" t="s">
        <v>763</v>
      </c>
      <c r="AD804" s="351"/>
      <c r="AE804" s="351"/>
      <c r="AF804" s="351"/>
      <c r="AG804" s="352"/>
      <c r="AH804" s="400" t="s">
        <v>778</v>
      </c>
      <c r="AI804" s="401"/>
      <c r="AJ804" s="401"/>
      <c r="AK804" s="401"/>
      <c r="AL804" s="401"/>
      <c r="AM804" s="401"/>
      <c r="AN804" s="401"/>
      <c r="AO804" s="401"/>
      <c r="AP804" s="401"/>
      <c r="AQ804" s="401"/>
      <c r="AR804" s="401"/>
      <c r="AS804" s="401"/>
      <c r="AT804" s="402"/>
      <c r="AU804" s="397">
        <v>2</v>
      </c>
      <c r="AV804" s="398"/>
      <c r="AW804" s="398"/>
      <c r="AX804" s="399"/>
      <c r="AY804">
        <f t="shared" si="115"/>
        <v>2</v>
      </c>
    </row>
    <row r="805" spans="1:51" ht="24.75" customHeight="1" x14ac:dyDescent="0.15">
      <c r="A805" s="552"/>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52"/>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52"/>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52"/>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2"/>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2"/>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2"/>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2"/>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12</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10</v>
      </c>
      <c r="AV812" s="414"/>
      <c r="AW812" s="414"/>
      <c r="AX812" s="416"/>
      <c r="AY812">
        <f t="shared" si="115"/>
        <v>2</v>
      </c>
    </row>
    <row r="813" spans="1:51" ht="24.75" customHeight="1" x14ac:dyDescent="0.15">
      <c r="A813" s="552"/>
      <c r="B813" s="761"/>
      <c r="C813" s="761"/>
      <c r="D813" s="761"/>
      <c r="E813" s="761"/>
      <c r="F813" s="762"/>
      <c r="G813" s="435" t="s">
        <v>779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35.25" customHeight="1" x14ac:dyDescent="0.15">
      <c r="A815" s="552"/>
      <c r="B815" s="761"/>
      <c r="C815" s="761"/>
      <c r="D815" s="761"/>
      <c r="E815" s="761"/>
      <c r="F815" s="762"/>
      <c r="G815" s="445" t="s">
        <v>811</v>
      </c>
      <c r="H815" s="446"/>
      <c r="I815" s="446"/>
      <c r="J815" s="446"/>
      <c r="K815" s="447"/>
      <c r="L815" s="448" t="s">
        <v>781</v>
      </c>
      <c r="M815" s="449"/>
      <c r="N815" s="449"/>
      <c r="O815" s="449"/>
      <c r="P815" s="449"/>
      <c r="Q815" s="449"/>
      <c r="R815" s="449"/>
      <c r="S815" s="449"/>
      <c r="T815" s="449"/>
      <c r="U815" s="449"/>
      <c r="V815" s="449"/>
      <c r="W815" s="449"/>
      <c r="X815" s="450"/>
      <c r="Y815" s="451">
        <v>1</v>
      </c>
      <c r="Z815" s="452"/>
      <c r="AA815" s="452"/>
      <c r="AB815" s="553"/>
      <c r="AC815" s="445" t="s">
        <v>812</v>
      </c>
      <c r="AD815" s="446"/>
      <c r="AE815" s="446"/>
      <c r="AF815" s="446"/>
      <c r="AG815" s="447"/>
      <c r="AH815" s="448" t="s">
        <v>812</v>
      </c>
      <c r="AI815" s="449"/>
      <c r="AJ815" s="449"/>
      <c r="AK815" s="449"/>
      <c r="AL815" s="449"/>
      <c r="AM815" s="449"/>
      <c r="AN815" s="449"/>
      <c r="AO815" s="449"/>
      <c r="AP815" s="449"/>
      <c r="AQ815" s="449"/>
      <c r="AR815" s="449"/>
      <c r="AS815" s="449"/>
      <c r="AT815" s="450"/>
      <c r="AU815" s="451" t="s">
        <v>812</v>
      </c>
      <c r="AV815" s="452"/>
      <c r="AW815" s="452"/>
      <c r="AX815" s="453"/>
      <c r="AY815">
        <f t="shared" ref="AY815:AY825" si="116">$AY$813</f>
        <v>2</v>
      </c>
    </row>
    <row r="816" spans="1:51" ht="24.75" customHeight="1" x14ac:dyDescent="0.15">
      <c r="A816" s="552"/>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customHeight="1" x14ac:dyDescent="0.15">
      <c r="A817" s="552"/>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customHeight="1" x14ac:dyDescent="0.15">
      <c r="A818" s="552"/>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customHeight="1" x14ac:dyDescent="0.15">
      <c r="A819" s="552"/>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customHeight="1" x14ac:dyDescent="0.15">
      <c r="A820" s="552"/>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customHeight="1" x14ac:dyDescent="0.15">
      <c r="A821" s="552"/>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customHeight="1" x14ac:dyDescent="0.15">
      <c r="A822" s="552"/>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customHeight="1" x14ac:dyDescent="0.15">
      <c r="A823" s="552"/>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customHeight="1" x14ac:dyDescent="0.15">
      <c r="A824" s="552"/>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x14ac:dyDescent="0.15">
      <c r="A825" s="552"/>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1</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2</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341</v>
      </c>
      <c r="AM839" s="952"/>
      <c r="AN839" s="95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335</v>
      </c>
      <c r="AD844" s="277"/>
      <c r="AE844" s="277"/>
      <c r="AF844" s="277"/>
      <c r="AG844" s="277"/>
      <c r="AH844" s="347" t="s">
        <v>364</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788</v>
      </c>
      <c r="D845" s="417"/>
      <c r="E845" s="417"/>
      <c r="F845" s="417"/>
      <c r="G845" s="417"/>
      <c r="H845" s="417"/>
      <c r="I845" s="417"/>
      <c r="J845" s="418">
        <v>7010002053617</v>
      </c>
      <c r="K845" s="419"/>
      <c r="L845" s="419"/>
      <c r="M845" s="419"/>
      <c r="N845" s="419"/>
      <c r="O845" s="419"/>
      <c r="P845" s="421" t="s">
        <v>782</v>
      </c>
      <c r="Q845" s="317"/>
      <c r="R845" s="317"/>
      <c r="S845" s="317"/>
      <c r="T845" s="317"/>
      <c r="U845" s="317"/>
      <c r="V845" s="317"/>
      <c r="W845" s="317"/>
      <c r="X845" s="317"/>
      <c r="Y845" s="318">
        <v>26</v>
      </c>
      <c r="Z845" s="319"/>
      <c r="AA845" s="319"/>
      <c r="AB845" s="320"/>
      <c r="AC845" s="322" t="s">
        <v>376</v>
      </c>
      <c r="AD845" s="323"/>
      <c r="AE845" s="323"/>
      <c r="AF845" s="323"/>
      <c r="AG845" s="323"/>
      <c r="AH845" s="329" t="s">
        <v>743</v>
      </c>
      <c r="AI845" s="330"/>
      <c r="AJ845" s="330"/>
      <c r="AK845" s="330"/>
      <c r="AL845" s="326" t="s">
        <v>743</v>
      </c>
      <c r="AM845" s="327"/>
      <c r="AN845" s="327"/>
      <c r="AO845" s="328"/>
      <c r="AP845" s="321" t="s">
        <v>743</v>
      </c>
      <c r="AQ845" s="321"/>
      <c r="AR845" s="321"/>
      <c r="AS845" s="321"/>
      <c r="AT845" s="321"/>
      <c r="AU845" s="321"/>
      <c r="AV845" s="321"/>
      <c r="AW845" s="321"/>
      <c r="AX845" s="321"/>
    </row>
    <row r="846" spans="1:51" ht="30" customHeight="1" x14ac:dyDescent="0.15">
      <c r="A846" s="403">
        <v>2</v>
      </c>
      <c r="B846" s="403">
        <v>1</v>
      </c>
      <c r="C846" s="420" t="s">
        <v>787</v>
      </c>
      <c r="D846" s="417"/>
      <c r="E846" s="417"/>
      <c r="F846" s="417"/>
      <c r="G846" s="417"/>
      <c r="H846" s="417"/>
      <c r="I846" s="417"/>
      <c r="J846" s="418">
        <v>3010401051209</v>
      </c>
      <c r="K846" s="419"/>
      <c r="L846" s="419"/>
      <c r="M846" s="419"/>
      <c r="N846" s="419"/>
      <c r="O846" s="419"/>
      <c r="P846" s="421" t="s">
        <v>783</v>
      </c>
      <c r="Q846" s="317"/>
      <c r="R846" s="317"/>
      <c r="S846" s="317"/>
      <c r="T846" s="317"/>
      <c r="U846" s="317"/>
      <c r="V846" s="317"/>
      <c r="W846" s="317"/>
      <c r="X846" s="317"/>
      <c r="Y846" s="318">
        <v>18</v>
      </c>
      <c r="Z846" s="319"/>
      <c r="AA846" s="319"/>
      <c r="AB846" s="320"/>
      <c r="AC846" s="322" t="s">
        <v>374</v>
      </c>
      <c r="AD846" s="323"/>
      <c r="AE846" s="323"/>
      <c r="AF846" s="323"/>
      <c r="AG846" s="323"/>
      <c r="AH846" s="329">
        <v>1</v>
      </c>
      <c r="AI846" s="330"/>
      <c r="AJ846" s="330"/>
      <c r="AK846" s="330"/>
      <c r="AL846" s="326" t="s">
        <v>743</v>
      </c>
      <c r="AM846" s="327"/>
      <c r="AN846" s="327"/>
      <c r="AO846" s="328"/>
      <c r="AP846" s="321" t="s">
        <v>743</v>
      </c>
      <c r="AQ846" s="321"/>
      <c r="AR846" s="321"/>
      <c r="AS846" s="321"/>
      <c r="AT846" s="321"/>
      <c r="AU846" s="321"/>
      <c r="AV846" s="321"/>
      <c r="AW846" s="321"/>
      <c r="AX846" s="321"/>
      <c r="AY846">
        <f>COUNTA($C$846)</f>
        <v>1</v>
      </c>
    </row>
    <row r="847" spans="1:51" ht="48.75" customHeight="1" x14ac:dyDescent="0.15">
      <c r="A847" s="403">
        <v>3</v>
      </c>
      <c r="B847" s="403">
        <v>1</v>
      </c>
      <c r="C847" s="420" t="s">
        <v>786</v>
      </c>
      <c r="D847" s="417"/>
      <c r="E847" s="417"/>
      <c r="F847" s="417"/>
      <c r="G847" s="417"/>
      <c r="H847" s="417"/>
      <c r="I847" s="417"/>
      <c r="J847" s="418">
        <v>1013201015327</v>
      </c>
      <c r="K847" s="419"/>
      <c r="L847" s="419"/>
      <c r="M847" s="419"/>
      <c r="N847" s="419"/>
      <c r="O847" s="419"/>
      <c r="P847" s="421" t="s">
        <v>784</v>
      </c>
      <c r="Q847" s="317"/>
      <c r="R847" s="317"/>
      <c r="S847" s="317"/>
      <c r="T847" s="317"/>
      <c r="U847" s="317"/>
      <c r="V847" s="317"/>
      <c r="W847" s="317"/>
      <c r="X847" s="317"/>
      <c r="Y847" s="318">
        <v>14</v>
      </c>
      <c r="Z847" s="319"/>
      <c r="AA847" s="319"/>
      <c r="AB847" s="320"/>
      <c r="AC847" s="322" t="s">
        <v>373</v>
      </c>
      <c r="AD847" s="323"/>
      <c r="AE847" s="323"/>
      <c r="AF847" s="323"/>
      <c r="AG847" s="323"/>
      <c r="AH847" s="324">
        <v>1</v>
      </c>
      <c r="AI847" s="325"/>
      <c r="AJ847" s="325"/>
      <c r="AK847" s="325"/>
      <c r="AL847" s="326" t="s">
        <v>743</v>
      </c>
      <c r="AM847" s="327"/>
      <c r="AN847" s="327"/>
      <c r="AO847" s="328"/>
      <c r="AP847" s="321" t="s">
        <v>743</v>
      </c>
      <c r="AQ847" s="321"/>
      <c r="AR847" s="321"/>
      <c r="AS847" s="321"/>
      <c r="AT847" s="321"/>
      <c r="AU847" s="321"/>
      <c r="AV847" s="321"/>
      <c r="AW847" s="321"/>
      <c r="AX847" s="321"/>
      <c r="AY847">
        <f>COUNTA($C$847)</f>
        <v>1</v>
      </c>
    </row>
    <row r="848" spans="1:51" ht="30" customHeight="1" x14ac:dyDescent="0.15">
      <c r="A848" s="403">
        <v>4</v>
      </c>
      <c r="B848" s="403">
        <v>1</v>
      </c>
      <c r="C848" s="420" t="s">
        <v>785</v>
      </c>
      <c r="D848" s="417"/>
      <c r="E848" s="417"/>
      <c r="F848" s="417"/>
      <c r="G848" s="417"/>
      <c r="H848" s="417"/>
      <c r="I848" s="417"/>
      <c r="J848" s="418">
        <v>2010001007784</v>
      </c>
      <c r="K848" s="419"/>
      <c r="L848" s="419"/>
      <c r="M848" s="419"/>
      <c r="N848" s="419"/>
      <c r="O848" s="419"/>
      <c r="P848" s="421" t="s">
        <v>789</v>
      </c>
      <c r="Q848" s="317"/>
      <c r="R848" s="317"/>
      <c r="S848" s="317"/>
      <c r="T848" s="317"/>
      <c r="U848" s="317"/>
      <c r="V848" s="317"/>
      <c r="W848" s="317"/>
      <c r="X848" s="317"/>
      <c r="Y848" s="318">
        <v>6</v>
      </c>
      <c r="Z848" s="319"/>
      <c r="AA848" s="319"/>
      <c r="AB848" s="320"/>
      <c r="AC848" s="322" t="s">
        <v>369</v>
      </c>
      <c r="AD848" s="323"/>
      <c r="AE848" s="323"/>
      <c r="AF848" s="323"/>
      <c r="AG848" s="323"/>
      <c r="AH848" s="324">
        <v>1</v>
      </c>
      <c r="AI848" s="325"/>
      <c r="AJ848" s="325"/>
      <c r="AK848" s="325"/>
      <c r="AL848" s="326">
        <v>98.5</v>
      </c>
      <c r="AM848" s="327"/>
      <c r="AN848" s="327"/>
      <c r="AO848" s="328"/>
      <c r="AP848" s="321" t="s">
        <v>403</v>
      </c>
      <c r="AQ848" s="321"/>
      <c r="AR848" s="321"/>
      <c r="AS848" s="321"/>
      <c r="AT848" s="321"/>
      <c r="AU848" s="321"/>
      <c r="AV848" s="321"/>
      <c r="AW848" s="321"/>
      <c r="AX848" s="321"/>
      <c r="AY848">
        <f>COUNTA($C$848)</f>
        <v>1</v>
      </c>
    </row>
    <row r="849" spans="1:51" ht="51.75" customHeight="1" x14ac:dyDescent="0.15">
      <c r="A849" s="403">
        <v>5</v>
      </c>
      <c r="B849" s="403">
        <v>1</v>
      </c>
      <c r="C849" s="420" t="s">
        <v>792</v>
      </c>
      <c r="D849" s="417"/>
      <c r="E849" s="417"/>
      <c r="F849" s="417"/>
      <c r="G849" s="417"/>
      <c r="H849" s="417"/>
      <c r="I849" s="417"/>
      <c r="J849" s="418">
        <v>2011001058413</v>
      </c>
      <c r="K849" s="419"/>
      <c r="L849" s="419"/>
      <c r="M849" s="419"/>
      <c r="N849" s="419"/>
      <c r="O849" s="419"/>
      <c r="P849" s="421" t="s">
        <v>793</v>
      </c>
      <c r="Q849" s="317"/>
      <c r="R849" s="317"/>
      <c r="S849" s="317"/>
      <c r="T849" s="317"/>
      <c r="U849" s="317"/>
      <c r="V849" s="317"/>
      <c r="W849" s="317"/>
      <c r="X849" s="317"/>
      <c r="Y849" s="318">
        <v>1</v>
      </c>
      <c r="Z849" s="319"/>
      <c r="AA849" s="319"/>
      <c r="AB849" s="320"/>
      <c r="AC849" s="322" t="s">
        <v>375</v>
      </c>
      <c r="AD849" s="323"/>
      <c r="AE849" s="323"/>
      <c r="AF849" s="323"/>
      <c r="AG849" s="323"/>
      <c r="AH849" s="329" t="s">
        <v>743</v>
      </c>
      <c r="AI849" s="330"/>
      <c r="AJ849" s="330"/>
      <c r="AK849" s="330"/>
      <c r="AL849" s="326" t="s">
        <v>743</v>
      </c>
      <c r="AM849" s="327"/>
      <c r="AN849" s="327"/>
      <c r="AO849" s="328"/>
      <c r="AP849" s="321" t="s">
        <v>743</v>
      </c>
      <c r="AQ849" s="321"/>
      <c r="AR849" s="321"/>
      <c r="AS849" s="321"/>
      <c r="AT849" s="321"/>
      <c r="AU849" s="321"/>
      <c r="AV849" s="321"/>
      <c r="AW849" s="321"/>
      <c r="AX849" s="321"/>
      <c r="AY849">
        <f>COUNTA($C$849)</f>
        <v>1</v>
      </c>
    </row>
    <row r="850" spans="1:51" ht="51.75" customHeight="1" x14ac:dyDescent="0.15">
      <c r="A850" s="403">
        <v>6</v>
      </c>
      <c r="B850" s="403">
        <v>1</v>
      </c>
      <c r="C850" s="420" t="s">
        <v>791</v>
      </c>
      <c r="D850" s="417"/>
      <c r="E850" s="417"/>
      <c r="F850" s="417"/>
      <c r="G850" s="417"/>
      <c r="H850" s="417"/>
      <c r="I850" s="417"/>
      <c r="J850" s="418">
        <v>4011101008646</v>
      </c>
      <c r="K850" s="419"/>
      <c r="L850" s="419"/>
      <c r="M850" s="419"/>
      <c r="N850" s="419"/>
      <c r="O850" s="419"/>
      <c r="P850" s="421" t="s">
        <v>790</v>
      </c>
      <c r="Q850" s="317"/>
      <c r="R850" s="317"/>
      <c r="S850" s="317"/>
      <c r="T850" s="317"/>
      <c r="U850" s="317"/>
      <c r="V850" s="317"/>
      <c r="W850" s="317"/>
      <c r="X850" s="317"/>
      <c r="Y850" s="318">
        <v>1</v>
      </c>
      <c r="Z850" s="319"/>
      <c r="AA850" s="319"/>
      <c r="AB850" s="320"/>
      <c r="AC850" s="322" t="s">
        <v>375</v>
      </c>
      <c r="AD850" s="323"/>
      <c r="AE850" s="323"/>
      <c r="AF850" s="323"/>
      <c r="AG850" s="323"/>
      <c r="AH850" s="329" t="s">
        <v>743</v>
      </c>
      <c r="AI850" s="330"/>
      <c r="AJ850" s="330"/>
      <c r="AK850" s="330"/>
      <c r="AL850" s="326" t="s">
        <v>743</v>
      </c>
      <c r="AM850" s="327"/>
      <c r="AN850" s="327"/>
      <c r="AO850" s="328"/>
      <c r="AP850" s="321" t="s">
        <v>743</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335</v>
      </c>
      <c r="AD877" s="277"/>
      <c r="AE877" s="277"/>
      <c r="AF877" s="277"/>
      <c r="AG877" s="277"/>
      <c r="AH877" s="347" t="s">
        <v>364</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57" customHeight="1" x14ac:dyDescent="0.15">
      <c r="A878" s="403">
        <v>1</v>
      </c>
      <c r="B878" s="403">
        <v>1</v>
      </c>
      <c r="C878" s="420" t="s">
        <v>794</v>
      </c>
      <c r="D878" s="417"/>
      <c r="E878" s="417"/>
      <c r="F878" s="417"/>
      <c r="G878" s="417"/>
      <c r="H878" s="417"/>
      <c r="I878" s="417"/>
      <c r="J878" s="418">
        <v>5010005007398</v>
      </c>
      <c r="K878" s="419"/>
      <c r="L878" s="419"/>
      <c r="M878" s="419"/>
      <c r="N878" s="419"/>
      <c r="O878" s="419"/>
      <c r="P878" s="421" t="s">
        <v>796</v>
      </c>
      <c r="Q878" s="317"/>
      <c r="R878" s="317"/>
      <c r="S878" s="317"/>
      <c r="T878" s="317"/>
      <c r="U878" s="317"/>
      <c r="V878" s="317"/>
      <c r="W878" s="317"/>
      <c r="X878" s="317"/>
      <c r="Y878" s="318">
        <v>20</v>
      </c>
      <c r="Z878" s="319"/>
      <c r="AA878" s="319"/>
      <c r="AB878" s="320"/>
      <c r="AC878" s="322" t="s">
        <v>376</v>
      </c>
      <c r="AD878" s="323"/>
      <c r="AE878" s="323"/>
      <c r="AF878" s="323"/>
      <c r="AG878" s="323"/>
      <c r="AH878" s="329" t="s">
        <v>743</v>
      </c>
      <c r="AI878" s="330"/>
      <c r="AJ878" s="330"/>
      <c r="AK878" s="330"/>
      <c r="AL878" s="326" t="s">
        <v>743</v>
      </c>
      <c r="AM878" s="327"/>
      <c r="AN878" s="327"/>
      <c r="AO878" s="328"/>
      <c r="AP878" s="321" t="s">
        <v>743</v>
      </c>
      <c r="AQ878" s="321"/>
      <c r="AR878" s="321"/>
      <c r="AS878" s="321"/>
      <c r="AT878" s="321"/>
      <c r="AU878" s="321"/>
      <c r="AV878" s="321"/>
      <c r="AW878" s="321"/>
      <c r="AX878" s="321"/>
      <c r="AY878">
        <f t="shared" si="118"/>
        <v>1</v>
      </c>
    </row>
    <row r="879" spans="1:51" ht="39.75" customHeight="1" x14ac:dyDescent="0.15">
      <c r="A879" s="403">
        <v>2</v>
      </c>
      <c r="B879" s="403">
        <v>1</v>
      </c>
      <c r="C879" s="420" t="s">
        <v>795</v>
      </c>
      <c r="D879" s="417"/>
      <c r="E879" s="417"/>
      <c r="F879" s="417"/>
      <c r="G879" s="417"/>
      <c r="H879" s="417"/>
      <c r="I879" s="417"/>
      <c r="J879" s="418">
        <v>5140005004060</v>
      </c>
      <c r="K879" s="419"/>
      <c r="L879" s="419"/>
      <c r="M879" s="419"/>
      <c r="N879" s="419"/>
      <c r="O879" s="419"/>
      <c r="P879" s="421" t="s">
        <v>797</v>
      </c>
      <c r="Q879" s="317"/>
      <c r="R879" s="317"/>
      <c r="S879" s="317"/>
      <c r="T879" s="317"/>
      <c r="U879" s="317"/>
      <c r="V879" s="317"/>
      <c r="W879" s="317"/>
      <c r="X879" s="317"/>
      <c r="Y879" s="318">
        <v>15</v>
      </c>
      <c r="Z879" s="319"/>
      <c r="AA879" s="319"/>
      <c r="AB879" s="320"/>
      <c r="AC879" s="322" t="s">
        <v>374</v>
      </c>
      <c r="AD879" s="323"/>
      <c r="AE879" s="323"/>
      <c r="AF879" s="323"/>
      <c r="AG879" s="323"/>
      <c r="AH879" s="329">
        <v>1</v>
      </c>
      <c r="AI879" s="330"/>
      <c r="AJ879" s="330"/>
      <c r="AK879" s="330"/>
      <c r="AL879" s="326" t="s">
        <v>743</v>
      </c>
      <c r="AM879" s="327"/>
      <c r="AN879" s="327"/>
      <c r="AO879" s="328"/>
      <c r="AP879" s="321" t="s">
        <v>743</v>
      </c>
      <c r="AQ879" s="321"/>
      <c r="AR879" s="321"/>
      <c r="AS879" s="321"/>
      <c r="AT879" s="321"/>
      <c r="AU879" s="321"/>
      <c r="AV879" s="321"/>
      <c r="AW879" s="321"/>
      <c r="AX879" s="321"/>
      <c r="AY879">
        <f>COUNTA($C$879)</f>
        <v>1</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335</v>
      </c>
      <c r="AD910" s="277"/>
      <c r="AE910" s="277"/>
      <c r="AF910" s="277"/>
      <c r="AG910" s="277"/>
      <c r="AH910" s="347" t="s">
        <v>364</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50.25" customHeight="1" x14ac:dyDescent="0.15">
      <c r="A911" s="403">
        <v>1</v>
      </c>
      <c r="B911" s="403">
        <v>1</v>
      </c>
      <c r="C911" s="420" t="s">
        <v>798</v>
      </c>
      <c r="D911" s="417"/>
      <c r="E911" s="417"/>
      <c r="F911" s="417"/>
      <c r="G911" s="417"/>
      <c r="H911" s="417"/>
      <c r="I911" s="417"/>
      <c r="J911" s="418">
        <v>5012405001732</v>
      </c>
      <c r="K911" s="419"/>
      <c r="L911" s="419"/>
      <c r="M911" s="419"/>
      <c r="N911" s="419"/>
      <c r="O911" s="419"/>
      <c r="P911" s="421" t="s">
        <v>799</v>
      </c>
      <c r="Q911" s="317"/>
      <c r="R911" s="317"/>
      <c r="S911" s="317"/>
      <c r="T911" s="317"/>
      <c r="U911" s="317"/>
      <c r="V911" s="317"/>
      <c r="W911" s="317"/>
      <c r="X911" s="317"/>
      <c r="Y911" s="318">
        <v>12</v>
      </c>
      <c r="Z911" s="319"/>
      <c r="AA911" s="319"/>
      <c r="AB911" s="320"/>
      <c r="AC911" s="322" t="s">
        <v>374</v>
      </c>
      <c r="AD911" s="323"/>
      <c r="AE911" s="323"/>
      <c r="AF911" s="323"/>
      <c r="AG911" s="323"/>
      <c r="AH911" s="329">
        <v>1</v>
      </c>
      <c r="AI911" s="330"/>
      <c r="AJ911" s="330"/>
      <c r="AK911" s="330"/>
      <c r="AL911" s="326" t="s">
        <v>743</v>
      </c>
      <c r="AM911" s="327"/>
      <c r="AN911" s="327"/>
      <c r="AO911" s="328"/>
      <c r="AP911" s="321" t="s">
        <v>743</v>
      </c>
      <c r="AQ911" s="321"/>
      <c r="AR911" s="321"/>
      <c r="AS911" s="321"/>
      <c r="AT911" s="321"/>
      <c r="AU911" s="321"/>
      <c r="AV911" s="321"/>
      <c r="AW911" s="321"/>
      <c r="AX911" s="321"/>
      <c r="AY911">
        <f t="shared" si="119"/>
        <v>1</v>
      </c>
    </row>
    <row r="912" spans="1:51" ht="81.75" customHeight="1" x14ac:dyDescent="0.15">
      <c r="A912" s="403">
        <v>2</v>
      </c>
      <c r="B912" s="403">
        <v>1</v>
      </c>
      <c r="C912" s="420" t="s">
        <v>798</v>
      </c>
      <c r="D912" s="417"/>
      <c r="E912" s="417"/>
      <c r="F912" s="417"/>
      <c r="G912" s="417"/>
      <c r="H912" s="417"/>
      <c r="I912" s="417"/>
      <c r="J912" s="418">
        <v>5012405001732</v>
      </c>
      <c r="K912" s="419"/>
      <c r="L912" s="419"/>
      <c r="M912" s="419"/>
      <c r="N912" s="419"/>
      <c r="O912" s="419"/>
      <c r="P912" s="421" t="s">
        <v>800</v>
      </c>
      <c r="Q912" s="317"/>
      <c r="R912" s="317"/>
      <c r="S912" s="317"/>
      <c r="T912" s="317"/>
      <c r="U912" s="317"/>
      <c r="V912" s="317"/>
      <c r="W912" s="317"/>
      <c r="X912" s="317"/>
      <c r="Y912" s="318">
        <v>9</v>
      </c>
      <c r="Z912" s="319"/>
      <c r="AA912" s="319"/>
      <c r="AB912" s="320"/>
      <c r="AC912" s="322" t="s">
        <v>376</v>
      </c>
      <c r="AD912" s="323"/>
      <c r="AE912" s="323"/>
      <c r="AF912" s="323"/>
      <c r="AG912" s="323"/>
      <c r="AH912" s="329" t="s">
        <v>743</v>
      </c>
      <c r="AI912" s="330"/>
      <c r="AJ912" s="330"/>
      <c r="AK912" s="330"/>
      <c r="AL912" s="326" t="s">
        <v>743</v>
      </c>
      <c r="AM912" s="327"/>
      <c r="AN912" s="327"/>
      <c r="AO912" s="328"/>
      <c r="AP912" s="321" t="s">
        <v>743</v>
      </c>
      <c r="AQ912" s="321"/>
      <c r="AR912" s="321"/>
      <c r="AS912" s="321"/>
      <c r="AT912" s="321"/>
      <c r="AU912" s="321"/>
      <c r="AV912" s="321"/>
      <c r="AW912" s="321"/>
      <c r="AX912" s="321"/>
      <c r="AY912">
        <f>COUNTA($C$912)</f>
        <v>1</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335</v>
      </c>
      <c r="AD943" s="277"/>
      <c r="AE943" s="277"/>
      <c r="AF943" s="277"/>
      <c r="AG943" s="277"/>
      <c r="AH943" s="347" t="s">
        <v>364</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1</v>
      </c>
    </row>
    <row r="944" spans="1:51" ht="63" customHeight="1" x14ac:dyDescent="0.15">
      <c r="A944" s="403">
        <v>1</v>
      </c>
      <c r="B944" s="403">
        <v>1</v>
      </c>
      <c r="C944" s="420" t="s">
        <v>801</v>
      </c>
      <c r="D944" s="417"/>
      <c r="E944" s="417"/>
      <c r="F944" s="417"/>
      <c r="G944" s="417"/>
      <c r="H944" s="417"/>
      <c r="I944" s="417"/>
      <c r="J944" s="418">
        <v>1010405010435</v>
      </c>
      <c r="K944" s="419"/>
      <c r="L944" s="419"/>
      <c r="M944" s="419"/>
      <c r="N944" s="419"/>
      <c r="O944" s="419"/>
      <c r="P944" s="421" t="s">
        <v>804</v>
      </c>
      <c r="Q944" s="317"/>
      <c r="R944" s="317"/>
      <c r="S944" s="317"/>
      <c r="T944" s="317"/>
      <c r="U944" s="317"/>
      <c r="V944" s="317"/>
      <c r="W944" s="317"/>
      <c r="X944" s="317"/>
      <c r="Y944" s="318">
        <v>10</v>
      </c>
      <c r="Z944" s="319"/>
      <c r="AA944" s="319"/>
      <c r="AB944" s="320"/>
      <c r="AC944" s="322" t="s">
        <v>376</v>
      </c>
      <c r="AD944" s="323"/>
      <c r="AE944" s="323"/>
      <c r="AF944" s="323"/>
      <c r="AG944" s="323"/>
      <c r="AH944" s="329" t="s">
        <v>743</v>
      </c>
      <c r="AI944" s="330"/>
      <c r="AJ944" s="330"/>
      <c r="AK944" s="330"/>
      <c r="AL944" s="326" t="s">
        <v>743</v>
      </c>
      <c r="AM944" s="327"/>
      <c r="AN944" s="327"/>
      <c r="AO944" s="328"/>
      <c r="AP944" s="321" t="s">
        <v>743</v>
      </c>
      <c r="AQ944" s="321"/>
      <c r="AR944" s="321"/>
      <c r="AS944" s="321"/>
      <c r="AT944" s="321"/>
      <c r="AU944" s="321"/>
      <c r="AV944" s="321"/>
      <c r="AW944" s="321"/>
      <c r="AX944" s="321"/>
      <c r="AY944">
        <f t="shared" si="120"/>
        <v>1</v>
      </c>
    </row>
    <row r="945" spans="1:51" ht="51.75" customHeight="1" x14ac:dyDescent="0.15">
      <c r="A945" s="403">
        <v>2</v>
      </c>
      <c r="B945" s="403">
        <v>1</v>
      </c>
      <c r="C945" s="420" t="s">
        <v>802</v>
      </c>
      <c r="D945" s="417"/>
      <c r="E945" s="417"/>
      <c r="F945" s="417"/>
      <c r="G945" s="417"/>
      <c r="H945" s="417"/>
      <c r="I945" s="417"/>
      <c r="J945" s="418">
        <v>4013305001526</v>
      </c>
      <c r="K945" s="419"/>
      <c r="L945" s="419"/>
      <c r="M945" s="419"/>
      <c r="N945" s="419"/>
      <c r="O945" s="419"/>
      <c r="P945" s="421" t="s">
        <v>805</v>
      </c>
      <c r="Q945" s="317"/>
      <c r="R945" s="317"/>
      <c r="S945" s="317"/>
      <c r="T945" s="317"/>
      <c r="U945" s="317"/>
      <c r="V945" s="317"/>
      <c r="W945" s="317"/>
      <c r="X945" s="317"/>
      <c r="Y945" s="318">
        <v>9</v>
      </c>
      <c r="Z945" s="319"/>
      <c r="AA945" s="319"/>
      <c r="AB945" s="320"/>
      <c r="AC945" s="322" t="s">
        <v>369</v>
      </c>
      <c r="AD945" s="323"/>
      <c r="AE945" s="323"/>
      <c r="AF945" s="323"/>
      <c r="AG945" s="323"/>
      <c r="AH945" s="329">
        <v>1</v>
      </c>
      <c r="AI945" s="330"/>
      <c r="AJ945" s="330"/>
      <c r="AK945" s="330"/>
      <c r="AL945" s="326">
        <v>90.6</v>
      </c>
      <c r="AM945" s="327"/>
      <c r="AN945" s="327"/>
      <c r="AO945" s="328"/>
      <c r="AP945" s="321" t="s">
        <v>403</v>
      </c>
      <c r="AQ945" s="321"/>
      <c r="AR945" s="321"/>
      <c r="AS945" s="321"/>
      <c r="AT945" s="321"/>
      <c r="AU945" s="321"/>
      <c r="AV945" s="321"/>
      <c r="AW945" s="321"/>
      <c r="AX945" s="321"/>
      <c r="AY945">
        <f>COUNTA($C$945)</f>
        <v>1</v>
      </c>
    </row>
    <row r="946" spans="1:51" ht="50.25" customHeight="1" x14ac:dyDescent="0.15">
      <c r="A946" s="403">
        <v>3</v>
      </c>
      <c r="B946" s="403">
        <v>1</v>
      </c>
      <c r="C946" s="420" t="s">
        <v>803</v>
      </c>
      <c r="D946" s="417"/>
      <c r="E946" s="417"/>
      <c r="F946" s="417"/>
      <c r="G946" s="417"/>
      <c r="H946" s="417"/>
      <c r="I946" s="417"/>
      <c r="J946" s="418">
        <v>8010005003758</v>
      </c>
      <c r="K946" s="419"/>
      <c r="L946" s="419"/>
      <c r="M946" s="419"/>
      <c r="N946" s="419"/>
      <c r="O946" s="419"/>
      <c r="P946" s="421" t="s">
        <v>806</v>
      </c>
      <c r="Q946" s="317"/>
      <c r="R946" s="317"/>
      <c r="S946" s="317"/>
      <c r="T946" s="317"/>
      <c r="U946" s="317"/>
      <c r="V946" s="317"/>
      <c r="W946" s="317"/>
      <c r="X946" s="317"/>
      <c r="Y946" s="318">
        <v>4</v>
      </c>
      <c r="Z946" s="319"/>
      <c r="AA946" s="319"/>
      <c r="AB946" s="320"/>
      <c r="AC946" s="322" t="s">
        <v>369</v>
      </c>
      <c r="AD946" s="323"/>
      <c r="AE946" s="323"/>
      <c r="AF946" s="323"/>
      <c r="AG946" s="323"/>
      <c r="AH946" s="329">
        <v>1</v>
      </c>
      <c r="AI946" s="330"/>
      <c r="AJ946" s="330"/>
      <c r="AK946" s="330"/>
      <c r="AL946" s="326" t="s">
        <v>743</v>
      </c>
      <c r="AM946" s="327"/>
      <c r="AN946" s="327"/>
      <c r="AO946" s="328"/>
      <c r="AP946" s="321" t="s">
        <v>743</v>
      </c>
      <c r="AQ946" s="321"/>
      <c r="AR946" s="321"/>
      <c r="AS946" s="321"/>
      <c r="AT946" s="321"/>
      <c r="AU946" s="321"/>
      <c r="AV946" s="321"/>
      <c r="AW946" s="321"/>
      <c r="AX946" s="321"/>
      <c r="AY946">
        <f>COUNTA($C$946)</f>
        <v>1</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335</v>
      </c>
      <c r="AD976" s="277"/>
      <c r="AE976" s="277"/>
      <c r="AF976" s="277"/>
      <c r="AG976" s="277"/>
      <c r="AH976" s="347" t="s">
        <v>364</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1</v>
      </c>
    </row>
    <row r="977" spans="1:51" ht="51.75" customHeight="1" x14ac:dyDescent="0.15">
      <c r="A977" s="403">
        <v>1</v>
      </c>
      <c r="B977" s="403">
        <v>1</v>
      </c>
      <c r="C977" s="420" t="s">
        <v>808</v>
      </c>
      <c r="D977" s="417"/>
      <c r="E977" s="417"/>
      <c r="F977" s="417"/>
      <c r="G977" s="417"/>
      <c r="H977" s="417"/>
      <c r="I977" s="417"/>
      <c r="J977" s="418">
        <v>4012301008015</v>
      </c>
      <c r="K977" s="419"/>
      <c r="L977" s="419"/>
      <c r="M977" s="419"/>
      <c r="N977" s="419"/>
      <c r="O977" s="419"/>
      <c r="P977" s="421" t="s">
        <v>807</v>
      </c>
      <c r="Q977" s="317"/>
      <c r="R977" s="317"/>
      <c r="S977" s="317"/>
      <c r="T977" s="317"/>
      <c r="U977" s="317"/>
      <c r="V977" s="317"/>
      <c r="W977" s="317"/>
      <c r="X977" s="317"/>
      <c r="Y977" s="318">
        <v>1</v>
      </c>
      <c r="Z977" s="319"/>
      <c r="AA977" s="319"/>
      <c r="AB977" s="320"/>
      <c r="AC977" s="322" t="s">
        <v>369</v>
      </c>
      <c r="AD977" s="323"/>
      <c r="AE977" s="323"/>
      <c r="AF977" s="323"/>
      <c r="AG977" s="323"/>
      <c r="AH977" s="329">
        <v>8</v>
      </c>
      <c r="AI977" s="330"/>
      <c r="AJ977" s="330"/>
      <c r="AK977" s="330"/>
      <c r="AL977" s="326">
        <v>25</v>
      </c>
      <c r="AM977" s="327"/>
      <c r="AN977" s="327"/>
      <c r="AO977" s="328"/>
      <c r="AP977" s="321" t="s">
        <v>743</v>
      </c>
      <c r="AQ977" s="321"/>
      <c r="AR977" s="321"/>
      <c r="AS977" s="321"/>
      <c r="AT977" s="321"/>
      <c r="AU977" s="321"/>
      <c r="AV977" s="321"/>
      <c r="AW977" s="321"/>
      <c r="AX977" s="321"/>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421"/>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335</v>
      </c>
      <c r="AD1009" s="277"/>
      <c r="AE1009" s="277"/>
      <c r="AF1009" s="277"/>
      <c r="AG1009" s="277"/>
      <c r="AH1009" s="347" t="s">
        <v>364</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335</v>
      </c>
      <c r="AD1042" s="277"/>
      <c r="AE1042" s="277"/>
      <c r="AF1042" s="277"/>
      <c r="AG1042" s="277"/>
      <c r="AH1042" s="347" t="s">
        <v>364</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335</v>
      </c>
      <c r="AD1075" s="277"/>
      <c r="AE1075" s="277"/>
      <c r="AF1075" s="277"/>
      <c r="AG1075" s="277"/>
      <c r="AH1075" s="347" t="s">
        <v>364</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326</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341</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7"/>
      <c r="E1109" s="277" t="s">
        <v>262</v>
      </c>
      <c r="F1109" s="887"/>
      <c r="G1109" s="887"/>
      <c r="H1109" s="887"/>
      <c r="I1109" s="887"/>
      <c r="J1109" s="277" t="s">
        <v>297</v>
      </c>
      <c r="K1109" s="277"/>
      <c r="L1109" s="277"/>
      <c r="M1109" s="277"/>
      <c r="N1109" s="277"/>
      <c r="O1109" s="277"/>
      <c r="P1109" s="347" t="s">
        <v>27</v>
      </c>
      <c r="Q1109" s="347"/>
      <c r="R1109" s="347"/>
      <c r="S1109" s="347"/>
      <c r="T1109" s="347"/>
      <c r="U1109" s="347"/>
      <c r="V1109" s="347"/>
      <c r="W1109" s="347"/>
      <c r="X1109" s="347"/>
      <c r="Y1109" s="277" t="s">
        <v>299</v>
      </c>
      <c r="Z1109" s="887"/>
      <c r="AA1109" s="887"/>
      <c r="AB1109" s="887"/>
      <c r="AC1109" s="277" t="s">
        <v>245</v>
      </c>
      <c r="AD1109" s="277"/>
      <c r="AE1109" s="277"/>
      <c r="AF1109" s="277"/>
      <c r="AG1109" s="277"/>
      <c r="AH1109" s="347" t="s">
        <v>258</v>
      </c>
      <c r="AI1109" s="348"/>
      <c r="AJ1109" s="348"/>
      <c r="AK1109" s="348"/>
      <c r="AL1109" s="348" t="s">
        <v>21</v>
      </c>
      <c r="AM1109" s="348"/>
      <c r="AN1109" s="348"/>
      <c r="AO1109" s="890"/>
      <c r="AP1109" s="423" t="s">
        <v>327</v>
      </c>
      <c r="AQ1109" s="423"/>
      <c r="AR1109" s="423"/>
      <c r="AS1109" s="423"/>
      <c r="AT1109" s="423"/>
      <c r="AU1109" s="423"/>
      <c r="AV1109" s="423"/>
      <c r="AW1109" s="423"/>
      <c r="AX1109" s="423"/>
    </row>
    <row r="1110" spans="1:51" ht="30" customHeight="1" x14ac:dyDescent="0.15">
      <c r="A1110" s="403">
        <v>1</v>
      </c>
      <c r="B1110" s="403">
        <v>1</v>
      </c>
      <c r="C1110" s="889"/>
      <c r="D1110" s="889"/>
      <c r="E1110" s="262" t="s">
        <v>809</v>
      </c>
      <c r="F1110" s="888"/>
      <c r="G1110" s="888"/>
      <c r="H1110" s="888"/>
      <c r="I1110" s="888"/>
      <c r="J1110" s="418" t="s">
        <v>810</v>
      </c>
      <c r="K1110" s="419"/>
      <c r="L1110" s="419"/>
      <c r="M1110" s="419"/>
      <c r="N1110" s="419"/>
      <c r="O1110" s="419"/>
      <c r="P1110" s="421"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9"/>
      <c r="D1127" s="889"/>
      <c r="E1127" s="262"/>
      <c r="F1127" s="888"/>
      <c r="G1127" s="888"/>
      <c r="H1127" s="888"/>
      <c r="I1127" s="88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90">
    <cfRule type="expression" dxfId="2831" priority="13927">
      <formula>IF(RIGHT(TEXT(Y790,"0.#"),1)=".",FALSE,TRUE)</formula>
    </cfRule>
    <cfRule type="expression" dxfId="2830" priority="13928">
      <formula>IF(RIGHT(TEXT(Y790,"0.#"),1)=".",TRUE,FALSE)</formula>
    </cfRule>
  </conditionalFormatting>
  <conditionalFormatting sqref="Y799">
    <cfRule type="expression" dxfId="2829" priority="13923">
      <formula>IF(RIGHT(TEXT(Y799,"0.#"),1)=".",FALSE,TRUE)</formula>
    </cfRule>
    <cfRule type="expression" dxfId="2828" priority="13924">
      <formula>IF(RIGHT(TEXT(Y799,"0.#"),1)=".",TRUE,FALSE)</formula>
    </cfRule>
  </conditionalFormatting>
  <conditionalFormatting sqref="Y830:Y837 Y828 Y817:Y824 Y815 Y804:Y811 Y802">
    <cfRule type="expression" dxfId="2827" priority="13705">
      <formula>IF(RIGHT(TEXT(Y802,"0.#"),1)=".",FALSE,TRUE)</formula>
    </cfRule>
    <cfRule type="expression" dxfId="2826" priority="13706">
      <formula>IF(RIGHT(TEXT(Y802,"0.#"),1)=".",TRUE,FALSE)</formula>
    </cfRule>
  </conditionalFormatting>
  <conditionalFormatting sqref="P16:AQ17 P15:AX15 P13:AX13">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AQ101">
    <cfRule type="expression" dxfId="2821" priority="13743">
      <formula>IF(RIGHT(TEXT(AE101,"0.#"),1)=".",FALSE,TRUE)</formula>
    </cfRule>
    <cfRule type="expression" dxfId="2820" priority="13744">
      <formula>IF(RIGHT(TEXT(AE101,"0.#"),1)=".",TRUE,FALSE)</formula>
    </cfRule>
  </conditionalFormatting>
  <conditionalFormatting sqref="Y791:Y798 Y789">
    <cfRule type="expression" dxfId="2819" priority="13729">
      <formula>IF(RIGHT(TEXT(Y789,"0.#"),1)=".",FALSE,TRUE)</formula>
    </cfRule>
    <cfRule type="expression" dxfId="2818" priority="13730">
      <formula>IF(RIGHT(TEXT(Y789,"0.#"),1)=".",TRUE,FALSE)</formula>
    </cfRule>
  </conditionalFormatting>
  <conditionalFormatting sqref="AU790">
    <cfRule type="expression" dxfId="2817" priority="13727">
      <formula>IF(RIGHT(TEXT(AU790,"0.#"),1)=".",FALSE,TRUE)</formula>
    </cfRule>
    <cfRule type="expression" dxfId="2816" priority="13728">
      <formula>IF(RIGHT(TEXT(AU790,"0.#"),1)=".",TRUE,FALSE)</formula>
    </cfRule>
  </conditionalFormatting>
  <conditionalFormatting sqref="AU799">
    <cfRule type="expression" dxfId="2815" priority="13725">
      <formula>IF(RIGHT(TEXT(AU799,"0.#"),1)=".",FALSE,TRUE)</formula>
    </cfRule>
    <cfRule type="expression" dxfId="2814" priority="13726">
      <formula>IF(RIGHT(TEXT(AU799,"0.#"),1)=".",TRUE,FALSE)</formula>
    </cfRule>
  </conditionalFormatting>
  <conditionalFormatting sqref="AU791:AU798 AU789">
    <cfRule type="expression" dxfId="2813" priority="13723">
      <formula>IF(RIGHT(TEXT(AU789,"0.#"),1)=".",FALSE,TRUE)</formula>
    </cfRule>
    <cfRule type="expression" dxfId="2812" priority="13724">
      <formula>IF(RIGHT(TEXT(AU789,"0.#"),1)=".",TRUE,FALSE)</formula>
    </cfRule>
  </conditionalFormatting>
  <conditionalFormatting sqref="Y829 Y816 Y803">
    <cfRule type="expression" dxfId="2811" priority="13709">
      <formula>IF(RIGHT(TEXT(Y803,"0.#"),1)=".",FALSE,TRUE)</formula>
    </cfRule>
    <cfRule type="expression" dxfId="2810" priority="13710">
      <formula>IF(RIGHT(TEXT(Y803,"0.#"),1)=".",TRUE,FALSE)</formula>
    </cfRule>
  </conditionalFormatting>
  <conditionalFormatting sqref="Y838 Y825 Y812">
    <cfRule type="expression" dxfId="2809" priority="13707">
      <formula>IF(RIGHT(TEXT(Y812,"0.#"),1)=".",FALSE,TRUE)</formula>
    </cfRule>
    <cfRule type="expression" dxfId="2808" priority="13708">
      <formula>IF(RIGHT(TEXT(Y812,"0.#"),1)=".",TRUE,FALSE)</formula>
    </cfRule>
  </conditionalFormatting>
  <conditionalFormatting sqref="AU829 AU816 AU803">
    <cfRule type="expression" dxfId="2807" priority="13703">
      <formula>IF(RIGHT(TEXT(AU803,"0.#"),1)=".",FALSE,TRUE)</formula>
    </cfRule>
    <cfRule type="expression" dxfId="2806" priority="13704">
      <formula>IF(RIGHT(TEXT(AU803,"0.#"),1)=".",TRUE,FALSE)</formula>
    </cfRule>
  </conditionalFormatting>
  <conditionalFormatting sqref="AU838 AU825 AU812">
    <cfRule type="expression" dxfId="2805" priority="13701">
      <formula>IF(RIGHT(TEXT(AU812,"0.#"),1)=".",FALSE,TRUE)</formula>
    </cfRule>
    <cfRule type="expression" dxfId="2804" priority="13702">
      <formula>IF(RIGHT(TEXT(AU812,"0.#"),1)=".",TRUE,FALSE)</formula>
    </cfRule>
  </conditionalFormatting>
  <conditionalFormatting sqref="AU830:AU837 AU828 AU817:AU824 AU815 AU804:AU811 AU802">
    <cfRule type="expression" dxfId="2803" priority="13699">
      <formula>IF(RIGHT(TEXT(AU802,"0.#"),1)=".",FALSE,TRUE)</formula>
    </cfRule>
    <cfRule type="expression" dxfId="2802" priority="13700">
      <formula>IF(RIGHT(TEXT(AU802,"0.#"),1)=".",TRUE,FALSE)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AM117">
    <cfRule type="expression" dxfId="2625" priority="13201">
      <formula>IF(RIGHT(TEXT(AE117,"0.#"),1)=".",FALSE,TRUE)</formula>
    </cfRule>
    <cfRule type="expression" dxfId="2624" priority="13202">
      <formula>IF(RIGHT(TEXT(AE117,"0.#"),1)=".",TRUE,FALSE)</formula>
    </cfRule>
  </conditionalFormatting>
  <conditionalFormatting sqref="AI117">
    <cfRule type="expression" dxfId="2623" priority="13199">
      <formula>IF(RIGHT(TEXT(AI117,"0.#"),1)=".",FALSE,TRUE)</formula>
    </cfRule>
    <cfRule type="expression" dxfId="2622" priority="13200">
      <formula>IF(RIGHT(TEXT(AI117,"0.#"),1)=".",TRUE,FALSE)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51:AO874">
    <cfRule type="expression" dxfId="2537" priority="6677">
      <formula>IF(AND(AL851&gt;=0, RIGHT(TEXT(AL851,"0.#"),1)&lt;&gt;"."),TRUE,FALSE)</formula>
    </cfRule>
    <cfRule type="expression" dxfId="2536" priority="6678">
      <formula>IF(AND(AL851&gt;=0, RIGHT(TEXT(AL851,"0.#"),1)="."),TRUE,FALSE)</formula>
    </cfRule>
    <cfRule type="expression" dxfId="2535" priority="6679">
      <formula>IF(AND(AL851&lt;0, RIGHT(TEXT(AL851,"0.#"),1)&lt;&gt;"."),TRUE,FALSE)</formula>
    </cfRule>
    <cfRule type="expression" dxfId="2534" priority="6680">
      <formula>IF(AND(AL851&lt;0, RIGHT(TEXT(AL851,"0.#"),1)="."),TRUE,FALSE)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47:Y874">
    <cfRule type="expression" dxfId="2463" priority="3005">
      <formula>IF(RIGHT(TEXT(Y847,"0.#"),1)=".",FALSE,TRUE)</formula>
    </cfRule>
    <cfRule type="expression" dxfId="2462" priority="3006">
      <formula>IF(RIGHT(TEXT(Y847,"0.#"),1)=".",TRUE,FALSE)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10:AO1139">
    <cfRule type="expression" dxfId="2433" priority="2911">
      <formula>IF(AND(AL1110&gt;=0, RIGHT(TEXT(AL1110,"0.#"),1)&lt;&gt;"."),TRUE,FALSE)</formula>
    </cfRule>
    <cfRule type="expression" dxfId="2432" priority="2912">
      <formula>IF(AND(AL1110&gt;=0, RIGHT(TEXT(AL1110,"0.#"),1)="."),TRUE,FALSE)</formula>
    </cfRule>
    <cfRule type="expression" dxfId="2431" priority="2913">
      <formula>IF(AND(AL1110&lt;0, RIGHT(TEXT(AL1110,"0.#"),1)&lt;&gt;"."),TRUE,FALSE)</formula>
    </cfRule>
    <cfRule type="expression" dxfId="2430" priority="2914">
      <formula>IF(AND(AL1110&lt;0, RIGHT(TEXT(AL1110,"0.#"),1)="."),TRUE,FALSE)</formula>
    </cfRule>
  </conditionalFormatting>
  <conditionalFormatting sqref="Y1110:Y1139">
    <cfRule type="expression" dxfId="2429" priority="2909">
      <formula>IF(RIGHT(TEXT(Y1110,"0.#"),1)=".",FALSE,TRUE)</formula>
    </cfRule>
    <cfRule type="expression" dxfId="2428" priority="2910">
      <formula>IF(RIGHT(TEXT(Y1110,"0.#"),1)=".",TRUE,FALSE)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L845:AO845">
    <cfRule type="expression" dxfId="2419" priority="2863">
      <formula>IF(AND(AL845&gt;=0, RIGHT(TEXT(AL845,"0.#"),1)&lt;&gt;"."),TRUE,FALSE)</formula>
    </cfRule>
    <cfRule type="expression" dxfId="2418" priority="2864">
      <formula>IF(AND(AL845&gt;=0, RIGHT(TEXT(AL845,"0.#"),1)="."),TRUE,FALSE)</formula>
    </cfRule>
    <cfRule type="expression" dxfId="2417" priority="2865">
      <formula>IF(AND(AL845&lt;0, RIGHT(TEXT(AL845,"0.#"),1)&lt;&gt;"."),TRUE,FALSE)</formula>
    </cfRule>
    <cfRule type="expression" dxfId="2416" priority="2866">
      <formula>IF(AND(AL845&lt;0, RIGHT(TEXT(AL845,"0.#"),1)="."),TRUE,FALSE)</formula>
    </cfRule>
  </conditionalFormatting>
  <conditionalFormatting sqref="Y845:Y846">
    <cfRule type="expression" dxfId="2415" priority="2861">
      <formula>IF(RIGHT(TEXT(Y845,"0.#"),1)=".",FALSE,TRUE)</formula>
    </cfRule>
    <cfRule type="expression" dxfId="2414" priority="2862">
      <formula>IF(RIGHT(TEXT(Y845,"0.#"),1)=".",TRUE,FALSE)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80:Y907">
    <cfRule type="expression" dxfId="2097" priority="2121">
      <formula>IF(RIGHT(TEXT(Y880,"0.#"),1)=".",FALSE,TRUE)</formula>
    </cfRule>
    <cfRule type="expression" dxfId="2096" priority="2122">
      <formula>IF(RIGHT(TEXT(Y880,"0.#"),1)=".",TRUE,FALSE)</formula>
    </cfRule>
  </conditionalFormatting>
  <conditionalFormatting sqref="Y878:Y879">
    <cfRule type="expression" dxfId="2095" priority="2115">
      <formula>IF(RIGHT(TEXT(Y878,"0.#"),1)=".",FALSE,TRUE)</formula>
    </cfRule>
    <cfRule type="expression" dxfId="2094" priority="2116">
      <formula>IF(RIGHT(TEXT(Y878,"0.#"),1)=".",TRUE,FALSE)</formula>
    </cfRule>
  </conditionalFormatting>
  <conditionalFormatting sqref="Y913:Y940">
    <cfRule type="expression" dxfId="2093" priority="2109">
      <formula>IF(RIGHT(TEXT(Y913,"0.#"),1)=".",FALSE,TRUE)</formula>
    </cfRule>
    <cfRule type="expression" dxfId="2092" priority="2110">
      <formula>IF(RIGHT(TEXT(Y913,"0.#"),1)=".",TRUE,FALSE)</formula>
    </cfRule>
  </conditionalFormatting>
  <conditionalFormatting sqref="Y911:Y912">
    <cfRule type="expression" dxfId="2091" priority="2103">
      <formula>IF(RIGHT(TEXT(Y911,"0.#"),1)=".",FALSE,TRUE)</formula>
    </cfRule>
    <cfRule type="expression" dxfId="2090" priority="2104">
      <formula>IF(RIGHT(TEXT(Y911,"0.#"),1)=".",TRUE,FALSE)</formula>
    </cfRule>
  </conditionalFormatting>
  <conditionalFormatting sqref="Y946:Y973">
    <cfRule type="expression" dxfId="2089" priority="2097">
      <formula>IF(RIGHT(TEXT(Y946,"0.#"),1)=".",FALSE,TRUE)</formula>
    </cfRule>
    <cfRule type="expression" dxfId="2088" priority="2098">
      <formula>IF(RIGHT(TEXT(Y946,"0.#"),1)=".",TRUE,FALSE)</formula>
    </cfRule>
  </conditionalFormatting>
  <conditionalFormatting sqref="Y944:Y945">
    <cfRule type="expression" dxfId="2087" priority="2091">
      <formula>IF(RIGHT(TEXT(Y944,"0.#"),1)=".",FALSE,TRUE)</formula>
    </cfRule>
    <cfRule type="expression" dxfId="2086" priority="2092">
      <formula>IF(RIGHT(TEXT(Y944,"0.#"),1)=".",TRUE,FALSE)</formula>
    </cfRule>
  </conditionalFormatting>
  <conditionalFormatting sqref="Y979:Y1006">
    <cfRule type="expression" dxfId="2085" priority="2085">
      <formula>IF(RIGHT(TEXT(Y979,"0.#"),1)=".",FALSE,TRUE)</formula>
    </cfRule>
    <cfRule type="expression" dxfId="2084" priority="2086">
      <formula>IF(RIGHT(TEXT(Y979,"0.#"),1)=".",TRUE,FALSE)</formula>
    </cfRule>
  </conditionalFormatting>
  <conditionalFormatting sqref="Y977:Y978">
    <cfRule type="expression" dxfId="2083" priority="2079">
      <formula>IF(RIGHT(TEXT(Y977,"0.#"),1)=".",FALSE,TRUE)</formula>
    </cfRule>
    <cfRule type="expression" dxfId="2082" priority="2080">
      <formula>IF(RIGHT(TEXT(Y977,"0.#"),1)=".",TRUE,FALSE)</formula>
    </cfRule>
  </conditionalFormatting>
  <conditionalFormatting sqref="Y1012:Y1039">
    <cfRule type="expression" dxfId="2081" priority="2073">
      <formula>IF(RIGHT(TEXT(Y1012,"0.#"),1)=".",FALSE,TRUE)</formula>
    </cfRule>
    <cfRule type="expression" dxfId="2080" priority="2074">
      <formula>IF(RIGHT(TEXT(Y1012,"0.#"),1)=".",TRUE,FALSE)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80:AO907">
    <cfRule type="expression" dxfId="1999" priority="2123">
      <formula>IF(AND(AL880&gt;=0, RIGHT(TEXT(AL880,"0.#"),1)&lt;&gt;"."),TRUE,FALSE)</formula>
    </cfRule>
    <cfRule type="expression" dxfId="1998" priority="2124">
      <formula>IF(AND(AL880&gt;=0, RIGHT(TEXT(AL880,"0.#"),1)="."),TRUE,FALSE)</formula>
    </cfRule>
    <cfRule type="expression" dxfId="1997" priority="2125">
      <formula>IF(AND(AL880&lt;0, RIGHT(TEXT(AL880,"0.#"),1)&lt;&gt;"."),TRUE,FALSE)</formula>
    </cfRule>
    <cfRule type="expression" dxfId="1996" priority="2126">
      <formula>IF(AND(AL880&lt;0, RIGHT(TEXT(AL880,"0.#"),1)="."),TRUE,FALSE)</formula>
    </cfRule>
  </conditionalFormatting>
  <conditionalFormatting sqref="AL913:AO940">
    <cfRule type="expression" dxfId="1995" priority="2111">
      <formula>IF(AND(AL913&gt;=0, RIGHT(TEXT(AL913,"0.#"),1)&lt;&gt;"."),TRUE,FALSE)</formula>
    </cfRule>
    <cfRule type="expression" dxfId="1994" priority="2112">
      <formula>IF(AND(AL913&gt;=0, RIGHT(TEXT(AL913,"0.#"),1)="."),TRUE,FALSE)</formula>
    </cfRule>
    <cfRule type="expression" dxfId="1993" priority="2113">
      <formula>IF(AND(AL913&lt;0, RIGHT(TEXT(AL913,"0.#"),1)&lt;&gt;"."),TRUE,FALSE)</formula>
    </cfRule>
    <cfRule type="expression" dxfId="1992" priority="2114">
      <formula>IF(AND(AL913&lt;0, RIGHT(TEXT(AL913,"0.#"),1)="."),TRUE,FALSE)</formula>
    </cfRule>
  </conditionalFormatting>
  <conditionalFormatting sqref="AL947:AO973">
    <cfRule type="expression" dxfId="1991" priority="2099">
      <formula>IF(AND(AL947&gt;=0, RIGHT(TEXT(AL947,"0.#"),1)&lt;&gt;"."),TRUE,FALSE)</formula>
    </cfRule>
    <cfRule type="expression" dxfId="1990" priority="2100">
      <formula>IF(AND(AL947&gt;=0, RIGHT(TEXT(AL947,"0.#"),1)="."),TRUE,FALSE)</formula>
    </cfRule>
    <cfRule type="expression" dxfId="1989" priority="2101">
      <formula>IF(AND(AL947&lt;0, RIGHT(TEXT(AL947,"0.#"),1)&lt;&gt;"."),TRUE,FALSE)</formula>
    </cfRule>
    <cfRule type="expression" dxfId="1988" priority="2102">
      <formula>IF(AND(AL947&lt;0, RIGHT(TEXT(AL947,"0.#"),1)="."),TRUE,FALSE)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8:AO978">
    <cfRule type="expression" dxfId="1983" priority="2081">
      <formula>IF(AND(AL978&gt;=0, RIGHT(TEXT(AL978,"0.#"),1)&lt;&gt;"."),TRUE,FALSE)</formula>
    </cfRule>
    <cfRule type="expression" dxfId="1982" priority="2082">
      <formula>IF(AND(AL978&gt;=0, RIGHT(TEXT(AL978,"0.#"),1)="."),TRUE,FALSE)</formula>
    </cfRule>
    <cfRule type="expression" dxfId="1981" priority="2083">
      <formula>IF(AND(AL978&lt;0, RIGHT(TEXT(AL978,"0.#"),1)&lt;&gt;"."),TRUE,FALSE)</formula>
    </cfRule>
    <cfRule type="expression" dxfId="1980" priority="2084">
      <formula>IF(AND(AL978&lt;0, RIGHT(TEXT(AL978,"0.#"),1)="."),TRUE,FALSE)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AL848:AO848">
    <cfRule type="expression" dxfId="743" priority="41">
      <formula>IF(AND(AL848&gt;=0, RIGHT(TEXT(AL848,"0.#"),1)&lt;&gt;"."),TRUE,FALSE)</formula>
    </cfRule>
    <cfRule type="expression" dxfId="742" priority="42">
      <formula>IF(AND(AL848&gt;=0, RIGHT(TEXT(AL848,"0.#"),1)="."),TRUE,FALSE)</formula>
    </cfRule>
    <cfRule type="expression" dxfId="741" priority="43">
      <formula>IF(AND(AL848&lt;0, RIGHT(TEXT(AL848,"0.#"),1)&lt;&gt;"."),TRUE,FALSE)</formula>
    </cfRule>
    <cfRule type="expression" dxfId="740" priority="44">
      <formula>IF(AND(AL848&lt;0, RIGHT(TEXT(AL848,"0.#"),1)="."),TRUE,FALSE)</formula>
    </cfRule>
  </conditionalFormatting>
  <conditionalFormatting sqref="AL849:AO849">
    <cfRule type="expression" dxfId="739" priority="37">
      <formula>IF(AND(AL849&gt;=0, RIGHT(TEXT(AL849,"0.#"),1)&lt;&gt;"."),TRUE,FALSE)</formula>
    </cfRule>
    <cfRule type="expression" dxfId="738" priority="38">
      <formula>IF(AND(AL849&gt;=0, RIGHT(TEXT(AL849,"0.#"),1)="."),TRUE,FALSE)</formula>
    </cfRule>
    <cfRule type="expression" dxfId="737" priority="39">
      <formula>IF(AND(AL849&lt;0, RIGHT(TEXT(AL849,"0.#"),1)&lt;&gt;"."),TRUE,FALSE)</formula>
    </cfRule>
    <cfRule type="expression" dxfId="736" priority="40">
      <formula>IF(AND(AL849&lt;0, RIGHT(TEXT(AL849,"0.#"),1)="."),TRUE,FALSE)</formula>
    </cfRule>
  </conditionalFormatting>
  <conditionalFormatting sqref="AL850:AO850">
    <cfRule type="expression" dxfId="735" priority="33">
      <formula>IF(AND(AL850&gt;=0, RIGHT(TEXT(AL850,"0.#"),1)&lt;&gt;"."),TRUE,FALSE)</formula>
    </cfRule>
    <cfRule type="expression" dxfId="734" priority="34">
      <formula>IF(AND(AL850&gt;=0, RIGHT(TEXT(AL850,"0.#"),1)="."),TRUE,FALSE)</formula>
    </cfRule>
    <cfRule type="expression" dxfId="733" priority="35">
      <formula>IF(AND(AL850&lt;0, RIGHT(TEXT(AL850,"0.#"),1)&lt;&gt;"."),TRUE,FALSE)</formula>
    </cfRule>
    <cfRule type="expression" dxfId="732" priority="36">
      <formula>IF(AND(AL850&lt;0, RIGHT(TEXT(AL850,"0.#"),1)="."),TRUE,FALSE)</formula>
    </cfRule>
  </conditionalFormatting>
  <conditionalFormatting sqref="AL879:AO879">
    <cfRule type="expression" dxfId="731" priority="29">
      <formula>IF(AND(AL879&gt;=0, RIGHT(TEXT(AL879,"0.#"),1)&lt;&gt;"."),TRUE,FALSE)</formula>
    </cfRule>
    <cfRule type="expression" dxfId="730" priority="30">
      <formula>IF(AND(AL879&gt;=0, RIGHT(TEXT(AL879,"0.#"),1)="."),TRUE,FALSE)</formula>
    </cfRule>
    <cfRule type="expression" dxfId="729" priority="31">
      <formula>IF(AND(AL879&lt;0, RIGHT(TEXT(AL879,"0.#"),1)&lt;&gt;"."),TRUE,FALSE)</formula>
    </cfRule>
    <cfRule type="expression" dxfId="728" priority="32">
      <formula>IF(AND(AL879&lt;0, RIGHT(TEXT(AL879,"0.#"),1)="."),TRUE,FALSE)</formula>
    </cfRule>
  </conditionalFormatting>
  <conditionalFormatting sqref="AL878:AO878">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L912:AO912">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945:AO945">
    <cfRule type="expression" dxfId="715" priority="13">
      <formula>IF(AND(AL945&gt;=0, RIGHT(TEXT(AL945,"0.#"),1)&lt;&gt;"."),TRUE,FALSE)</formula>
    </cfRule>
    <cfRule type="expression" dxfId="714" priority="14">
      <formula>IF(AND(AL945&gt;=0, RIGHT(TEXT(AL945,"0.#"),1)="."),TRUE,FALSE)</formula>
    </cfRule>
    <cfRule type="expression" dxfId="713" priority="15">
      <formula>IF(AND(AL945&lt;0, RIGHT(TEXT(AL945,"0.#"),1)&lt;&gt;"."),TRUE,FALSE)</formula>
    </cfRule>
    <cfRule type="expression" dxfId="712" priority="16">
      <formula>IF(AND(AL945&lt;0, RIGHT(TEXT(AL945,"0.#"),1)="."),TRUE,FALSE)</formula>
    </cfRule>
  </conditionalFormatting>
  <conditionalFormatting sqref="AL946:AO946">
    <cfRule type="expression" dxfId="711" priority="9">
      <formula>IF(AND(AL946&gt;=0, RIGHT(TEXT(AL946,"0.#"),1)&lt;&gt;"."),TRUE,FALSE)</formula>
    </cfRule>
    <cfRule type="expression" dxfId="710" priority="10">
      <formula>IF(AND(AL946&gt;=0, RIGHT(TEXT(AL946,"0.#"),1)="."),TRUE,FALSE)</formula>
    </cfRule>
    <cfRule type="expression" dxfId="709" priority="11">
      <formula>IF(AND(AL946&lt;0, RIGHT(TEXT(AL946,"0.#"),1)&lt;&gt;"."),TRUE,FALSE)</formula>
    </cfRule>
    <cfRule type="expression" dxfId="708" priority="12">
      <formula>IF(AND(AL946&lt;0, RIGHT(TEXT(AL946,"0.#"),1)="."),TRUE,FALSE)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49" man="1"/>
    <brk id="747" max="49" man="1"/>
    <brk id="79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t="s">
        <v>738</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738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文教及び科学振興</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11"/>
      <c r="AA2" s="412"/>
      <c r="AB2" s="1004" t="s">
        <v>11</v>
      </c>
      <c r="AC2" s="1005"/>
      <c r="AD2" s="1006"/>
      <c r="AE2" s="992" t="s">
        <v>387</v>
      </c>
      <c r="AF2" s="992"/>
      <c r="AG2" s="992"/>
      <c r="AH2" s="992"/>
      <c r="AI2" s="992" t="s">
        <v>409</v>
      </c>
      <c r="AJ2" s="992"/>
      <c r="AK2" s="992"/>
      <c r="AL2" s="454"/>
      <c r="AM2" s="992" t="s">
        <v>506</v>
      </c>
      <c r="AN2" s="992"/>
      <c r="AO2" s="992"/>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1001"/>
      <c r="Z3" s="1002"/>
      <c r="AA3" s="1003"/>
      <c r="AB3" s="1007"/>
      <c r="AC3" s="1008"/>
      <c r="AD3" s="1009"/>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3" t="s">
        <v>377</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346</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11"/>
      <c r="AA9" s="412"/>
      <c r="AB9" s="1004" t="s">
        <v>11</v>
      </c>
      <c r="AC9" s="1005"/>
      <c r="AD9" s="1006"/>
      <c r="AE9" s="992" t="s">
        <v>387</v>
      </c>
      <c r="AF9" s="992"/>
      <c r="AG9" s="992"/>
      <c r="AH9" s="992"/>
      <c r="AI9" s="992" t="s">
        <v>409</v>
      </c>
      <c r="AJ9" s="992"/>
      <c r="AK9" s="992"/>
      <c r="AL9" s="454"/>
      <c r="AM9" s="992" t="s">
        <v>506</v>
      </c>
      <c r="AN9" s="992"/>
      <c r="AO9" s="992"/>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1001"/>
      <c r="Z10" s="1002"/>
      <c r="AA10" s="1003"/>
      <c r="AB10" s="1007"/>
      <c r="AC10" s="1008"/>
      <c r="AD10" s="1009"/>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3" t="s">
        <v>377</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346</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11"/>
      <c r="AA16" s="412"/>
      <c r="AB16" s="1004" t="s">
        <v>11</v>
      </c>
      <c r="AC16" s="1005"/>
      <c r="AD16" s="1006"/>
      <c r="AE16" s="992" t="s">
        <v>387</v>
      </c>
      <c r="AF16" s="992"/>
      <c r="AG16" s="992"/>
      <c r="AH16" s="992"/>
      <c r="AI16" s="992" t="s">
        <v>409</v>
      </c>
      <c r="AJ16" s="992"/>
      <c r="AK16" s="992"/>
      <c r="AL16" s="454"/>
      <c r="AM16" s="992" t="s">
        <v>506</v>
      </c>
      <c r="AN16" s="992"/>
      <c r="AO16" s="992"/>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1001"/>
      <c r="Z17" s="1002"/>
      <c r="AA17" s="1003"/>
      <c r="AB17" s="1007"/>
      <c r="AC17" s="1008"/>
      <c r="AD17" s="1009"/>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3" t="s">
        <v>377</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346</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11"/>
      <c r="AA23" s="412"/>
      <c r="AB23" s="1004" t="s">
        <v>11</v>
      </c>
      <c r="AC23" s="1005"/>
      <c r="AD23" s="1006"/>
      <c r="AE23" s="992" t="s">
        <v>387</v>
      </c>
      <c r="AF23" s="992"/>
      <c r="AG23" s="992"/>
      <c r="AH23" s="992"/>
      <c r="AI23" s="992" t="s">
        <v>409</v>
      </c>
      <c r="AJ23" s="992"/>
      <c r="AK23" s="992"/>
      <c r="AL23" s="454"/>
      <c r="AM23" s="992" t="s">
        <v>506</v>
      </c>
      <c r="AN23" s="992"/>
      <c r="AO23" s="992"/>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1001"/>
      <c r="Z24" s="1002"/>
      <c r="AA24" s="1003"/>
      <c r="AB24" s="1007"/>
      <c r="AC24" s="1008"/>
      <c r="AD24" s="1009"/>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3" t="s">
        <v>377</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346</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11"/>
      <c r="AA30" s="412"/>
      <c r="AB30" s="1004" t="s">
        <v>11</v>
      </c>
      <c r="AC30" s="1005"/>
      <c r="AD30" s="1006"/>
      <c r="AE30" s="992" t="s">
        <v>387</v>
      </c>
      <c r="AF30" s="992"/>
      <c r="AG30" s="992"/>
      <c r="AH30" s="992"/>
      <c r="AI30" s="992" t="s">
        <v>409</v>
      </c>
      <c r="AJ30" s="992"/>
      <c r="AK30" s="992"/>
      <c r="AL30" s="454"/>
      <c r="AM30" s="992" t="s">
        <v>506</v>
      </c>
      <c r="AN30" s="992"/>
      <c r="AO30" s="992"/>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1001"/>
      <c r="Z31" s="1002"/>
      <c r="AA31" s="1003"/>
      <c r="AB31" s="1007"/>
      <c r="AC31" s="1008"/>
      <c r="AD31" s="1009"/>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3" t="s">
        <v>377</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346</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11"/>
      <c r="AA37" s="412"/>
      <c r="AB37" s="1004" t="s">
        <v>11</v>
      </c>
      <c r="AC37" s="1005"/>
      <c r="AD37" s="1006"/>
      <c r="AE37" s="992" t="s">
        <v>387</v>
      </c>
      <c r="AF37" s="992"/>
      <c r="AG37" s="992"/>
      <c r="AH37" s="992"/>
      <c r="AI37" s="992" t="s">
        <v>409</v>
      </c>
      <c r="AJ37" s="992"/>
      <c r="AK37" s="992"/>
      <c r="AL37" s="454"/>
      <c r="AM37" s="992" t="s">
        <v>506</v>
      </c>
      <c r="AN37" s="992"/>
      <c r="AO37" s="992"/>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1001"/>
      <c r="Z38" s="1002"/>
      <c r="AA38" s="1003"/>
      <c r="AB38" s="1007"/>
      <c r="AC38" s="1008"/>
      <c r="AD38" s="1009"/>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346</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11"/>
      <c r="AA44" s="412"/>
      <c r="AB44" s="1004" t="s">
        <v>11</v>
      </c>
      <c r="AC44" s="1005"/>
      <c r="AD44" s="1006"/>
      <c r="AE44" s="992" t="s">
        <v>387</v>
      </c>
      <c r="AF44" s="992"/>
      <c r="AG44" s="992"/>
      <c r="AH44" s="992"/>
      <c r="AI44" s="992" t="s">
        <v>409</v>
      </c>
      <c r="AJ44" s="992"/>
      <c r="AK44" s="992"/>
      <c r="AL44" s="454"/>
      <c r="AM44" s="992" t="s">
        <v>506</v>
      </c>
      <c r="AN44" s="992"/>
      <c r="AO44" s="992"/>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1001"/>
      <c r="Z45" s="1002"/>
      <c r="AA45" s="1003"/>
      <c r="AB45" s="1007"/>
      <c r="AC45" s="1008"/>
      <c r="AD45" s="1009"/>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346</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11"/>
      <c r="AA51" s="412"/>
      <c r="AB51" s="454" t="s">
        <v>11</v>
      </c>
      <c r="AC51" s="1005"/>
      <c r="AD51" s="1006"/>
      <c r="AE51" s="992" t="s">
        <v>387</v>
      </c>
      <c r="AF51" s="992"/>
      <c r="AG51" s="992"/>
      <c r="AH51" s="992"/>
      <c r="AI51" s="992" t="s">
        <v>409</v>
      </c>
      <c r="AJ51" s="992"/>
      <c r="AK51" s="992"/>
      <c r="AL51" s="454"/>
      <c r="AM51" s="992" t="s">
        <v>506</v>
      </c>
      <c r="AN51" s="992"/>
      <c r="AO51" s="992"/>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1001"/>
      <c r="Z52" s="1002"/>
      <c r="AA52" s="1003"/>
      <c r="AB52" s="1007"/>
      <c r="AC52" s="1008"/>
      <c r="AD52" s="1009"/>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346</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11"/>
      <c r="AA58" s="412"/>
      <c r="AB58" s="1004" t="s">
        <v>11</v>
      </c>
      <c r="AC58" s="1005"/>
      <c r="AD58" s="1006"/>
      <c r="AE58" s="992" t="s">
        <v>387</v>
      </c>
      <c r="AF58" s="992"/>
      <c r="AG58" s="992"/>
      <c r="AH58" s="992"/>
      <c r="AI58" s="992" t="s">
        <v>409</v>
      </c>
      <c r="AJ58" s="992"/>
      <c r="AK58" s="992"/>
      <c r="AL58" s="454"/>
      <c r="AM58" s="992" t="s">
        <v>506</v>
      </c>
      <c r="AN58" s="992"/>
      <c r="AO58" s="992"/>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1001"/>
      <c r="Z59" s="1002"/>
      <c r="AA59" s="1003"/>
      <c r="AB59" s="1007"/>
      <c r="AC59" s="1008"/>
      <c r="AD59" s="1009"/>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346</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11"/>
      <c r="AA65" s="412"/>
      <c r="AB65" s="1004" t="s">
        <v>11</v>
      </c>
      <c r="AC65" s="1005"/>
      <c r="AD65" s="1006"/>
      <c r="AE65" s="992" t="s">
        <v>387</v>
      </c>
      <c r="AF65" s="992"/>
      <c r="AG65" s="992"/>
      <c r="AH65" s="992"/>
      <c r="AI65" s="992" t="s">
        <v>409</v>
      </c>
      <c r="AJ65" s="992"/>
      <c r="AK65" s="992"/>
      <c r="AL65" s="454"/>
      <c r="AM65" s="992" t="s">
        <v>506</v>
      </c>
      <c r="AN65" s="992"/>
      <c r="AO65" s="992"/>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1001"/>
      <c r="Z66" s="1002"/>
      <c r="AA66" s="1003"/>
      <c r="AB66" s="1007"/>
      <c r="AC66" s="1008"/>
      <c r="AD66" s="1009"/>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3" t="s">
        <v>377</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350</v>
      </c>
      <c r="Z3" s="348"/>
      <c r="AA3" s="348"/>
      <c r="AB3" s="348"/>
      <c r="AC3" s="277" t="s">
        <v>335</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3">
        <v>1</v>
      </c>
      <c r="B4" s="1053">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350</v>
      </c>
      <c r="Z36" s="348"/>
      <c r="AA36" s="348"/>
      <c r="AB36" s="348"/>
      <c r="AC36" s="277" t="s">
        <v>335</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350</v>
      </c>
      <c r="Z69" s="348"/>
      <c r="AA69" s="348"/>
      <c r="AB69" s="348"/>
      <c r="AC69" s="277" t="s">
        <v>335</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350</v>
      </c>
      <c r="Z102" s="348"/>
      <c r="AA102" s="348"/>
      <c r="AB102" s="348"/>
      <c r="AC102" s="277" t="s">
        <v>335</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350</v>
      </c>
      <c r="Z135" s="348"/>
      <c r="AA135" s="348"/>
      <c r="AB135" s="348"/>
      <c r="AC135" s="277" t="s">
        <v>335</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350</v>
      </c>
      <c r="Z168" s="348"/>
      <c r="AA168" s="348"/>
      <c r="AB168" s="348"/>
      <c r="AC168" s="277" t="s">
        <v>335</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350</v>
      </c>
      <c r="Z201" s="348"/>
      <c r="AA201" s="348"/>
      <c r="AB201" s="348"/>
      <c r="AC201" s="277" t="s">
        <v>335</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350</v>
      </c>
      <c r="Z234" s="348"/>
      <c r="AA234" s="348"/>
      <c r="AB234" s="348"/>
      <c r="AC234" s="277" t="s">
        <v>335</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350</v>
      </c>
      <c r="Z267" s="348"/>
      <c r="AA267" s="348"/>
      <c r="AB267" s="348"/>
      <c r="AC267" s="277" t="s">
        <v>335</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350</v>
      </c>
      <c r="Z300" s="348"/>
      <c r="AA300" s="348"/>
      <c r="AB300" s="348"/>
      <c r="AC300" s="277" t="s">
        <v>335</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350</v>
      </c>
      <c r="Z333" s="348"/>
      <c r="AA333" s="348"/>
      <c r="AB333" s="348"/>
      <c r="AC333" s="277" t="s">
        <v>335</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350</v>
      </c>
      <c r="Z366" s="348"/>
      <c r="AA366" s="348"/>
      <c r="AB366" s="348"/>
      <c r="AC366" s="277" t="s">
        <v>335</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350</v>
      </c>
      <c r="Z399" s="348"/>
      <c r="AA399" s="348"/>
      <c r="AB399" s="348"/>
      <c r="AC399" s="277" t="s">
        <v>335</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350</v>
      </c>
      <c r="Z432" s="348"/>
      <c r="AA432" s="348"/>
      <c r="AB432" s="348"/>
      <c r="AC432" s="277" t="s">
        <v>335</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350</v>
      </c>
      <c r="Z465" s="348"/>
      <c r="AA465" s="348"/>
      <c r="AB465" s="348"/>
      <c r="AC465" s="277" t="s">
        <v>335</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350</v>
      </c>
      <c r="Z498" s="348"/>
      <c r="AA498" s="348"/>
      <c r="AB498" s="348"/>
      <c r="AC498" s="277" t="s">
        <v>335</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350</v>
      </c>
      <c r="Z531" s="348"/>
      <c r="AA531" s="348"/>
      <c r="AB531" s="348"/>
      <c r="AC531" s="277" t="s">
        <v>335</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350</v>
      </c>
      <c r="Z564" s="348"/>
      <c r="AA564" s="348"/>
      <c r="AB564" s="348"/>
      <c r="AC564" s="277" t="s">
        <v>335</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350</v>
      </c>
      <c r="Z597" s="348"/>
      <c r="AA597" s="348"/>
      <c r="AB597" s="348"/>
      <c r="AC597" s="277" t="s">
        <v>335</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350</v>
      </c>
      <c r="Z630" s="348"/>
      <c r="AA630" s="348"/>
      <c r="AB630" s="348"/>
      <c r="AC630" s="277" t="s">
        <v>335</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350</v>
      </c>
      <c r="Z663" s="348"/>
      <c r="AA663" s="348"/>
      <c r="AB663" s="348"/>
      <c r="AC663" s="277" t="s">
        <v>335</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350</v>
      </c>
      <c r="Z696" s="348"/>
      <c r="AA696" s="348"/>
      <c r="AB696" s="348"/>
      <c r="AC696" s="277" t="s">
        <v>335</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350</v>
      </c>
      <c r="Z729" s="348"/>
      <c r="AA729" s="348"/>
      <c r="AB729" s="348"/>
      <c r="AC729" s="277" t="s">
        <v>335</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350</v>
      </c>
      <c r="Z762" s="348"/>
      <c r="AA762" s="348"/>
      <c r="AB762" s="348"/>
      <c r="AC762" s="277" t="s">
        <v>335</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350</v>
      </c>
      <c r="Z795" s="348"/>
      <c r="AA795" s="348"/>
      <c r="AB795" s="348"/>
      <c r="AC795" s="277" t="s">
        <v>335</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350</v>
      </c>
      <c r="Z828" s="348"/>
      <c r="AA828" s="348"/>
      <c r="AB828" s="348"/>
      <c r="AC828" s="277" t="s">
        <v>335</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350</v>
      </c>
      <c r="Z861" s="348"/>
      <c r="AA861" s="348"/>
      <c r="AB861" s="348"/>
      <c r="AC861" s="277" t="s">
        <v>335</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350</v>
      </c>
      <c r="Z894" s="348"/>
      <c r="AA894" s="348"/>
      <c r="AB894" s="348"/>
      <c r="AC894" s="277" t="s">
        <v>335</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350</v>
      </c>
      <c r="Z927" s="348"/>
      <c r="AA927" s="348"/>
      <c r="AB927" s="348"/>
      <c r="AC927" s="277" t="s">
        <v>335</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350</v>
      </c>
      <c r="Z960" s="348"/>
      <c r="AA960" s="348"/>
      <c r="AB960" s="348"/>
      <c r="AC960" s="277" t="s">
        <v>335</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350</v>
      </c>
      <c r="Z993" s="348"/>
      <c r="AA993" s="348"/>
      <c r="AB993" s="348"/>
      <c r="AC993" s="277" t="s">
        <v>335</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350</v>
      </c>
      <c r="Z1026" s="348"/>
      <c r="AA1026" s="348"/>
      <c r="AB1026" s="348"/>
      <c r="AC1026" s="277" t="s">
        <v>335</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350</v>
      </c>
      <c r="Z1059" s="348"/>
      <c r="AA1059" s="348"/>
      <c r="AB1059" s="348"/>
      <c r="AC1059" s="277" t="s">
        <v>335</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350</v>
      </c>
      <c r="Z1092" s="348"/>
      <c r="AA1092" s="348"/>
      <c r="AB1092" s="348"/>
      <c r="AC1092" s="277" t="s">
        <v>335</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350</v>
      </c>
      <c r="Z1125" s="348"/>
      <c r="AA1125" s="348"/>
      <c r="AB1125" s="348"/>
      <c r="AC1125" s="277" t="s">
        <v>335</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350</v>
      </c>
      <c r="Z1158" s="348"/>
      <c r="AA1158" s="348"/>
      <c r="AB1158" s="348"/>
      <c r="AC1158" s="277" t="s">
        <v>335</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350</v>
      </c>
      <c r="Z1191" s="348"/>
      <c r="AA1191" s="348"/>
      <c r="AB1191" s="348"/>
      <c r="AC1191" s="277" t="s">
        <v>335</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350</v>
      </c>
      <c r="Z1224" s="348"/>
      <c r="AA1224" s="348"/>
      <c r="AB1224" s="348"/>
      <c r="AC1224" s="277" t="s">
        <v>335</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350</v>
      </c>
      <c r="Z1257" s="348"/>
      <c r="AA1257" s="348"/>
      <c r="AB1257" s="348"/>
      <c r="AC1257" s="277" t="s">
        <v>335</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350</v>
      </c>
      <c r="Z1290" s="348"/>
      <c r="AA1290" s="348"/>
      <c r="AB1290" s="348"/>
      <c r="AC1290" s="277" t="s">
        <v>335</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2021-05-28T01:36:45Z</cp:lastPrinted>
  <dcterms:created xsi:type="dcterms:W3CDTF">2012-03-13T00:50:25Z</dcterms:created>
  <dcterms:modified xsi:type="dcterms:W3CDTF">2021-06-25T04:18:42Z</dcterms:modified>
</cp:coreProperties>
</file>