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非重要文書（保存期間１年未満）\経理班\経理第一係長\02行政事業レビュー\令和３年度実施\02_レビュー作業\20210625_事業単位整理表、レビューシートの責任者、番号更新\20210625_各課に依頼\会計課提出用　※事業番号、事業名を必ず記載してください\"/>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4" i="3"/>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71" i="3" l="1"/>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<sst xmlns="http://schemas.openxmlformats.org/spreadsheetml/2006/main" count="3057" uniqueCount="810">
  <si>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</si>
  <si>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</si>
  <si>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</si>
  <si>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</si>
  <si>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</si>
  <si>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</si>
  <si>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</si>
  <si>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</si>
  <si>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</si>
  <si>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</si>
  <si>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</si>
  <si>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</si>
  <si>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</si>
  <si>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</si>
  <si>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</si>
  <si>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</si>
  <si>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</si>
  <si>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</si>
  <si>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</si>
  <si>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</si>
  <si>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</si>
  <si>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</si>
  <si>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</si>
  <si>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</si>
  <si>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</si>
  <si>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</si>
  <si>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</si>
  <si>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</si>
  <si>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</si>
  <si>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</si>
  <si>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</si>
  <si>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</si>
  <si>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</si>
  <si>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</si>
  <si>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</si>
  <si>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</si>
  <si>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</si>
  <si>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</si>
  <si>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</si>
  <si>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</si>
  <si>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</si>
  <si>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</si>
  <si>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</si>
  <si>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</si>
  <si>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</si>
  <si>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</si>
  <si>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</si>
  <si>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</si>
  <si>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</si>
  <si>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</si>
  <si>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</si>
  <si>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</si>
  <si>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</si>
  <si>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</si>
  <si>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</si>
  <si>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</si>
  <si>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</si>
  <si>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</si>
  <si>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</si>
  <si>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</si>
  <si>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</si>
  <si>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</si>
  <si>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</si>
  <si>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</si>
  <si>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</si>
  <si>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</si>
  <si>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</si>
  <si>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</si>
  <si>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</si>
  <si>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</si>
  <si>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</si>
  <si>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</si>
  <si>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</si>
  <si>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</si>
  <si>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</si>
  <si>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</si>
  <si>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</si>
  <si>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</si>
  <si>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</si>
  <si>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</si>
  <si>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</si>
  <si>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</si>
  <si>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</si>
  <si>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</si>
  <si>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</si>
  <si>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</si>
  <si>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</si>
  <si>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</si>
  <si>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</si>
  <si>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</si>
  <si>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</si>
  <si>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</si>
  <si>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</si>
  <si>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</si>
  <si>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</si>
  <si>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</si>
  <si>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</si>
  <si>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</si>
  <si>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</si>
  <si>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</si>
  <si>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</si>
  <si>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</si>
  <si>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</si>
  <si>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</si>
  <si>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</si>
  <si>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</si>
  <si>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</si>
  <si>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</si>
  <si>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</si>
  <si>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</si>
  <si>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</si>
  <si>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</si>
  <si>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</si>
  <si>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</si>
  <si>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</si>
  <si>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</si>
  <si>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</si>
  <si>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</si>
  <si>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</si>
  <si>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</si>
  <si>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</si>
  <si>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</si>
  <si>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</si>
  <si>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</si>
  <si>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</si>
  <si>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</si>
  <si>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</si>
  <si>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</si>
  <si>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</si>
  <si>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</si>
  <si>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</si>
  <si>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</si>
  <si>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</si>
  <si>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</si>
  <si>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</si>
  <si>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</si>
  <si>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</si>
  <si>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</si>
  <si>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</si>
  <si>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</si>
  <si>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</si>
  <si>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</si>
  <si>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</si>
  <si>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</si>
  <si>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</si>
  <si>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</si>
  <si>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</si>
  <si>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</si>
  <si>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</si>
  <si>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</si>
  <si>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</si>
  <si>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</si>
  <si>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</si>
  <si>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</si>
  <si>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</si>
  <si>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</si>
  <si>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</si>
  <si>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</si>
  <si>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</si>
  <si>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</si>
  <si>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</si>
  <si>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</si>
  <si>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</si>
  <si>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</si>
  <si>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</si>
  <si>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</si>
  <si>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</si>
  <si>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</si>
  <si>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</si>
  <si>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</si>
  <si>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</si>
  <si>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</si>
  <si>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</si>
  <si>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</si>
  <si>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</si>
  <si>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</si>
  <si>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</si>
  <si>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</si>
  <si>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</si>
  <si>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</si>
  <si>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</si>
  <si>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</si>
  <si>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</si>
  <si>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</si>
  <si>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</si>
  <si>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</si>
  <si>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</si>
  <si>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</si>
  <si>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</si>
  <si>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</si>
  <si>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</si>
  <si>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</si>
  <si>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</si>
  <si>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</si>
  <si>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</si>
  <si>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</si>
  <si>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</si>
  <si>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</si>
  <si>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</si>
  <si>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</si>
  <si>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</si>
  <si>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</si>
  <si>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</si>
  <si>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</si>
  <si>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</si>
  <si>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</si>
  <si>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</si>
  <si>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</si>
  <si>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</si>
  <si>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</si>
  <si>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</si>
  <si>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</si>
  <si>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</si>
  <si>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</si>
  <si>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</si>
  <si>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</si>
  <si>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</si>
  <si>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</si>
  <si>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</si>
  <si>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</si>
  <si>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</si>
  <si>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</si>
  <si>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</si>
  <si>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</si>
  <si>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</si>
  <si>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</si>
  <si>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</si>
  <si>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</si>
  <si>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</si>
  <si>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</si>
  <si>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</si>
  <si>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</si>
  <si>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</si>
  <si>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</si>
  <si>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</si>
  <si>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</si>
  <si>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</si>
  <si>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</si>
  <si>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</si>
  <si>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</si>
  <si>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</si>
  <si>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</si>
  <si>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</si>
  <si>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</si>
  <si>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</si>
  <si>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</si>
  <si>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</si>
  <si>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</si>
  <si>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</si>
  <si>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</si>
  <si>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</si>
  <si>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</si>
  <si>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</si>
  <si>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</si>
  <si>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</si>
  <si>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</si>
  <si>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</si>
  <si>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</si>
  <si>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</si>
  <si>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</si>
  <si>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</si>
  <si>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</si>
  <si>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</si>
  <si>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</si>
  <si>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</si>
  <si>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</si>
  <si>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</si>
  <si>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</si>
  <si>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</si>
  <si>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</si>
  <si>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</si>
  <si>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</si>
  <si>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</si>
  <si>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</si>
  <si>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</si>
  <si>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</si>
  <si>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</si>
  <si>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</si>
  <si>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</si>
  <si>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</si>
  <si>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</si>
  <si>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</si>
  <si>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</si>
  <si>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</si>
  <si>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</si>
  <si>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</si>
  <si>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</si>
  <si>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</si>
  <si>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</si>
  <si>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</si>
  <si>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</si>
  <si>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</si>
  <si>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</si>
  <si>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</si>
  <si>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</si>
  <si>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</si>
  <si>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</si>
  <si>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</si>
  <si>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</si>
  <si>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</si>
  <si>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</si>
  <si>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</si>
  <si>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</si>
  <si>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</si>
  <si>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</si>
  <si>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</si>
  <si>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</si>
  <si>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</si>
  <si>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</si>
  <si>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</si>
  <si>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</si>
  <si>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</si>
  <si>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</si>
  <si>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</si>
  <si>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</si>
  <si>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</si>
  <si>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</si>
  <si>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</si>
  <si>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</si>
  <si>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</si>
  <si>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</si>
  <si>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</si>
  <si>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</si>
  <si>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</si>
  <si>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</si>
  <si>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</si>
  <si>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</si>
  <si>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</si>
  <si>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</si>
  <si>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</si>
  <si>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</si>
  <si>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</si>
  <si>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</si>
  <si>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</si>
  <si>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</si>
  <si>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</si>
  <si>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</si>
  <si>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</si>
  <si>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</si>
  <si>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</si>
  <si>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</si>
  <si>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</si>
  <si>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</si>
  <si>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</si>
  <si>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</si>
  <si>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</si>
  <si>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</si>
  <si>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</si>
  <si>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</si>
  <si>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</si>
  <si>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</si>
  <si>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</si>
  <si>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</si>
  <si>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</si>
  <si>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</si>
  <si>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</si>
  <si>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</si>
  <si>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</si>
  <si>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</si>
  <si>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</si>
  <si>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</si>
  <si>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</si>
  <si>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</si>
  <si>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</si>
  <si>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</si>
  <si>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</si>
  <si>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</si>
  <si>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</si>
  <si>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</si>
  <si>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</si>
  <si>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</si>
  <si>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</si>
  <si>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</si>
  <si>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</si>
  <si>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</si>
  <si>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</si>
  <si>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</si>
  <si>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</si>
  <si>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</si>
  <si>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</si>
  <si>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</si>
  <si>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</si>
  <si>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</si>
  <si>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</si>
  <si>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</si>
  <si>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</si>
  <si>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</si>
  <si>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</si>
  <si>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</si>
  <si>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</si>
  <si>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</si>
  <si>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</si>
  <si>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</si>
  <si>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</si>
  <si>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</si>
  <si>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</si>
  <si>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</si>
  <si>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</si>
  <si>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</si>
  <si>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</si>
  <si>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</si>
  <si>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</si>
  <si>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</si>
  <si>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</si>
  <si>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</si>
  <si>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</si>
  <si>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</si>
  <si>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</si>
  <si>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</si>
  <si>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</si>
  <si>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</si>
  <si>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</si>
  <si>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</si>
  <si>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</si>
  <si>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</si>
  <si>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</si>
  <si>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</si>
  <si>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</si>
  <si>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</si>
  <si>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</si>
  <si>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</si>
  <si>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</si>
  <si>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</si>
  <si>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</si>
  <si>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</si>
  <si>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</si>
  <si>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</si>
  <si>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</si>
  <si>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</si>
  <si>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</si>
  <si>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</si>
  <si>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</si>
  <si>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</si>
  <si>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</si>
  <si>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</si>
  <si>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</si>
  <si>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</si>
  <si>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</si>
  <si>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</si>
  <si>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</si>
  <si>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</si>
  <si>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</si>
  <si>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</si>
  <si>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</si>
  <si>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</si>
  <si>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</si>
  <si>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</si>
  <si>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</si>
  <si>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</si>
  <si>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</si>
  <si>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</si>
  <si>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</si>
  <si>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</si>
  <si>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</si>
  <si>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</si>
  <si>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</si>
  <si>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</si>
  <si>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</si>
  <si>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</si>
  <si>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</si>
  <si>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</si>
  <si>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</si>
  <si>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</si>
  <si>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</si>
  <si>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</si>
  <si>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</si>
  <si>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</si>
  <si>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</si>
  <si>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</si>
  <si>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</si>
  <si>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</si>
  <si>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</si>
  <si>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</si>
  <si>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</si>
  <si>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</si>
  <si>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</si>
  <si>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</si>
  <si>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</si>
  <si>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</si>
  <si>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</si>
  <si>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</si>
  <si>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</si>
  <si>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</si>
  <si>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</si>
  <si>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</si>
  <si>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</si>
  <si>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</si>
  <si>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</si>
  <si>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</si>
  <si>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</si>
  <si>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</si>
  <si>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</si>
  <si>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</si>
  <si>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</si>
  <si>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</si>
  <si>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</si>
  <si>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</si>
  <si>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</si>
  <si>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</si>
  <si>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</si>
  <si>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</si>
  <si>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</si>
  <si>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</si>
  <si>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</si>
  <si>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</si>
  <si>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</si>
  <si>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</si>
  <si>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</si>
  <si>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</si>
  <si>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</si>
  <si>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</si>
  <si>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</si>
  <si>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</si>
  <si>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</si>
  <si>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</si>
  <si>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</si>
  <si>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</si>
  <si>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</si>
  <si>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</si>
  <si>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</si>
  <si>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</si>
  <si>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</si>
  <si>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</si>
  <si>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</si>
  <si>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</si>
  <si>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</si>
  <si>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</si>
  <si>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</si>
  <si>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</si>
  <si>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</si>
  <si>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</si>
  <si>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</si>
  <si>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</si>
  <si>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</si>
  <si>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</si>
  <si>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</si>
  <si>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</si>
  <si>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</si>
  <si>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</si>
  <si>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</si>
  <si>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</si>
  <si>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</si>
  <si>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</si>
  <si>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</si>
  <si>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</si>
  <si>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</si>
  <si>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</si>
  <si>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</si>
  <si>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</si>
  <si>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</si>
  <si>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</si>
  <si>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</si>
  <si>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</si>
  <si>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</si>
  <si>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</si>
  <si>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</si>
  <si>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</si>
  <si>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</si>
  <si>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</si>
  <si>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</si>
  <si>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</si>
  <si>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</si>
  <si>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</si>
  <si>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</si>
  <si>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</si>
  <si>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</si>
  <si>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</si>
  <si>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</si>
  <si>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</si>
  <si>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</si>
  <si>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</si>
  <si>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</si>
  <si>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</si>
  <si>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</si>
  <si>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</si>
  <si>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</si>
  <si>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</si>
  <si>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</si>
  <si>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</si>
  <si>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</si>
  <si>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</si>
  <si>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</si>
  <si>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</si>
  <si>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</si>
  <si>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</si>
  <si>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</si>
  <si>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</si>
  <si>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</si>
  <si>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</si>
  <si>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</si>
  <si>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</si>
  <si>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</si>
  <si>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</si>
  <si>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</si>
  <si>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</si>
  <si>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</si>
  <si>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</si>
  <si>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</si>
  <si>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</si>
  <si>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</si>
  <si>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</si>
  <si>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</si>
  <si>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</si>
  <si>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</si>
  <si>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</si>
  <si>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</si>
  <si>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</si>
  <si>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</si>
  <si>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</si>
  <si>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</si>
  <si>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</si>
  <si>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</si>
  <si>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</si>
  <si>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</si>
  <si>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</si>
  <si>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</si>
  <si>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</si>
  <si>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</si>
  <si>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</si>
  <si>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</si>
  <si>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</si>
  <si>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</si>
  <si>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</si>
  <si>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</si>
  <si>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</si>
  <si>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</si>
  <si>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</si>
  <si>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</si>
  <si>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</si>
  <si>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</si>
  <si>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</si>
  <si>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</si>
  <si>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</si>
  <si>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</si>
  <si>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</si>
  <si>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</si>
  <si>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</si>
  <si>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</si>
  <si>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</si>
  <si>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</si>
  <si>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</si>
  <si>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</si>
  <si>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</si>
  <si>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</si>
  <si>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</si>
  <si>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</si>
  <si>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</si>
  <si>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</si>
  <si>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</si>
  <si>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</si>
  <si>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</si>
  <si>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</si>
  <si>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</si>
  <si>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</si>
  <si>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</si>
  <si>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</si>
  <si>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</si>
  <si>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</si>
  <si>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</si>
  <si>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</si>
  <si>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</si>
  <si>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</si>
  <si>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</si>
  <si>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</si>
  <si>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</si>
  <si>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</si>
  <si>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</si>
  <si>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</si>
  <si>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</si>
  <si>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</si>
  <si>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</si>
  <si>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</si>
  <si>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</si>
  <si>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</si>
  <si>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</si>
  <si>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</si>
  <si>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</si>
  <si>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</si>
  <si>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</si>
  <si>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</si>
  <si>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</si>
  <si>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</si>
  <si>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</si>
  <si>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</si>
  <si>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</si>
  <si>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</si>
  <si>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</si>
  <si>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</si>
  <si>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</si>
  <si>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</si>
  <si>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</si>
  <si>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</si>
  <si>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</si>
  <si>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</si>
  <si>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</si>
  <si>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</si>
  <si>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</si>
  <si>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</si>
  <si>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</si>
  <si>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</si>
  <si>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</si>
  <si>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</si>
  <si>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</si>
  <si>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</si>
  <si>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</si>
  <si>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</si>
  <si>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</si>
  <si>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</si>
  <si>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</si>
  <si>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</si>
  <si>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鉄道駅総合改善事業</t>
  </si>
  <si>
    <t>鉄道局</t>
  </si>
  <si>
    <t>課長　金指　和彦</t>
  </si>
  <si>
    <t>平成１１年度</t>
  </si>
  <si>
    <t>終了予定なし</t>
  </si>
  <si>
    <t>都市鉄道政策課
駅機能高度化推進室</t>
  </si>
  <si>
    <t>-</t>
  </si>
  <si>
    <t>鉄道駅総合改善事業（鉄道利用旅客の利便性、安全性の向上等を図るために必要となる鉄道駅の総合的な改善を行う事業等）に要する経費の一部を国が補助することにより、鉄道利用に係る一般旅客、高齢者、障害者等の利用の利便性、円滑性及び安全性の向上等を図ることを目的とする。</t>
  </si>
  <si>
    <t>地方公共団体、鉄道事業者、地方運輸局等からなる協議会において策定された整備計画に基づき、ホームやコンコースの拡幅等の駅改良、バリアフリー施設や生活支援機能施設、観光案内施設等の駅空間の高度化に資する施設の整備</t>
  </si>
  <si>
    <t>鉄道駅総合改善事業費補助</t>
  </si>
  <si>
    <t>一日あたりの平均利用者数が3千人以上の鉄軌道駅の段差解消率（基準に適合している設備により段差を解消している割合）を約100％にする。</t>
  </si>
  <si>
    <t>一日あたりの平均利用者数が3千人以上の鉄軌道駅の段差解消率</t>
  </si>
  <si>
    <t>本事業は利便性、円滑性、安全性の向上を図ることを目的にしており、排出削減に直接寄与するものではないため、定量的な指標の策定は困難。また、事業評価マニュアルにおいても環境等改善便益は計測対象外としている。</t>
  </si>
  <si>
    <t>ホームやコンコースの拡幅等の駅改良及びバリアフリー施設の整備等の鉄道駅総合改善事業を実施した鉄道駅の数</t>
  </si>
  <si>
    <t>執行額／箇所数　　　　　　　　　　　　　　</t>
    <phoneticPr fontId="5"/>
  </si>
  <si>
    <t>百万円</t>
  </si>
  <si>
    <t>　　執行額/箇所数</t>
    <phoneticPr fontId="5"/>
  </si>
  <si>
    <t>2241/20</t>
  </si>
  <si>
    <t>2203/29</t>
  </si>
  <si>
    <t>8　都市・地域交通等の快適性、利便性の向上</t>
  </si>
  <si>
    <t>26　鉄道網を充実・活性化させる</t>
  </si>
  <si>
    <t>公共施設等のバリアフリー化率（全ての一定の旅客施設（注）の1日当たり平均利用者数に占める段差解消された一定の旅客施設の1日当たり平均利用者数の割合）
（注）1日あたりの平均的な利用者数が3,000人以上の旅客施設</t>
  </si>
  <si>
    <t>%</t>
  </si>
  <si>
    <t>278</t>
  </si>
  <si>
    <t>255</t>
  </si>
  <si>
    <t>263</t>
  </si>
  <si>
    <t>284</t>
  </si>
  <si>
    <t>275</t>
  </si>
  <si>
    <t>281</t>
  </si>
  <si>
    <t>290</t>
  </si>
  <si>
    <t>280</t>
  </si>
  <si>
    <t>287</t>
  </si>
  <si>
    <t>○</t>
  </si>
  <si>
    <t>-</t>
    <phoneticPr fontId="5"/>
  </si>
  <si>
    <t>駅</t>
    <rPh sb="0" eb="1">
      <t>エキ</t>
    </rPh>
    <phoneticPr fontId="5"/>
  </si>
  <si>
    <t>鉄軌道駅における段差解消への対応状況について
出典：鉄道局ホームページ「鉄軌道駅及び鉄軌道車両のバリアフリー化状況（ＵＲＬ　http://www.mlit.go.jp/tetudo/tetudo_fr7_000003.html）」</t>
    <phoneticPr fontId="5"/>
  </si>
  <si>
    <t>ホームやコンコースの拡幅等の駅改良、バリアフリー施設や生活支援機能施設、観光案内施設等を整備することにより、鉄道利用者及び地域住民の利便性を高め、公共交通の利用促進につなげるとともに、バリアフリー化の促進を図る。</t>
    <phoneticPr fontId="5"/>
  </si>
  <si>
    <t>鉄道利用者の安全性や利便性の向上を図ることを目的としており、国民や社会のニーズを反映している。</t>
  </si>
  <si>
    <t>事業者のみでは進まない事業に対し、国、地方公共団体が協調し補助を行っている。</t>
  </si>
  <si>
    <t>鉄道利用者の利便性、安全性、円滑性を向上させ、公共交通の利用促進等に資するものであり、優先度は高い。</t>
  </si>
  <si>
    <t>‐</t>
  </si>
  <si>
    <t>事業費は、国、地方公共団体及び事業者で負担をしており、受益者との負担関係は妥当である。</t>
  </si>
  <si>
    <t>補助対象事業者において入札を導入するなど、コスト削減に努めており、妥当である。</t>
  </si>
  <si>
    <t>「補助金等に係る予算の執行の適正化に関する法律」等に基づき適切に支出されている。</t>
  </si>
  <si>
    <t>費目・使途は鉄道駅総合改善に必要なものに限定されている。</t>
  </si>
  <si>
    <t>都市側事業と一体的に駅改良を行うなど、より効率的に事業目的を達成するための工夫を行うことで削減に努めている。</t>
  </si>
  <si>
    <t>事業による施設整備によって、公共施設等のバリアフリー化率の向上に寄与しており、成果目標に見合ったものとなっている。</t>
  </si>
  <si>
    <t>事業の実施に当たり、事業評価を行うなど、効果的な事業であることの確認を行っている。</t>
  </si>
  <si>
    <t>活動実績は当初の見込みどおり着実な進捗を見せている。</t>
  </si>
  <si>
    <t>整備された施設は共用され、活用されている。</t>
  </si>
  <si>
    <t>本事業は国庫補助事業であることから、「補助金等に係る予算の執行の適正化に関する法律」及び「鉄道駅総合改善事業費補助交付要綱」等に基づき、(独)鉄道建設・運輸施設整備支援機構による現地審査・書類審査を実施することにより、国庫補助金の支出先・使途等については、その適否を含めて把握している。また、事業評価の適切な実施により効果の検証並びに事業の効率性・透明性の確保にも努めている。</t>
  </si>
  <si>
    <t>今後も引き続き効率的かつ適正な予算執行に努め、事業を実施していく必要がある。</t>
  </si>
  <si>
    <t>A.独立行政法人鉄道建設・運輸施設整備支援機構</t>
    <rPh sb="2" eb="12">
      <t>ドクリツギョウセイホウジンテツドウケンセツ</t>
    </rPh>
    <rPh sb="13" eb="23">
      <t>ウンユシセツセイビシエンキコウ</t>
    </rPh>
    <phoneticPr fontId="5"/>
  </si>
  <si>
    <t>停車場設備費</t>
    <rPh sb="0" eb="3">
      <t>テイシャジョウ</t>
    </rPh>
    <rPh sb="3" eb="6">
      <t>セツビヒ</t>
    </rPh>
    <phoneticPr fontId="5"/>
  </si>
  <si>
    <t>土木費</t>
    <rPh sb="0" eb="3">
      <t>ドボクヒ</t>
    </rPh>
    <phoneticPr fontId="5"/>
  </si>
  <si>
    <t>附帯工事費</t>
    <rPh sb="0" eb="2">
      <t>フタイ</t>
    </rPh>
    <rPh sb="2" eb="5">
      <t>コウジヒ</t>
    </rPh>
    <phoneticPr fontId="5"/>
  </si>
  <si>
    <t>電路設備費</t>
    <rPh sb="0" eb="2">
      <t>デンロ</t>
    </rPh>
    <rPh sb="2" eb="5">
      <t>セツビヒ</t>
    </rPh>
    <phoneticPr fontId="5"/>
  </si>
  <si>
    <t>線路設備費</t>
    <rPh sb="0" eb="2">
      <t>センロ</t>
    </rPh>
    <rPh sb="2" eb="5">
      <t>セツビヒ</t>
    </rPh>
    <phoneticPr fontId="5"/>
  </si>
  <si>
    <t>駅附帯設備費</t>
    <rPh sb="0" eb="1">
      <t>エキ</t>
    </rPh>
    <rPh sb="1" eb="3">
      <t>フタイ</t>
    </rPh>
    <rPh sb="3" eb="6">
      <t>セツビヒ</t>
    </rPh>
    <phoneticPr fontId="5"/>
  </si>
  <si>
    <t>停車場設備施工費</t>
    <rPh sb="0" eb="8">
      <t>テイシャジョウセツビセコウヒ</t>
    </rPh>
    <phoneticPr fontId="5"/>
  </si>
  <si>
    <t>土木工事施工費</t>
    <rPh sb="0" eb="7">
      <t>ドボクコウジセコウヒ</t>
    </rPh>
    <phoneticPr fontId="5"/>
  </si>
  <si>
    <t>附帯工事施工費</t>
    <rPh sb="0" eb="7">
      <t>フタイコウジセコウヒ</t>
    </rPh>
    <phoneticPr fontId="5"/>
  </si>
  <si>
    <t>電路設備施工費</t>
    <rPh sb="0" eb="7">
      <t>デンロセツビセコウヒ</t>
    </rPh>
    <phoneticPr fontId="5"/>
  </si>
  <si>
    <t>線路設備施工費</t>
    <rPh sb="0" eb="7">
      <t>センロセツビセコウヒ</t>
    </rPh>
    <phoneticPr fontId="5"/>
  </si>
  <si>
    <t>駅付帯設備工事施工費</t>
    <rPh sb="0" eb="1">
      <t>エキ</t>
    </rPh>
    <rPh sb="1" eb="3">
      <t>フタイ</t>
    </rPh>
    <rPh sb="3" eb="5">
      <t>セツビ</t>
    </rPh>
    <rPh sb="5" eb="7">
      <t>コウジ</t>
    </rPh>
    <rPh sb="7" eb="10">
      <t>セコウヒ</t>
    </rPh>
    <phoneticPr fontId="5"/>
  </si>
  <si>
    <t>B.海老名市地域公共交通協議会</t>
  </si>
  <si>
    <t>C.西日本旅客鉄道（株）</t>
    <phoneticPr fontId="5"/>
  </si>
  <si>
    <t>停車場設備費</t>
    <rPh sb="0" eb="6">
      <t>テイシャジョウセツビヒ</t>
    </rPh>
    <phoneticPr fontId="5"/>
  </si>
  <si>
    <t>電路設備費</t>
    <rPh sb="0" eb="5">
      <t>デンロセツビヒ</t>
    </rPh>
    <phoneticPr fontId="5"/>
  </si>
  <si>
    <t>附帯工事費</t>
    <rPh sb="0" eb="5">
      <t>フタイコウジヒ</t>
    </rPh>
    <phoneticPr fontId="5"/>
  </si>
  <si>
    <t>線路設備費</t>
    <rPh sb="0" eb="5">
      <t>センロセツビヒ</t>
    </rPh>
    <phoneticPr fontId="5"/>
  </si>
  <si>
    <t>独立行政法人鉄道建設・運輸施設整備支援機構</t>
    <rPh sb="0" eb="10">
      <t>ドクリツギョウセイホウジンテツドウケンセツ</t>
    </rPh>
    <rPh sb="11" eb="21">
      <t>ウンユシセツセイビシエンキコウ</t>
    </rPh>
    <phoneticPr fontId="5"/>
  </si>
  <si>
    <t>・整備新幹線等の建設、保有・貸付け、譲渡・資金回収等
・鉄道整備を行う鉄道事業者に対する補助金の交付等
・旧国鉄の地位の継承に伴う費用の支払等
・運輸技術に関する基礎的研究等</t>
    <rPh sb="1" eb="3">
      <t>セイビ</t>
    </rPh>
    <rPh sb="3" eb="6">
      <t>シンカンセン</t>
    </rPh>
    <rPh sb="6" eb="7">
      <t>トウ</t>
    </rPh>
    <rPh sb="8" eb="10">
      <t>ケンセツ</t>
    </rPh>
    <rPh sb="11" eb="13">
      <t>ホユウ</t>
    </rPh>
    <rPh sb="14" eb="16">
      <t>カシツ</t>
    </rPh>
    <rPh sb="18" eb="20">
      <t>ジョウト</t>
    </rPh>
    <rPh sb="21" eb="23">
      <t>シキン</t>
    </rPh>
    <rPh sb="23" eb="25">
      <t>カイシュウ</t>
    </rPh>
    <rPh sb="25" eb="26">
      <t>トウ</t>
    </rPh>
    <rPh sb="28" eb="30">
      <t>テツドウ</t>
    </rPh>
    <rPh sb="30" eb="32">
      <t>セイビ</t>
    </rPh>
    <rPh sb="33" eb="34">
      <t>オコナ</t>
    </rPh>
    <rPh sb="35" eb="37">
      <t>テツドウ</t>
    </rPh>
    <rPh sb="37" eb="39">
      <t>ジギョウ</t>
    </rPh>
    <rPh sb="39" eb="40">
      <t>シャ</t>
    </rPh>
    <rPh sb="41" eb="42">
      <t>タイ</t>
    </rPh>
    <rPh sb="44" eb="47">
      <t>ホジョキン</t>
    </rPh>
    <rPh sb="48" eb="50">
      <t>コウフ</t>
    </rPh>
    <rPh sb="50" eb="51">
      <t>トウ</t>
    </rPh>
    <rPh sb="53" eb="54">
      <t>キュウ</t>
    </rPh>
    <rPh sb="54" eb="56">
      <t>コクテツ</t>
    </rPh>
    <rPh sb="57" eb="59">
      <t>チイ</t>
    </rPh>
    <rPh sb="60" eb="62">
      <t>ケイショウ</t>
    </rPh>
    <rPh sb="63" eb="64">
      <t>トモナ</t>
    </rPh>
    <rPh sb="65" eb="67">
      <t>ヒヨウ</t>
    </rPh>
    <rPh sb="68" eb="70">
      <t>シハライ</t>
    </rPh>
    <rPh sb="70" eb="71">
      <t>トウ</t>
    </rPh>
    <rPh sb="73" eb="75">
      <t>ウンユ</t>
    </rPh>
    <rPh sb="75" eb="77">
      <t>ギジュツ</t>
    </rPh>
    <rPh sb="78" eb="79">
      <t>カン</t>
    </rPh>
    <rPh sb="81" eb="84">
      <t>キソテキ</t>
    </rPh>
    <rPh sb="84" eb="86">
      <t>ケンキュウ</t>
    </rPh>
    <rPh sb="86" eb="87">
      <t>トウ</t>
    </rPh>
    <phoneticPr fontId="5"/>
  </si>
  <si>
    <t>補助金等交付</t>
  </si>
  <si>
    <t>－</t>
    <phoneticPr fontId="5"/>
  </si>
  <si>
    <t>海老名市地域公共交通協議会</t>
    <rPh sb="0" eb="13">
      <t>エビナシチイキコウキョウコウツウキョウギカイ</t>
    </rPh>
    <phoneticPr fontId="5"/>
  </si>
  <si>
    <t>海老名駅総合改善事業の施設整備を実施し、完成後は整備した施設を法定協議会の規約に基づき当該財産の管理を行う者に移管する。</t>
    <rPh sb="0" eb="3">
      <t>エビナ</t>
    </rPh>
    <rPh sb="3" eb="4">
      <t>エキ</t>
    </rPh>
    <rPh sb="4" eb="6">
      <t>ソウゴウ</t>
    </rPh>
    <rPh sb="6" eb="8">
      <t>カイゼン</t>
    </rPh>
    <rPh sb="8" eb="10">
      <t>ジギョウ</t>
    </rPh>
    <rPh sb="11" eb="13">
      <t>シセツ</t>
    </rPh>
    <rPh sb="13" eb="15">
      <t>セイビ</t>
    </rPh>
    <rPh sb="16" eb="18">
      <t>ジッシ</t>
    </rPh>
    <rPh sb="20" eb="23">
      <t>カンセイゴ</t>
    </rPh>
    <rPh sb="24" eb="26">
      <t>セイビ</t>
    </rPh>
    <rPh sb="28" eb="30">
      <t>シセツ</t>
    </rPh>
    <rPh sb="31" eb="33">
      <t>ホウテイ</t>
    </rPh>
    <rPh sb="33" eb="36">
      <t>キョウギカイ</t>
    </rPh>
    <rPh sb="37" eb="39">
      <t>キヤク</t>
    </rPh>
    <rPh sb="40" eb="41">
      <t>モト</t>
    </rPh>
    <rPh sb="43" eb="45">
      <t>トウガイ</t>
    </rPh>
    <rPh sb="45" eb="47">
      <t>ザイサン</t>
    </rPh>
    <rPh sb="48" eb="50">
      <t>カンリ</t>
    </rPh>
    <rPh sb="51" eb="52">
      <t>オコナ</t>
    </rPh>
    <rPh sb="53" eb="54">
      <t>モノ</t>
    </rPh>
    <rPh sb="55" eb="57">
      <t>イカン</t>
    </rPh>
    <phoneticPr fontId="5"/>
  </si>
  <si>
    <t>西日本旅客鉄道（株）</t>
    <rPh sb="0" eb="7">
      <t>ニシニホンリョカクテツドウ</t>
    </rPh>
    <rPh sb="8" eb="9">
      <t>カブ</t>
    </rPh>
    <phoneticPr fontId="5"/>
  </si>
  <si>
    <t>東日本旅客鉄道（株）</t>
    <rPh sb="0" eb="1">
      <t>ヒガシ</t>
    </rPh>
    <rPh sb="1" eb="3">
      <t>ニホン</t>
    </rPh>
    <rPh sb="3" eb="7">
      <t>リョカクテツドウ</t>
    </rPh>
    <rPh sb="8" eb="9">
      <t>カブ</t>
    </rPh>
    <phoneticPr fontId="5"/>
  </si>
  <si>
    <t>東急電鉄（株）</t>
    <rPh sb="0" eb="2">
      <t>トウキュウ</t>
    </rPh>
    <rPh sb="2" eb="4">
      <t>デンテツ</t>
    </rPh>
    <rPh sb="4" eb="7">
      <t>カブ</t>
    </rPh>
    <rPh sb="5" eb="6">
      <t>カブ</t>
    </rPh>
    <phoneticPr fontId="5"/>
  </si>
  <si>
    <t>山陽電気鉄道（株）</t>
    <rPh sb="0" eb="2">
      <t>サンヨウ</t>
    </rPh>
    <rPh sb="2" eb="4">
      <t>デンキ</t>
    </rPh>
    <rPh sb="4" eb="6">
      <t>テツドウ</t>
    </rPh>
    <rPh sb="6" eb="9">
      <t>カブ</t>
    </rPh>
    <phoneticPr fontId="5"/>
  </si>
  <si>
    <t>近畿日本鉄道（株）</t>
    <rPh sb="0" eb="2">
      <t>キンキ</t>
    </rPh>
    <rPh sb="2" eb="4">
      <t>ニホン</t>
    </rPh>
    <rPh sb="4" eb="6">
      <t>テツドウ</t>
    </rPh>
    <rPh sb="7" eb="8">
      <t>カブ</t>
    </rPh>
    <phoneticPr fontId="5"/>
  </si>
  <si>
    <t>西武鉄道（株）</t>
    <rPh sb="0" eb="2">
      <t>セイブ</t>
    </rPh>
    <rPh sb="2" eb="4">
      <t>テツドウ</t>
    </rPh>
    <rPh sb="5" eb="6">
      <t>カブ</t>
    </rPh>
    <phoneticPr fontId="5"/>
  </si>
  <si>
    <t>北海道旅客鉄道（株）</t>
    <rPh sb="0" eb="3">
      <t>ホッカイドウ</t>
    </rPh>
    <rPh sb="3" eb="5">
      <t>リョカク</t>
    </rPh>
    <rPh sb="5" eb="7">
      <t>テツドウ</t>
    </rPh>
    <rPh sb="8" eb="9">
      <t>カブ</t>
    </rPh>
    <phoneticPr fontId="5"/>
  </si>
  <si>
    <t>東海旅客鉄道（株）</t>
    <rPh sb="0" eb="2">
      <t>トウカイ</t>
    </rPh>
    <rPh sb="2" eb="4">
      <t>リョカク</t>
    </rPh>
    <rPh sb="4" eb="6">
      <t>テツドウ</t>
    </rPh>
    <rPh sb="7" eb="8">
      <t>カブ</t>
    </rPh>
    <phoneticPr fontId="5"/>
  </si>
  <si>
    <t>小田急電鉄（株）</t>
    <rPh sb="0" eb="3">
      <t>オダキュウ</t>
    </rPh>
    <rPh sb="3" eb="5">
      <t>デンテツ</t>
    </rPh>
    <rPh sb="6" eb="7">
      <t>カブ</t>
    </rPh>
    <phoneticPr fontId="5"/>
  </si>
  <si>
    <t>京成電鉄（株）</t>
    <rPh sb="0" eb="2">
      <t>ケイセイ</t>
    </rPh>
    <rPh sb="2" eb="4">
      <t>デンテツ</t>
    </rPh>
    <phoneticPr fontId="5"/>
  </si>
  <si>
    <t>松島海岸駅、青森駅、植田駅のバリアフリー施設整備の実施</t>
    <rPh sb="0" eb="2">
      <t>マツシマ</t>
    </rPh>
    <rPh sb="2" eb="4">
      <t>カイガン</t>
    </rPh>
    <rPh sb="6" eb="8">
      <t>アオモリ</t>
    </rPh>
    <rPh sb="10" eb="12">
      <t>ウエダ</t>
    </rPh>
    <phoneticPr fontId="5"/>
  </si>
  <si>
    <t>高見ノ里駅のバリアフリー施設整備の実施</t>
    <rPh sb="0" eb="2">
      <t>タカミ</t>
    </rPh>
    <rPh sb="3" eb="4">
      <t>サト</t>
    </rPh>
    <rPh sb="4" eb="5">
      <t>エキ</t>
    </rPh>
    <phoneticPr fontId="5"/>
  </si>
  <si>
    <t>菅野駅のバリアフリー施設整備の実施</t>
    <rPh sb="0" eb="2">
      <t>スガノ</t>
    </rPh>
    <rPh sb="2" eb="3">
      <t>エキ</t>
    </rPh>
    <phoneticPr fontId="5"/>
  </si>
  <si>
    <t>南小樽駅のバリアフリー施設整備の実施</t>
    <rPh sb="0" eb="3">
      <t>ミナミオタル</t>
    </rPh>
    <rPh sb="3" eb="4">
      <t>エキ</t>
    </rPh>
    <phoneticPr fontId="5"/>
  </si>
  <si>
    <t>岩波駅のバリアフリー施設整備の実施</t>
    <rPh sb="0" eb="2">
      <t>イワナミ</t>
    </rPh>
    <rPh sb="2" eb="3">
      <t>エキ</t>
    </rPh>
    <phoneticPr fontId="5"/>
  </si>
  <si>
    <t>桃山駅、西大路駅、宇部駅、紀三井寺駅、湯浅駅、柳井駅、南岩国駅のバリアフリー施設整備の実施</t>
    <rPh sb="9" eb="11">
      <t>ウベ</t>
    </rPh>
    <rPh sb="11" eb="12">
      <t>エキ</t>
    </rPh>
    <rPh sb="19" eb="21">
      <t>ユアサ</t>
    </rPh>
    <rPh sb="21" eb="22">
      <t>エキ</t>
    </rPh>
    <rPh sb="27" eb="30">
      <t>ミナミイワクニ</t>
    </rPh>
    <rPh sb="30" eb="31">
      <t>エキ</t>
    </rPh>
    <phoneticPr fontId="5"/>
  </si>
  <si>
    <t>国交</t>
  </si>
  <si>
    <t>2047/20</t>
    <phoneticPr fontId="5"/>
  </si>
  <si>
    <t>中央林間駅の駅改良整備の実施</t>
    <rPh sb="0" eb="2">
      <t>チュウオウ</t>
    </rPh>
    <rPh sb="2" eb="4">
      <t>リンカン</t>
    </rPh>
    <rPh sb="4" eb="5">
      <t>エキ</t>
    </rPh>
    <rPh sb="6" eb="7">
      <t>エキ</t>
    </rPh>
    <rPh sb="7" eb="9">
      <t>カイリョウ</t>
    </rPh>
    <rPh sb="9" eb="11">
      <t>セイビ</t>
    </rPh>
    <phoneticPr fontId="5"/>
  </si>
  <si>
    <t>多磨駅の駅改良整備の実施</t>
    <rPh sb="0" eb="2">
      <t>タマ</t>
    </rPh>
    <rPh sb="2" eb="3">
      <t>エキ</t>
    </rPh>
    <rPh sb="4" eb="7">
      <t>エキカイリョウ</t>
    </rPh>
    <phoneticPr fontId="5"/>
  </si>
  <si>
    <t>大塩駅の駅改良整備、林崎松江海岸駅のバリアフリー施設整備の実施</t>
    <rPh sb="0" eb="2">
      <t>オオシオ</t>
    </rPh>
    <rPh sb="2" eb="3">
      <t>エキ</t>
    </rPh>
    <rPh sb="4" eb="7">
      <t>エキカイリョウ</t>
    </rPh>
    <rPh sb="7" eb="9">
      <t>セイビ</t>
    </rPh>
    <rPh sb="10" eb="17">
      <t>ハヤシザキマツエカイガンエキ</t>
    </rPh>
    <phoneticPr fontId="5"/>
  </si>
  <si>
    <t>池上駅の駅改良整備の実施</t>
    <rPh sb="0" eb="2">
      <t>イケガミ</t>
    </rPh>
    <rPh sb="2" eb="3">
      <t>エキ</t>
    </rPh>
    <rPh sb="4" eb="7">
      <t>エキカイリョウ</t>
    </rPh>
    <phoneticPr fontId="5"/>
  </si>
  <si>
    <t>繰越が生じていることについては、都市側事業の遅れに伴う工事の遅れや、掘削工事中に出現した支障物の撤去等に不測の日時を要したこと等によるもの。</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</si>
</sst>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23</xdr:col>
      <xdr:colOff>204105</xdr:colOff>
      <xdr:row>750</xdr:row>
      <xdr:rowOff>13607</xdr:rowOff>
    </xdr:from>
    <xdr:ext cx="2005853" cy="487969"/>
    <xdr:sp macro="" textlink="">
      <xdr:nvSpPr>
        <xdr:cNvPr id="9" name="テキスト ボックス 8"/>
        <xdr:cNvSpPr txBox="1"/>
      </xdr:nvSpPr>
      <xdr:spPr>
        <a:xfrm>
          <a:off x="4898569" y="238261071"/>
          <a:ext cx="2005853" cy="487969"/>
        </a:xfrm>
        <a:prstGeom prst="rect">
          <a:avLst/>
        </a:prstGeom>
        <a:noFill/>
        <a:ln w="19050">
          <a:solidFill>
            <a:sysClr val="windowText" lastClr="000000"/>
          </a:solidFill>
        </a:ln>
        <a:effectLst/>
      </xdr:spPr>
      <xdr:txBody>
        <a:bodyPr vertOverflow="clip" wrap="squar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国土交通省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２，０４７百万円</a:t>
          </a:r>
        </a:p>
      </xdr:txBody>
    </xdr:sp>
    <xdr:clientData/>
  </xdr:oneCellAnchor>
  <xdr:twoCellAnchor>
    <xdr:from>
      <xdr:col>16</xdr:col>
      <xdr:colOff>190500</xdr:colOff>
      <xdr:row>752</xdr:row>
      <xdr:rowOff>190498</xdr:rowOff>
    </xdr:from>
    <xdr:to>
      <xdr:col>40</xdr:col>
      <xdr:colOff>197000</xdr:colOff>
      <xdr:row>756</xdr:row>
      <xdr:rowOff>223154</xdr:rowOff>
    </xdr:to>
    <xdr:sp macro="" textlink="">
      <xdr:nvSpPr>
        <xdr:cNvPr id="10" name="大かっこ 9"/>
        <xdr:cNvSpPr/>
      </xdr:nvSpPr>
      <xdr:spPr>
        <a:xfrm>
          <a:off x="3456214" y="239145534"/>
          <a:ext cx="4905072" cy="144779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国は、本制度を活用し、鉄道駅のホームやコンコースの拡幅等の駅改良、バリアフリー施設や生活支援機能施設、観光案内施設等</a:t>
          </a:r>
          <a:r>
            <a:rPr kumimoji="1" lang="ja-JP" altLang="ja-JP" sz="1100">
              <a:solidFill>
                <a:schemeClr val="tx1"/>
              </a:solidFill>
              <a:effectLst/>
              <a:latin typeface="+mn-lt"/>
              <a:ea typeface="+mn-ea"/>
              <a:cs typeface="+mn-cs"/>
            </a:rPr>
            <a:t>駅空間の高度化に資する施設</a:t>
          </a:r>
          <a:r>
            <a:rPr kumimoji="1" lang="ja-JP" altLang="en-US" sz="1100"/>
            <a:t>を整備することにより、鉄道利用者及び地域住民の利便性を高め、公共交通の利用促進につなげるとともに、駅を中心としたまちづくりにより地域経済・社会の活性化及び高齢者、障害者等の移動等の円滑化を図る。</a:t>
          </a:r>
        </a:p>
      </xdr:txBody>
    </xdr:sp>
    <xdr:clientData/>
  </xdr:twoCellAnchor>
  <xdr:twoCellAnchor>
    <xdr:from>
      <xdr:col>28</xdr:col>
      <xdr:colOff>179614</xdr:colOff>
      <xdr:row>756</xdr:row>
      <xdr:rowOff>219980</xdr:rowOff>
    </xdr:from>
    <xdr:to>
      <xdr:col>28</xdr:col>
      <xdr:colOff>185208</xdr:colOff>
      <xdr:row>758</xdr:row>
      <xdr:rowOff>195710</xdr:rowOff>
    </xdr:to>
    <xdr:cxnSp macro="">
      <xdr:nvCxnSpPr>
        <xdr:cNvPr id="11" name="直線矢印コネクタ 10"/>
        <xdr:cNvCxnSpPr/>
      </xdr:nvCxnSpPr>
      <xdr:spPr>
        <a:xfrm flipH="1">
          <a:off x="5894614" y="240590159"/>
          <a:ext cx="5594" cy="683301"/>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166007</xdr:colOff>
      <xdr:row>757</xdr:row>
      <xdr:rowOff>288470</xdr:rowOff>
    </xdr:from>
    <xdr:to>
      <xdr:col>26</xdr:col>
      <xdr:colOff>103748</xdr:colOff>
      <xdr:row>758</xdr:row>
      <xdr:rowOff>250566</xdr:rowOff>
    </xdr:to>
    <xdr:sp macro="" textlink="">
      <xdr:nvSpPr>
        <xdr:cNvPr id="12" name="正方形/長方形 11"/>
        <xdr:cNvSpPr/>
      </xdr:nvSpPr>
      <xdr:spPr>
        <a:xfrm>
          <a:off x="4656364" y="241012434"/>
          <a:ext cx="754170" cy="315882"/>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oneCellAnchor>
    <xdr:from>
      <xdr:col>24</xdr:col>
      <xdr:colOff>2268</xdr:colOff>
      <xdr:row>758</xdr:row>
      <xdr:rowOff>223609</xdr:rowOff>
    </xdr:from>
    <xdr:ext cx="2005853" cy="693053"/>
    <xdr:sp macro="" textlink="">
      <xdr:nvSpPr>
        <xdr:cNvPr id="13" name="テキスト ボックス 12"/>
        <xdr:cNvSpPr txBox="1"/>
      </xdr:nvSpPr>
      <xdr:spPr>
        <a:xfrm>
          <a:off x="4900839" y="241301359"/>
          <a:ext cx="2005853" cy="693053"/>
        </a:xfrm>
        <a:prstGeom prst="rect">
          <a:avLst/>
        </a:prstGeom>
        <a:noFill/>
        <a:ln w="19050">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solidFill>
                <a:schemeClr val="tx1"/>
              </a:solidFill>
            </a:rPr>
            <a:t>Ａ．　鉄道建設・運輸施設整備</a:t>
          </a:r>
          <a:endParaRPr kumimoji="1" lang="en-US" altLang="ja-JP" sz="1100">
            <a:solidFill>
              <a:schemeClr val="tx1"/>
            </a:solidFill>
          </a:endParaRPr>
        </a:p>
        <a:p>
          <a:pPr algn="ctr"/>
          <a:r>
            <a:rPr kumimoji="1" lang="ja-JP" altLang="en-US" sz="1100">
              <a:solidFill>
                <a:schemeClr val="tx1"/>
              </a:solidFill>
            </a:rPr>
            <a:t>支援機構　</a:t>
          </a:r>
          <a:endParaRPr kumimoji="1" lang="en-US" altLang="ja-JP" sz="1100">
            <a:solidFill>
              <a:schemeClr val="tx1"/>
            </a:solidFill>
          </a:endParaRPr>
        </a:p>
        <a:p>
          <a:pPr algn="ctr"/>
          <a:r>
            <a:rPr kumimoji="1" lang="ja-JP" altLang="en-US" sz="1100">
              <a:solidFill>
                <a:schemeClr val="tx1"/>
              </a:solidFill>
            </a:rPr>
            <a:t>２，０４７百万円</a:t>
          </a:r>
        </a:p>
      </xdr:txBody>
    </xdr:sp>
    <xdr:clientData/>
  </xdr:oneCellAnchor>
  <xdr:twoCellAnchor>
    <xdr:from>
      <xdr:col>29</xdr:col>
      <xdr:colOff>2728</xdr:colOff>
      <xdr:row>763</xdr:row>
      <xdr:rowOff>136071</xdr:rowOff>
    </xdr:from>
    <xdr:to>
      <xdr:col>29</xdr:col>
      <xdr:colOff>2729</xdr:colOff>
      <xdr:row>764</xdr:row>
      <xdr:rowOff>416535</xdr:rowOff>
    </xdr:to>
    <xdr:cxnSp macro="">
      <xdr:nvCxnSpPr>
        <xdr:cNvPr id="75" name="直線コネクタ 74"/>
        <xdr:cNvCxnSpPr/>
      </xdr:nvCxnSpPr>
      <xdr:spPr>
        <a:xfrm flipH="1">
          <a:off x="5921835" y="47448107"/>
          <a:ext cx="1" cy="634249"/>
        </a:xfrm>
        <a:prstGeom prst="line">
          <a:avLst/>
        </a:prstGeom>
        <a:noFill/>
        <a:ln w="12700" cap="flat" cmpd="sng" algn="ctr">
          <a:solidFill>
            <a:sysClr val="windowText" lastClr="000000"/>
          </a:solidFill>
          <a:prstDash val="solid"/>
        </a:ln>
        <a:effectLst/>
      </xdr:spPr>
    </xdr:cxnSp>
    <xdr:clientData/>
  </xdr:twoCellAnchor>
  <xdr:twoCellAnchor>
    <xdr:from>
      <xdr:col>13</xdr:col>
      <xdr:colOff>102968</xdr:colOff>
      <xdr:row>764</xdr:row>
      <xdr:rowOff>426810</xdr:rowOff>
    </xdr:from>
    <xdr:to>
      <xdr:col>43</xdr:col>
      <xdr:colOff>68042</xdr:colOff>
      <xdr:row>764</xdr:row>
      <xdr:rowOff>445860</xdr:rowOff>
    </xdr:to>
    <xdr:cxnSp macro="">
      <xdr:nvCxnSpPr>
        <xdr:cNvPr id="76" name="直線コネクタ 75"/>
        <xdr:cNvCxnSpPr/>
      </xdr:nvCxnSpPr>
      <xdr:spPr>
        <a:xfrm flipH="1">
          <a:off x="2756361" y="48092631"/>
          <a:ext cx="6088288" cy="19050"/>
        </a:xfrm>
        <a:prstGeom prst="line">
          <a:avLst/>
        </a:prstGeom>
        <a:noFill/>
        <a:ln w="12700" cap="flat" cmpd="sng" algn="ctr">
          <a:solidFill>
            <a:sysClr val="windowText" lastClr="000000"/>
          </a:solidFill>
          <a:prstDash val="solid"/>
        </a:ln>
        <a:effectLst/>
      </xdr:spPr>
    </xdr:cxnSp>
    <xdr:clientData/>
  </xdr:twoCellAnchor>
  <xdr:twoCellAnchor>
    <xdr:from>
      <xdr:col>13</xdr:col>
      <xdr:colOff>125199</xdr:colOff>
      <xdr:row>764</xdr:row>
      <xdr:rowOff>436335</xdr:rowOff>
    </xdr:from>
    <xdr:to>
      <xdr:col>13</xdr:col>
      <xdr:colOff>127567</xdr:colOff>
      <xdr:row>766</xdr:row>
      <xdr:rowOff>129055</xdr:rowOff>
    </xdr:to>
    <xdr:cxnSp macro="">
      <xdr:nvCxnSpPr>
        <xdr:cNvPr id="78" name="直線矢印コネクタ 77"/>
        <xdr:cNvCxnSpPr/>
      </xdr:nvCxnSpPr>
      <xdr:spPr>
        <a:xfrm flipH="1">
          <a:off x="2778592" y="48102156"/>
          <a:ext cx="2368" cy="1026220"/>
        </a:xfrm>
        <a:prstGeom prst="straightConnector1">
          <a:avLst/>
        </a:prstGeom>
        <a:noFill/>
        <a:ln w="12700" cap="flat" cmpd="sng" algn="ctr">
          <a:solidFill>
            <a:sysClr val="windowText" lastClr="000000">
              <a:shade val="95000"/>
              <a:satMod val="105000"/>
            </a:sysClr>
          </a:solidFill>
          <a:prstDash val="solid"/>
          <a:tailEnd type="arrow"/>
        </a:ln>
        <a:effectLst/>
      </xdr:spPr>
    </xdr:cxnSp>
    <xdr:clientData/>
  </xdr:twoCellAnchor>
  <xdr:twoCellAnchor>
    <xdr:from>
      <xdr:col>43</xdr:col>
      <xdr:colOff>68042</xdr:colOff>
      <xdr:row>764</xdr:row>
      <xdr:rowOff>414110</xdr:rowOff>
    </xdr:from>
    <xdr:to>
      <xdr:col>43</xdr:col>
      <xdr:colOff>68042</xdr:colOff>
      <xdr:row>766</xdr:row>
      <xdr:rowOff>112971</xdr:rowOff>
    </xdr:to>
    <xdr:cxnSp macro="">
      <xdr:nvCxnSpPr>
        <xdr:cNvPr id="79" name="直線矢印コネクタ 78"/>
        <xdr:cNvCxnSpPr/>
      </xdr:nvCxnSpPr>
      <xdr:spPr>
        <a:xfrm flipH="1">
          <a:off x="8844649" y="48079931"/>
          <a:ext cx="0" cy="1032361"/>
        </a:xfrm>
        <a:prstGeom prst="straightConnector1">
          <a:avLst/>
        </a:prstGeom>
        <a:noFill/>
        <a:ln w="12700" cap="flat" cmpd="sng" algn="ctr">
          <a:solidFill>
            <a:sysClr val="windowText" lastClr="000000">
              <a:shade val="95000"/>
              <a:satMod val="105000"/>
            </a:sysClr>
          </a:solidFill>
          <a:prstDash val="solid"/>
          <a:tailEnd type="arrow"/>
        </a:ln>
        <a:effectLst/>
      </xdr:spPr>
    </xdr:cxnSp>
    <xdr:clientData/>
  </xdr:twoCellAnchor>
  <xdr:oneCellAnchor>
    <xdr:from>
      <xdr:col>9</xdr:col>
      <xdr:colOff>143344</xdr:colOff>
      <xdr:row>766</xdr:row>
      <xdr:rowOff>141060</xdr:rowOff>
    </xdr:from>
    <xdr:ext cx="1605153" cy="674063"/>
    <xdr:sp macro="" textlink="">
      <xdr:nvSpPr>
        <xdr:cNvPr id="81" name="テキスト ボックス 80"/>
        <xdr:cNvSpPr txBox="1"/>
      </xdr:nvSpPr>
      <xdr:spPr>
        <a:xfrm>
          <a:off x="1980308" y="49140381"/>
          <a:ext cx="1605153" cy="674063"/>
        </a:xfrm>
        <a:prstGeom prst="rect">
          <a:avLst/>
        </a:prstGeom>
        <a:noFill/>
        <a:ln w="19050">
          <a:solidFill>
            <a:sysClr val="windowText" lastClr="000000"/>
          </a:solidFill>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Ｂ．法定協議会</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（１者）　</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１２１百万円</a:t>
          </a:r>
        </a:p>
      </xdr:txBody>
    </xdr:sp>
    <xdr:clientData/>
  </xdr:oneCellAnchor>
  <xdr:oneCellAnchor>
    <xdr:from>
      <xdr:col>39</xdr:col>
      <xdr:colOff>79381</xdr:colOff>
      <xdr:row>766</xdr:row>
      <xdr:rowOff>141060</xdr:rowOff>
    </xdr:from>
    <xdr:ext cx="1591470" cy="674063"/>
    <xdr:sp macro="" textlink="">
      <xdr:nvSpPr>
        <xdr:cNvPr id="82" name="テキスト ボックス 81"/>
        <xdr:cNvSpPr txBox="1"/>
      </xdr:nvSpPr>
      <xdr:spPr>
        <a:xfrm>
          <a:off x="8039560" y="49140381"/>
          <a:ext cx="1591470" cy="674063"/>
        </a:xfrm>
        <a:prstGeom prst="rect">
          <a:avLst/>
        </a:prstGeom>
        <a:noFill/>
        <a:ln w="19050">
          <a:solidFill>
            <a:sysClr val="windowText" lastClr="000000"/>
          </a:solidFill>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Ｃ．鉄道事業者</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（１０社、１９駅）　</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１，９２６百万円</a:t>
          </a:r>
        </a:p>
      </xdr:txBody>
    </xdr:sp>
    <xdr:clientData/>
  </xdr:oneCellAnchor>
  <xdr:twoCellAnchor>
    <xdr:from>
      <xdr:col>7</xdr:col>
      <xdr:colOff>157858</xdr:colOff>
      <xdr:row>764</xdr:row>
      <xdr:rowOff>664935</xdr:rowOff>
    </xdr:from>
    <xdr:to>
      <xdr:col>12</xdr:col>
      <xdr:colOff>51722</xdr:colOff>
      <xdr:row>765</xdr:row>
      <xdr:rowOff>484358</xdr:rowOff>
    </xdr:to>
    <xdr:sp macro="" textlink="">
      <xdr:nvSpPr>
        <xdr:cNvPr id="84" name="正方形/長方形 83"/>
        <xdr:cNvSpPr/>
      </xdr:nvSpPr>
      <xdr:spPr>
        <a:xfrm>
          <a:off x="1586608" y="48330756"/>
          <a:ext cx="914400" cy="486173"/>
        </a:xfrm>
        <a:prstGeom prst="rect">
          <a:avLst/>
        </a:prstGeom>
        <a:noFill/>
        <a:ln w="9525" cap="flat" cmpd="sng" algn="ctr">
          <a:solidFill>
            <a:sysClr val="windowText" lastClr="000000"/>
          </a:solidFill>
          <a:prstDash val="sysDash"/>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ＭＳ Ｐ明朝" pitchFamily="18" charset="-128"/>
              <a:ea typeface="ＭＳ Ｐ明朝" pitchFamily="18" charset="-128"/>
              <a:cs typeface="+mn-cs"/>
            </a:rPr>
            <a:t>関係地方</a:t>
          </a:r>
          <a:endParaRPr kumimoji="1" lang="en-US" altLang="ja-JP" sz="900" b="0" i="0" u="none" strike="noStrike" kern="0" cap="none" spc="0" normalizeH="0" baseline="0" noProof="0">
            <a:ln>
              <a:noFill/>
            </a:ln>
            <a:solidFill>
              <a:sysClr val="windowText" lastClr="000000"/>
            </a:solidFill>
            <a:effectLst/>
            <a:uLnTx/>
            <a:uFillTx/>
            <a:latin typeface="ＭＳ Ｐ明朝" pitchFamily="18" charset="-128"/>
            <a:ea typeface="ＭＳ Ｐ明朝" pitchFamily="18"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ＭＳ Ｐ明朝" pitchFamily="18" charset="-128"/>
              <a:ea typeface="ＭＳ Ｐ明朝" pitchFamily="18" charset="-128"/>
              <a:cs typeface="+mn-cs"/>
            </a:rPr>
            <a:t>公共団体</a:t>
          </a: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900" b="0" i="0" u="none" strike="noStrike" kern="0" cap="none" spc="0" normalizeH="0" baseline="0" noProof="0">
            <a:ln>
              <a:noFill/>
            </a:ln>
            <a:solidFill>
              <a:sysClr val="windowText" lastClr="000000"/>
            </a:solidFill>
            <a:effectLst/>
            <a:uLnTx/>
            <a:uFillTx/>
            <a:latin typeface="ＭＳ Ｐ明朝" pitchFamily="18" charset="-128"/>
            <a:ea typeface="ＭＳ Ｐ明朝" pitchFamily="18" charset="-128"/>
            <a:cs typeface="+mn-cs"/>
          </a:endParaRPr>
        </a:p>
      </xdr:txBody>
    </xdr:sp>
    <xdr:clientData/>
  </xdr:twoCellAnchor>
  <xdr:twoCellAnchor>
    <xdr:from>
      <xdr:col>35</xdr:col>
      <xdr:colOff>111585</xdr:colOff>
      <xdr:row>765</xdr:row>
      <xdr:rowOff>26760</xdr:rowOff>
    </xdr:from>
    <xdr:to>
      <xdr:col>40</xdr:col>
      <xdr:colOff>8624</xdr:colOff>
      <xdr:row>765</xdr:row>
      <xdr:rowOff>512933</xdr:rowOff>
    </xdr:to>
    <xdr:sp macro="" textlink="">
      <xdr:nvSpPr>
        <xdr:cNvPr id="85" name="正方形/長方形 84"/>
        <xdr:cNvSpPr/>
      </xdr:nvSpPr>
      <xdr:spPr>
        <a:xfrm>
          <a:off x="7255335" y="48359331"/>
          <a:ext cx="917575" cy="486173"/>
        </a:xfrm>
        <a:prstGeom prst="rect">
          <a:avLst/>
        </a:prstGeom>
        <a:noFill/>
        <a:ln w="9525" cap="flat" cmpd="sng" algn="ctr">
          <a:solidFill>
            <a:sysClr val="windowText" lastClr="000000"/>
          </a:solidFill>
          <a:prstDash val="sysDash"/>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ＭＳ Ｐ明朝" pitchFamily="18" charset="-128"/>
              <a:ea typeface="ＭＳ Ｐ明朝" pitchFamily="18" charset="-128"/>
              <a:cs typeface="+mn-cs"/>
            </a:rPr>
            <a:t>関係地方</a:t>
          </a:r>
          <a:endParaRPr kumimoji="1" lang="en-US" altLang="ja-JP" sz="900" b="0" i="0" u="none" strike="noStrike" kern="0" cap="none" spc="0" normalizeH="0" baseline="0" noProof="0">
            <a:ln>
              <a:noFill/>
            </a:ln>
            <a:solidFill>
              <a:sysClr val="windowText" lastClr="000000"/>
            </a:solidFill>
            <a:effectLst/>
            <a:uLnTx/>
            <a:uFillTx/>
            <a:latin typeface="ＭＳ Ｐ明朝" pitchFamily="18" charset="-128"/>
            <a:ea typeface="ＭＳ Ｐ明朝" pitchFamily="18"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ＭＳ Ｐ明朝" pitchFamily="18" charset="-128"/>
              <a:ea typeface="ＭＳ Ｐ明朝" pitchFamily="18" charset="-128"/>
              <a:cs typeface="+mn-cs"/>
            </a:rPr>
            <a:t>公共団体</a:t>
          </a: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900" b="0" i="0" u="none" strike="noStrike" kern="0" cap="none" spc="0" normalizeH="0" baseline="0" noProof="0">
            <a:ln>
              <a:noFill/>
            </a:ln>
            <a:solidFill>
              <a:sysClr val="windowText" lastClr="000000"/>
            </a:solidFill>
            <a:effectLst/>
            <a:uLnTx/>
            <a:uFillTx/>
            <a:latin typeface="ＭＳ Ｐ明朝" pitchFamily="18" charset="-128"/>
            <a:ea typeface="ＭＳ Ｐ明朝" pitchFamily="18" charset="-128"/>
            <a:cs typeface="+mn-cs"/>
          </a:endParaRPr>
        </a:p>
      </xdr:txBody>
    </xdr:sp>
    <xdr:clientData/>
  </xdr:twoCellAnchor>
  <xdr:twoCellAnchor>
    <xdr:from>
      <xdr:col>8</xdr:col>
      <xdr:colOff>156951</xdr:colOff>
      <xdr:row>765</xdr:row>
      <xdr:rowOff>487135</xdr:rowOff>
    </xdr:from>
    <xdr:to>
      <xdr:col>8</xdr:col>
      <xdr:colOff>161713</xdr:colOff>
      <xdr:row>766</xdr:row>
      <xdr:rowOff>379186</xdr:rowOff>
    </xdr:to>
    <xdr:cxnSp macro="">
      <xdr:nvCxnSpPr>
        <xdr:cNvPr id="90" name="直線コネクタ 89"/>
        <xdr:cNvCxnSpPr/>
      </xdr:nvCxnSpPr>
      <xdr:spPr>
        <a:xfrm flipV="1">
          <a:off x="1789808" y="48819706"/>
          <a:ext cx="4762" cy="558801"/>
        </a:xfrm>
        <a:prstGeom prst="line">
          <a:avLst/>
        </a:prstGeom>
        <a:noFill/>
        <a:ln w="12700" cap="flat" cmpd="sng" algn="ctr">
          <a:solidFill>
            <a:sysClr val="windowText" lastClr="000000"/>
          </a:solidFill>
          <a:prstDash val="sysDash"/>
        </a:ln>
        <a:effectLst/>
      </xdr:spPr>
    </xdr:cxnSp>
    <xdr:clientData/>
  </xdr:twoCellAnchor>
  <xdr:twoCellAnchor>
    <xdr:from>
      <xdr:col>8</xdr:col>
      <xdr:colOff>156951</xdr:colOff>
      <xdr:row>766</xdr:row>
      <xdr:rowOff>388710</xdr:rowOff>
    </xdr:from>
    <xdr:to>
      <xdr:col>9</xdr:col>
      <xdr:colOff>143344</xdr:colOff>
      <xdr:row>766</xdr:row>
      <xdr:rowOff>390298</xdr:rowOff>
    </xdr:to>
    <xdr:cxnSp macro="">
      <xdr:nvCxnSpPr>
        <xdr:cNvPr id="91" name="直線矢印コネクタ 90"/>
        <xdr:cNvCxnSpPr/>
      </xdr:nvCxnSpPr>
      <xdr:spPr>
        <a:xfrm flipV="1">
          <a:off x="1789808" y="49388031"/>
          <a:ext cx="190500" cy="1588"/>
        </a:xfrm>
        <a:prstGeom prst="straightConnector1">
          <a:avLst/>
        </a:prstGeom>
        <a:noFill/>
        <a:ln w="12700" cap="flat" cmpd="sng" algn="ctr">
          <a:solidFill>
            <a:sysClr val="windowText" lastClr="000000"/>
          </a:solidFill>
          <a:prstDash val="sysDash"/>
          <a:tailEnd type="arrow"/>
        </a:ln>
        <a:effectLst/>
      </xdr:spPr>
    </xdr:cxnSp>
    <xdr:clientData/>
  </xdr:twoCellAnchor>
  <xdr:twoCellAnchor>
    <xdr:from>
      <xdr:col>38</xdr:col>
      <xdr:colOff>68041</xdr:colOff>
      <xdr:row>765</xdr:row>
      <xdr:rowOff>515710</xdr:rowOff>
    </xdr:from>
    <xdr:to>
      <xdr:col>38</xdr:col>
      <xdr:colOff>85051</xdr:colOff>
      <xdr:row>766</xdr:row>
      <xdr:rowOff>407761</xdr:rowOff>
    </xdr:to>
    <xdr:cxnSp macro="">
      <xdr:nvCxnSpPr>
        <xdr:cNvPr id="92" name="直線コネクタ 91"/>
        <xdr:cNvCxnSpPr/>
      </xdr:nvCxnSpPr>
      <xdr:spPr>
        <a:xfrm flipV="1">
          <a:off x="7824112" y="48848281"/>
          <a:ext cx="17010" cy="558801"/>
        </a:xfrm>
        <a:prstGeom prst="line">
          <a:avLst/>
        </a:prstGeom>
        <a:noFill/>
        <a:ln w="12700" cap="flat" cmpd="sng" algn="ctr">
          <a:solidFill>
            <a:sysClr val="windowText" lastClr="000000"/>
          </a:solidFill>
          <a:prstDash val="sysDash"/>
        </a:ln>
        <a:effectLst/>
      </xdr:spPr>
    </xdr:cxnSp>
    <xdr:clientData/>
  </xdr:twoCellAnchor>
  <xdr:twoCellAnchor>
    <xdr:from>
      <xdr:col>38</xdr:col>
      <xdr:colOff>89814</xdr:colOff>
      <xdr:row>766</xdr:row>
      <xdr:rowOff>398235</xdr:rowOff>
    </xdr:from>
    <xdr:to>
      <xdr:col>39</xdr:col>
      <xdr:colOff>79381</xdr:colOff>
      <xdr:row>766</xdr:row>
      <xdr:rowOff>399823</xdr:rowOff>
    </xdr:to>
    <xdr:cxnSp macro="">
      <xdr:nvCxnSpPr>
        <xdr:cNvPr id="93" name="直線矢印コネクタ 92"/>
        <xdr:cNvCxnSpPr/>
      </xdr:nvCxnSpPr>
      <xdr:spPr>
        <a:xfrm flipV="1">
          <a:off x="7845885" y="49397556"/>
          <a:ext cx="193675" cy="1588"/>
        </a:xfrm>
        <a:prstGeom prst="straightConnector1">
          <a:avLst/>
        </a:prstGeom>
        <a:noFill/>
        <a:ln w="12700" cap="flat" cmpd="sng" algn="ctr">
          <a:solidFill>
            <a:sysClr val="windowText" lastClr="000000"/>
          </a:solidFill>
          <a:prstDash val="sysDash"/>
          <a:tailEnd type="arrow"/>
        </a:ln>
        <a:effectLst/>
      </xdr:spPr>
    </xdr:cxnSp>
    <xdr:clientData/>
  </xdr:twoCellAnchor>
  <xdr:twoCellAnchor>
    <xdr:from>
      <xdr:col>8</xdr:col>
      <xdr:colOff>87101</xdr:colOff>
      <xdr:row>765</xdr:row>
      <xdr:rowOff>315685</xdr:rowOff>
    </xdr:from>
    <xdr:to>
      <xdr:col>12</xdr:col>
      <xdr:colOff>45375</xdr:colOff>
      <xdr:row>766</xdr:row>
      <xdr:rowOff>294545</xdr:rowOff>
    </xdr:to>
    <xdr:sp macro="" textlink="">
      <xdr:nvSpPr>
        <xdr:cNvPr id="94" name="正方形/長方形 93"/>
        <xdr:cNvSpPr/>
      </xdr:nvSpPr>
      <xdr:spPr>
        <a:xfrm>
          <a:off x="1719958" y="48648256"/>
          <a:ext cx="774703" cy="645610"/>
        </a:xfrm>
        <a:prstGeom prst="rect">
          <a:avLst/>
        </a:prstGeom>
        <a:noFill/>
        <a:ln w="1905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13</xdr:col>
      <xdr:colOff>15890</xdr:colOff>
      <xdr:row>765</xdr:row>
      <xdr:rowOff>17235</xdr:rowOff>
    </xdr:from>
    <xdr:to>
      <xdr:col>16</xdr:col>
      <xdr:colOff>178272</xdr:colOff>
      <xdr:row>765</xdr:row>
      <xdr:rowOff>659670</xdr:rowOff>
    </xdr:to>
    <xdr:sp macro="" textlink="">
      <xdr:nvSpPr>
        <xdr:cNvPr id="95" name="正方形/長方形 94"/>
        <xdr:cNvSpPr/>
      </xdr:nvSpPr>
      <xdr:spPr>
        <a:xfrm>
          <a:off x="2669283" y="48349806"/>
          <a:ext cx="774703" cy="642435"/>
        </a:xfrm>
        <a:prstGeom prst="rect">
          <a:avLst/>
        </a:prstGeom>
        <a:noFill/>
        <a:ln w="1905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35</xdr:col>
      <xdr:colOff>111585</xdr:colOff>
      <xdr:row>765</xdr:row>
      <xdr:rowOff>334735</xdr:rowOff>
    </xdr:from>
    <xdr:to>
      <xdr:col>39</xdr:col>
      <xdr:colOff>69859</xdr:colOff>
      <xdr:row>766</xdr:row>
      <xdr:rowOff>313595</xdr:rowOff>
    </xdr:to>
    <xdr:sp macro="" textlink="">
      <xdr:nvSpPr>
        <xdr:cNvPr id="96" name="正方形/長方形 95"/>
        <xdr:cNvSpPr/>
      </xdr:nvSpPr>
      <xdr:spPr>
        <a:xfrm>
          <a:off x="7255335" y="48667306"/>
          <a:ext cx="774703" cy="645610"/>
        </a:xfrm>
        <a:prstGeom prst="rect">
          <a:avLst/>
        </a:prstGeom>
        <a:noFill/>
        <a:ln w="1905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42</xdr:col>
      <xdr:colOff>133810</xdr:colOff>
      <xdr:row>764</xdr:row>
      <xdr:rowOff>655410</xdr:rowOff>
    </xdr:from>
    <xdr:to>
      <xdr:col>46</xdr:col>
      <xdr:colOff>92084</xdr:colOff>
      <xdr:row>765</xdr:row>
      <xdr:rowOff>631095</xdr:rowOff>
    </xdr:to>
    <xdr:sp macro="" textlink="">
      <xdr:nvSpPr>
        <xdr:cNvPr id="97" name="正方形/長方形 96"/>
        <xdr:cNvSpPr/>
      </xdr:nvSpPr>
      <xdr:spPr>
        <a:xfrm>
          <a:off x="8706310" y="48321231"/>
          <a:ext cx="774703" cy="642435"/>
        </a:xfrm>
        <a:prstGeom prst="rect">
          <a:avLst/>
        </a:prstGeom>
        <a:noFill/>
        <a:ln w="1905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9</xdr:col>
      <xdr:colOff>67144</xdr:colOff>
      <xdr:row>768</xdr:row>
      <xdr:rowOff>62592</xdr:rowOff>
    </xdr:from>
    <xdr:to>
      <xdr:col>18</xdr:col>
      <xdr:colOff>52058</xdr:colOff>
      <xdr:row>774</xdr:row>
      <xdr:rowOff>98073</xdr:rowOff>
    </xdr:to>
    <xdr:sp macro="" textlink="">
      <xdr:nvSpPr>
        <xdr:cNvPr id="99" name="大かっこ 98"/>
        <xdr:cNvSpPr/>
      </xdr:nvSpPr>
      <xdr:spPr>
        <a:xfrm>
          <a:off x="1904108" y="50096056"/>
          <a:ext cx="1821879" cy="2035731"/>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地方公共団体と国からの補助金等を財源に、民間鉄道事業者との協定等に基づき、鉄道施設</a:t>
          </a: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及び保育施設等の生活支援機能を有する施設</a:t>
          </a:r>
          <a:r>
            <a:rPr kumimoji="1" lang="ja-JP"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を整備し、当該施設を</a:t>
          </a: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法定協議会の規約に基づき当該財産の管理を行う者に移管する。</a:t>
          </a:r>
          <a:endParaRPr kumimoji="0" lang="ja-JP" altLang="ja-JP" sz="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39</xdr:col>
      <xdr:colOff>3181</xdr:colOff>
      <xdr:row>768</xdr:row>
      <xdr:rowOff>27667</xdr:rowOff>
    </xdr:from>
    <xdr:to>
      <xdr:col>47</xdr:col>
      <xdr:colOff>192203</xdr:colOff>
      <xdr:row>774</xdr:row>
      <xdr:rowOff>73705</xdr:rowOff>
    </xdr:to>
    <xdr:sp macro="" textlink="">
      <xdr:nvSpPr>
        <xdr:cNvPr id="100" name="大かっこ 99"/>
        <xdr:cNvSpPr/>
      </xdr:nvSpPr>
      <xdr:spPr>
        <a:xfrm>
          <a:off x="7963360" y="50061131"/>
          <a:ext cx="1821879" cy="2046288"/>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鉄道事業者は、ホームやコンコースの拡幅等の駅改良と併せて、バリアフリー施設や生活支援機能施設、観光案内施設等の駅空間の高度化に資する施設の整備を実施。</a:t>
          </a:r>
        </a:p>
      </xdr:txBody>
    </xdr:sp>
    <xdr:clientData/>
  </xdr:twoCellAnchor>
  <xdr:twoCellAnchor>
    <xdr:from>
      <xdr:col>14</xdr:col>
      <xdr:colOff>108859</xdr:colOff>
      <xdr:row>761</xdr:row>
      <xdr:rowOff>0</xdr:rowOff>
    </xdr:from>
    <xdr:to>
      <xdr:col>43</xdr:col>
      <xdr:colOff>123828</xdr:colOff>
      <xdr:row>762</xdr:row>
      <xdr:rowOff>326897</xdr:rowOff>
    </xdr:to>
    <xdr:sp macro="" textlink="">
      <xdr:nvSpPr>
        <xdr:cNvPr id="25" name="大かっこ 24"/>
        <xdr:cNvSpPr/>
      </xdr:nvSpPr>
      <xdr:spPr>
        <a:xfrm>
          <a:off x="2966359" y="46604464"/>
          <a:ext cx="5934076" cy="68068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国庫補助金の交付を受け、それを財源として事業主体に対して補助金を交付する。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AJ3" sqref="AJ3:AW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405</v>
      </c>
      <c r="AJ2" s="206" t="s">
        <v>803</v>
      </c>
      <c r="AK2" s="206"/>
      <c r="AL2" s="206"/>
      <c r="AM2" s="206"/>
      <c r="AN2" s="98" t="s">
        <v>405</v>
      </c>
      <c r="AO2" s="206">
        <v>20</v>
      </c>
      <c r="AP2" s="206"/>
      <c r="AQ2" s="206"/>
      <c r="AR2" s="99" t="s">
        <v>708</v>
      </c>
      <c r="AS2" s="207">
        <v>339</v>
      </c>
      <c r="AT2" s="207"/>
      <c r="AU2" s="207"/>
      <c r="AV2" s="98" t="str">
        <f>IF(AW2="","","-")</f>
        <v/>
      </c>
      <c r="AW2" s="394"/>
      <c r="AX2" s="394"/>
    </row>
    <row r="3" spans="1:50" ht="21" customHeight="1" thickBot="1" x14ac:dyDescent="0.2">
      <c r="A3" s="519" t="s">
        <v>701</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709</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710</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711</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713</v>
      </c>
      <c r="H5" s="555"/>
      <c r="I5" s="555"/>
      <c r="J5" s="555"/>
      <c r="K5" s="555"/>
      <c r="L5" s="555"/>
      <c r="M5" s="556" t="s">
        <v>66</v>
      </c>
      <c r="N5" s="557"/>
      <c r="O5" s="557"/>
      <c r="P5" s="557"/>
      <c r="Q5" s="557"/>
      <c r="R5" s="558"/>
      <c r="S5" s="559" t="s">
        <v>714</v>
      </c>
      <c r="T5" s="555"/>
      <c r="U5" s="555"/>
      <c r="V5" s="555"/>
      <c r="W5" s="555"/>
      <c r="X5" s="560"/>
      <c r="Y5" s="713" t="s">
        <v>3</v>
      </c>
      <c r="Z5" s="714"/>
      <c r="AA5" s="714"/>
      <c r="AB5" s="714"/>
      <c r="AC5" s="714"/>
      <c r="AD5" s="715"/>
      <c r="AE5" s="716" t="s">
        <v>715</v>
      </c>
      <c r="AF5" s="716"/>
      <c r="AG5" s="716"/>
      <c r="AH5" s="716"/>
      <c r="AI5" s="716"/>
      <c r="AJ5" s="716"/>
      <c r="AK5" s="716"/>
      <c r="AL5" s="716"/>
      <c r="AM5" s="716"/>
      <c r="AN5" s="716"/>
      <c r="AO5" s="716"/>
      <c r="AP5" s="717"/>
      <c r="AQ5" s="718" t="s">
        <v>712</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716</v>
      </c>
      <c r="H7" s="824"/>
      <c r="I7" s="824"/>
      <c r="J7" s="824"/>
      <c r="K7" s="824"/>
      <c r="L7" s="824"/>
      <c r="M7" s="824"/>
      <c r="N7" s="824"/>
      <c r="O7" s="824"/>
      <c r="P7" s="824"/>
      <c r="Q7" s="824"/>
      <c r="R7" s="824"/>
      <c r="S7" s="824"/>
      <c r="T7" s="824"/>
      <c r="U7" s="824"/>
      <c r="V7" s="824"/>
      <c r="W7" s="824"/>
      <c r="X7" s="825"/>
      <c r="Y7" s="392" t="s">
        <v>388</v>
      </c>
      <c r="Z7" s="296"/>
      <c r="AA7" s="296"/>
      <c r="AB7" s="296"/>
      <c r="AC7" s="296"/>
      <c r="AD7" s="393"/>
      <c r="AE7" s="379" t="s">
        <v>716</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観光立国、交通安全対策、高齢社会対策、子ども・若者育成支援、障害者施策、少子化社会対策、男女共同参画、地球温暖化対策</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公共事業</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717</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718</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補助</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389</v>
      </c>
      <c r="Q12" s="298"/>
      <c r="R12" s="298"/>
      <c r="S12" s="298"/>
      <c r="T12" s="298"/>
      <c r="U12" s="298"/>
      <c r="V12" s="299"/>
      <c r="W12" s="303" t="s">
        <v>411</v>
      </c>
      <c r="X12" s="298"/>
      <c r="Y12" s="298"/>
      <c r="Z12" s="298"/>
      <c r="AA12" s="298"/>
      <c r="AB12" s="298"/>
      <c r="AC12" s="299"/>
      <c r="AD12" s="303" t="s">
        <v>698</v>
      </c>
      <c r="AE12" s="298"/>
      <c r="AF12" s="298"/>
      <c r="AG12" s="298"/>
      <c r="AH12" s="298"/>
      <c r="AI12" s="298"/>
      <c r="AJ12" s="299"/>
      <c r="AK12" s="303" t="s">
        <v>702</v>
      </c>
      <c r="AL12" s="298"/>
      <c r="AM12" s="298"/>
      <c r="AN12" s="298"/>
      <c r="AO12" s="298"/>
      <c r="AP12" s="298"/>
      <c r="AQ12" s="299"/>
      <c r="AR12" s="303" t="s">
        <v>703</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v>2253</v>
      </c>
      <c r="Q13" s="164"/>
      <c r="R13" s="164"/>
      <c r="S13" s="164"/>
      <c r="T13" s="164"/>
      <c r="U13" s="164"/>
      <c r="V13" s="165"/>
      <c r="W13" s="163">
        <v>2453</v>
      </c>
      <c r="X13" s="164"/>
      <c r="Y13" s="164"/>
      <c r="Z13" s="164"/>
      <c r="AA13" s="164"/>
      <c r="AB13" s="164"/>
      <c r="AC13" s="165"/>
      <c r="AD13" s="163">
        <v>1757</v>
      </c>
      <c r="AE13" s="164"/>
      <c r="AF13" s="164"/>
      <c r="AG13" s="164"/>
      <c r="AH13" s="164"/>
      <c r="AI13" s="164"/>
      <c r="AJ13" s="165"/>
      <c r="AK13" s="163">
        <v>1757</v>
      </c>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v>52</v>
      </c>
      <c r="Q14" s="164"/>
      <c r="R14" s="164"/>
      <c r="S14" s="164"/>
      <c r="T14" s="164"/>
      <c r="U14" s="164"/>
      <c r="V14" s="165"/>
      <c r="W14" s="163">
        <v>462</v>
      </c>
      <c r="X14" s="164"/>
      <c r="Y14" s="164"/>
      <c r="Z14" s="164"/>
      <c r="AA14" s="164"/>
      <c r="AB14" s="164"/>
      <c r="AC14" s="165"/>
      <c r="AD14" s="163">
        <v>2000</v>
      </c>
      <c r="AE14" s="164"/>
      <c r="AF14" s="164"/>
      <c r="AG14" s="164"/>
      <c r="AH14" s="164"/>
      <c r="AI14" s="164"/>
      <c r="AJ14" s="165"/>
      <c r="AK14" s="163" t="s">
        <v>743</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v>1702</v>
      </c>
      <c r="Q15" s="164"/>
      <c r="R15" s="164"/>
      <c r="S15" s="164"/>
      <c r="T15" s="164"/>
      <c r="U15" s="164"/>
      <c r="V15" s="165"/>
      <c r="W15" s="163">
        <v>1504</v>
      </c>
      <c r="X15" s="164"/>
      <c r="Y15" s="164"/>
      <c r="Z15" s="164"/>
      <c r="AA15" s="164"/>
      <c r="AB15" s="164"/>
      <c r="AC15" s="165"/>
      <c r="AD15" s="163">
        <v>1991</v>
      </c>
      <c r="AE15" s="164"/>
      <c r="AF15" s="164"/>
      <c r="AG15" s="164"/>
      <c r="AH15" s="164"/>
      <c r="AI15" s="164"/>
      <c r="AJ15" s="165"/>
      <c r="AK15" s="163">
        <v>3644</v>
      </c>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v>-1504</v>
      </c>
      <c r="Q16" s="164"/>
      <c r="R16" s="164"/>
      <c r="S16" s="164"/>
      <c r="T16" s="164"/>
      <c r="U16" s="164"/>
      <c r="V16" s="165"/>
      <c r="W16" s="163">
        <v>-1991</v>
      </c>
      <c r="X16" s="164"/>
      <c r="Y16" s="164"/>
      <c r="Z16" s="164"/>
      <c r="AA16" s="164"/>
      <c r="AB16" s="164"/>
      <c r="AC16" s="165"/>
      <c r="AD16" s="163">
        <v>-3644</v>
      </c>
      <c r="AE16" s="164"/>
      <c r="AF16" s="164"/>
      <c r="AG16" s="164"/>
      <c r="AH16" s="164"/>
      <c r="AI16" s="164"/>
      <c r="AJ16" s="165"/>
      <c r="AK16" s="163" t="s">
        <v>743</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716</v>
      </c>
      <c r="Q17" s="164"/>
      <c r="R17" s="164"/>
      <c r="S17" s="164"/>
      <c r="T17" s="164"/>
      <c r="U17" s="164"/>
      <c r="V17" s="165"/>
      <c r="W17" s="163" t="s">
        <v>716</v>
      </c>
      <c r="X17" s="164"/>
      <c r="Y17" s="164"/>
      <c r="Z17" s="164"/>
      <c r="AA17" s="164"/>
      <c r="AB17" s="164"/>
      <c r="AC17" s="165"/>
      <c r="AD17" s="163" t="s">
        <v>716</v>
      </c>
      <c r="AE17" s="164"/>
      <c r="AF17" s="164"/>
      <c r="AG17" s="164"/>
      <c r="AH17" s="164"/>
      <c r="AI17" s="164"/>
      <c r="AJ17" s="165"/>
      <c r="AK17" s="163" t="s">
        <v>743</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2503</v>
      </c>
      <c r="Q18" s="170"/>
      <c r="R18" s="170"/>
      <c r="S18" s="170"/>
      <c r="T18" s="170"/>
      <c r="U18" s="170"/>
      <c r="V18" s="171"/>
      <c r="W18" s="169">
        <f>SUM(W13:AC17)</f>
        <v>2428</v>
      </c>
      <c r="X18" s="170"/>
      <c r="Y18" s="170"/>
      <c r="Z18" s="170"/>
      <c r="AA18" s="170"/>
      <c r="AB18" s="170"/>
      <c r="AC18" s="171"/>
      <c r="AD18" s="169">
        <f>SUM(AD13:AJ17)</f>
        <v>2104</v>
      </c>
      <c r="AE18" s="170"/>
      <c r="AF18" s="170"/>
      <c r="AG18" s="170"/>
      <c r="AH18" s="170"/>
      <c r="AI18" s="170"/>
      <c r="AJ18" s="171"/>
      <c r="AK18" s="169">
        <f>SUM(AK13:AQ17)</f>
        <v>5401</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2241</v>
      </c>
      <c r="Q19" s="164"/>
      <c r="R19" s="164"/>
      <c r="S19" s="164"/>
      <c r="T19" s="164"/>
      <c r="U19" s="164"/>
      <c r="V19" s="165"/>
      <c r="W19" s="163">
        <v>2203</v>
      </c>
      <c r="X19" s="164"/>
      <c r="Y19" s="164"/>
      <c r="Z19" s="164"/>
      <c r="AA19" s="164"/>
      <c r="AB19" s="164"/>
      <c r="AC19" s="165"/>
      <c r="AD19" s="163">
        <v>2047</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0.89532560926887739</v>
      </c>
      <c r="Q20" s="535"/>
      <c r="R20" s="535"/>
      <c r="S20" s="535"/>
      <c r="T20" s="535"/>
      <c r="U20" s="535"/>
      <c r="V20" s="535"/>
      <c r="W20" s="535">
        <f t="shared" ref="W20" si="0">IF(W18=0, "-", SUM(W19)/W18)</f>
        <v>0.90733113673805599</v>
      </c>
      <c r="X20" s="535"/>
      <c r="Y20" s="535"/>
      <c r="Z20" s="535"/>
      <c r="AA20" s="535"/>
      <c r="AB20" s="535"/>
      <c r="AC20" s="535"/>
      <c r="AD20" s="535">
        <f t="shared" ref="AD20" si="1">IF(AD18=0, "-", SUM(AD19)/AD18)</f>
        <v>0.97290874524714832</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353</v>
      </c>
      <c r="H21" s="919"/>
      <c r="I21" s="919"/>
      <c r="J21" s="919"/>
      <c r="K21" s="919"/>
      <c r="L21" s="919"/>
      <c r="M21" s="919"/>
      <c r="N21" s="919"/>
      <c r="O21" s="919"/>
      <c r="P21" s="535">
        <f>IF(P19=0, "-", SUM(P19)/SUM(P13,P14))</f>
        <v>0.97223427331887202</v>
      </c>
      <c r="Q21" s="535"/>
      <c r="R21" s="535"/>
      <c r="S21" s="535"/>
      <c r="T21" s="535"/>
      <c r="U21" s="535"/>
      <c r="V21" s="535"/>
      <c r="W21" s="535">
        <f t="shared" ref="W21" si="2">IF(W19=0, "-", SUM(W19)/SUM(W13,W14))</f>
        <v>0.75574614065180101</v>
      </c>
      <c r="X21" s="535"/>
      <c r="Y21" s="535"/>
      <c r="Z21" s="535"/>
      <c r="AA21" s="535"/>
      <c r="AB21" s="535"/>
      <c r="AC21" s="535"/>
      <c r="AD21" s="535">
        <f t="shared" ref="AD21" si="3">IF(AD19=0, "-", SUM(AD19)/SUM(AD13,AD14))</f>
        <v>0.54484961405376631</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706</v>
      </c>
      <c r="B22" s="139"/>
      <c r="C22" s="139"/>
      <c r="D22" s="139"/>
      <c r="E22" s="139"/>
      <c r="F22" s="140"/>
      <c r="G22" s="129" t="s">
        <v>332</v>
      </c>
      <c r="H22" s="130"/>
      <c r="I22" s="130"/>
      <c r="J22" s="130"/>
      <c r="K22" s="130"/>
      <c r="L22" s="130"/>
      <c r="M22" s="130"/>
      <c r="N22" s="130"/>
      <c r="O22" s="131"/>
      <c r="P22" s="147" t="s">
        <v>704</v>
      </c>
      <c r="Q22" s="130"/>
      <c r="R22" s="130"/>
      <c r="S22" s="130"/>
      <c r="T22" s="130"/>
      <c r="U22" s="130"/>
      <c r="V22" s="131"/>
      <c r="W22" s="147" t="s">
        <v>705</v>
      </c>
      <c r="X22" s="130"/>
      <c r="Y22" s="130"/>
      <c r="Z22" s="130"/>
      <c r="AA22" s="130"/>
      <c r="AB22" s="130"/>
      <c r="AC22" s="131"/>
      <c r="AD22" s="147" t="s">
        <v>331</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719</v>
      </c>
      <c r="H23" s="133"/>
      <c r="I23" s="133"/>
      <c r="J23" s="133"/>
      <c r="K23" s="133"/>
      <c r="L23" s="133"/>
      <c r="M23" s="133"/>
      <c r="N23" s="133"/>
      <c r="O23" s="134"/>
      <c r="P23" s="160">
        <v>1757</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336</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333</v>
      </c>
      <c r="H29" s="229"/>
      <c r="I29" s="229"/>
      <c r="J29" s="229"/>
      <c r="K29" s="229"/>
      <c r="L29" s="229"/>
      <c r="M29" s="229"/>
      <c r="N29" s="229"/>
      <c r="O29" s="230"/>
      <c r="P29" s="163">
        <f>AK13</f>
        <v>1757</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348</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389</v>
      </c>
      <c r="AF30" s="383"/>
      <c r="AG30" s="383"/>
      <c r="AH30" s="384"/>
      <c r="AI30" s="385" t="s">
        <v>411</v>
      </c>
      <c r="AJ30" s="385"/>
      <c r="AK30" s="385"/>
      <c r="AL30" s="382"/>
      <c r="AM30" s="385" t="s">
        <v>508</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c r="AR31" s="178"/>
      <c r="AS31" s="179" t="s">
        <v>233</v>
      </c>
      <c r="AT31" s="202"/>
      <c r="AU31" s="271">
        <v>2</v>
      </c>
      <c r="AV31" s="271"/>
      <c r="AW31" s="375" t="s">
        <v>179</v>
      </c>
      <c r="AX31" s="376"/>
    </row>
    <row r="32" spans="1:50" ht="35.1" customHeight="1" x14ac:dyDescent="0.15">
      <c r="A32" s="511"/>
      <c r="B32" s="509"/>
      <c r="C32" s="509"/>
      <c r="D32" s="509"/>
      <c r="E32" s="509"/>
      <c r="F32" s="510"/>
      <c r="G32" s="536" t="s">
        <v>720</v>
      </c>
      <c r="H32" s="537"/>
      <c r="I32" s="537"/>
      <c r="J32" s="537"/>
      <c r="K32" s="537"/>
      <c r="L32" s="537"/>
      <c r="M32" s="537"/>
      <c r="N32" s="537"/>
      <c r="O32" s="538"/>
      <c r="P32" s="191" t="s">
        <v>721</v>
      </c>
      <c r="Q32" s="191"/>
      <c r="R32" s="191"/>
      <c r="S32" s="191"/>
      <c r="T32" s="191"/>
      <c r="U32" s="191"/>
      <c r="V32" s="191"/>
      <c r="W32" s="191"/>
      <c r="X32" s="233"/>
      <c r="Y32" s="339" t="s">
        <v>12</v>
      </c>
      <c r="Z32" s="545"/>
      <c r="AA32" s="546"/>
      <c r="AB32" s="547" t="s">
        <v>370</v>
      </c>
      <c r="AC32" s="547"/>
      <c r="AD32" s="547"/>
      <c r="AE32" s="363">
        <v>90</v>
      </c>
      <c r="AF32" s="364"/>
      <c r="AG32" s="364"/>
      <c r="AH32" s="364"/>
      <c r="AI32" s="363">
        <v>92</v>
      </c>
      <c r="AJ32" s="364"/>
      <c r="AK32" s="364"/>
      <c r="AL32" s="364"/>
      <c r="AM32" s="363"/>
      <c r="AN32" s="364"/>
      <c r="AO32" s="364"/>
      <c r="AP32" s="364"/>
      <c r="AQ32" s="166"/>
      <c r="AR32" s="167"/>
      <c r="AS32" s="167"/>
      <c r="AT32" s="168"/>
      <c r="AU32" s="364"/>
      <c r="AV32" s="364"/>
      <c r="AW32" s="364"/>
      <c r="AX32" s="365"/>
    </row>
    <row r="33" spans="1:51" ht="35.1"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370</v>
      </c>
      <c r="AC33" s="518"/>
      <c r="AD33" s="518"/>
      <c r="AE33" s="363"/>
      <c r="AF33" s="364"/>
      <c r="AG33" s="364"/>
      <c r="AH33" s="364"/>
      <c r="AI33" s="363"/>
      <c r="AJ33" s="364"/>
      <c r="AK33" s="364"/>
      <c r="AL33" s="364"/>
      <c r="AM33" s="363"/>
      <c r="AN33" s="364"/>
      <c r="AO33" s="364"/>
      <c r="AP33" s="364"/>
      <c r="AQ33" s="166"/>
      <c r="AR33" s="167"/>
      <c r="AS33" s="167"/>
      <c r="AT33" s="168"/>
      <c r="AU33" s="364">
        <v>100</v>
      </c>
      <c r="AV33" s="364"/>
      <c r="AW33" s="364"/>
      <c r="AX33" s="365"/>
    </row>
    <row r="34" spans="1:51" ht="35.1"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c r="AF34" s="364"/>
      <c r="AG34" s="364"/>
      <c r="AH34" s="364"/>
      <c r="AI34" s="363"/>
      <c r="AJ34" s="364"/>
      <c r="AK34" s="364"/>
      <c r="AL34" s="364"/>
      <c r="AM34" s="363"/>
      <c r="AN34" s="364"/>
      <c r="AO34" s="364"/>
      <c r="AP34" s="364"/>
      <c r="AQ34" s="166"/>
      <c r="AR34" s="167"/>
      <c r="AS34" s="167"/>
      <c r="AT34" s="168"/>
      <c r="AU34" s="364"/>
      <c r="AV34" s="364"/>
      <c r="AW34" s="364"/>
      <c r="AX34" s="365"/>
    </row>
    <row r="35" spans="1:51" ht="23.25" customHeight="1" x14ac:dyDescent="0.15">
      <c r="A35" s="891" t="s">
        <v>379</v>
      </c>
      <c r="B35" s="892"/>
      <c r="C35" s="892"/>
      <c r="D35" s="892"/>
      <c r="E35" s="892"/>
      <c r="F35" s="893"/>
      <c r="G35" s="897" t="s">
        <v>745</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348</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389</v>
      </c>
      <c r="AF37" s="335"/>
      <c r="AG37" s="335"/>
      <c r="AH37" s="335"/>
      <c r="AI37" s="335" t="s">
        <v>411</v>
      </c>
      <c r="AJ37" s="335"/>
      <c r="AK37" s="335"/>
      <c r="AL37" s="335"/>
      <c r="AM37" s="335" t="s">
        <v>508</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1" t="s">
        <v>379</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348</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389</v>
      </c>
      <c r="AF44" s="335"/>
      <c r="AG44" s="335"/>
      <c r="AH44" s="335"/>
      <c r="AI44" s="335" t="s">
        <v>411</v>
      </c>
      <c r="AJ44" s="335"/>
      <c r="AK44" s="335"/>
      <c r="AL44" s="335"/>
      <c r="AM44" s="335" t="s">
        <v>508</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379</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348</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389</v>
      </c>
      <c r="AF51" s="335"/>
      <c r="AG51" s="335"/>
      <c r="AH51" s="335"/>
      <c r="AI51" s="335" t="s">
        <v>411</v>
      </c>
      <c r="AJ51" s="335"/>
      <c r="AK51" s="335"/>
      <c r="AL51" s="335"/>
      <c r="AM51" s="335" t="s">
        <v>508</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379</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348</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389</v>
      </c>
      <c r="AF58" s="335"/>
      <c r="AG58" s="335"/>
      <c r="AH58" s="335"/>
      <c r="AI58" s="335" t="s">
        <v>411</v>
      </c>
      <c r="AJ58" s="335"/>
      <c r="AK58" s="335"/>
      <c r="AL58" s="335"/>
      <c r="AM58" s="335" t="s">
        <v>508</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379</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customHeight="1" x14ac:dyDescent="0.15">
      <c r="A65" s="852" t="s">
        <v>349</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344</v>
      </c>
      <c r="X65" s="864"/>
      <c r="Y65" s="867"/>
      <c r="Z65" s="867"/>
      <c r="AA65" s="868"/>
      <c r="AB65" s="861" t="s">
        <v>11</v>
      </c>
      <c r="AC65" s="857"/>
      <c r="AD65" s="858"/>
      <c r="AE65" s="335" t="s">
        <v>389</v>
      </c>
      <c r="AF65" s="335"/>
      <c r="AG65" s="335"/>
      <c r="AH65" s="335"/>
      <c r="AI65" s="335" t="s">
        <v>411</v>
      </c>
      <c r="AJ65" s="335"/>
      <c r="AK65" s="335"/>
      <c r="AL65" s="335"/>
      <c r="AM65" s="335" t="s">
        <v>508</v>
      </c>
      <c r="AN65" s="335"/>
      <c r="AO65" s="335"/>
      <c r="AP65" s="335"/>
      <c r="AQ65" s="215" t="s">
        <v>232</v>
      </c>
      <c r="AR65" s="199"/>
      <c r="AS65" s="199"/>
      <c r="AT65" s="200"/>
      <c r="AU65" s="970" t="s">
        <v>134</v>
      </c>
      <c r="AV65" s="970"/>
      <c r="AW65" s="970"/>
      <c r="AX65" s="971"/>
      <c r="AY65">
        <f>COUNTA($H$67)</f>
        <v>1</v>
      </c>
    </row>
    <row r="66" spans="1:51" ht="18.75"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347</v>
      </c>
      <c r="AX66" s="972"/>
      <c r="AY66">
        <f>$AY$65</f>
        <v>1</v>
      </c>
    </row>
    <row r="67" spans="1:51" ht="45" customHeight="1" x14ac:dyDescent="0.15">
      <c r="A67" s="845"/>
      <c r="B67" s="846"/>
      <c r="C67" s="846"/>
      <c r="D67" s="846"/>
      <c r="E67" s="846"/>
      <c r="F67" s="847"/>
      <c r="G67" s="973" t="s">
        <v>234</v>
      </c>
      <c r="H67" s="956" t="s">
        <v>722</v>
      </c>
      <c r="I67" s="957"/>
      <c r="J67" s="957"/>
      <c r="K67" s="957"/>
      <c r="L67" s="957"/>
      <c r="M67" s="957"/>
      <c r="N67" s="957"/>
      <c r="O67" s="958"/>
      <c r="P67" s="956"/>
      <c r="Q67" s="957"/>
      <c r="R67" s="957"/>
      <c r="S67" s="957"/>
      <c r="T67" s="957"/>
      <c r="U67" s="957"/>
      <c r="V67" s="958"/>
      <c r="W67" s="962"/>
      <c r="X67" s="963"/>
      <c r="Y67" s="943" t="s">
        <v>12</v>
      </c>
      <c r="Z67" s="943"/>
      <c r="AA67" s="944"/>
      <c r="AB67" s="945" t="s">
        <v>369</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1</v>
      </c>
    </row>
    <row r="68" spans="1:51" ht="45"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369</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1</v>
      </c>
    </row>
    <row r="69" spans="1:51" ht="45"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370</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1</v>
      </c>
    </row>
    <row r="70" spans="1:51" ht="23.25" customHeight="1" x14ac:dyDescent="0.15">
      <c r="A70" s="845" t="s">
        <v>354</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368</v>
      </c>
      <c r="X70" s="938"/>
      <c r="Y70" s="943" t="s">
        <v>12</v>
      </c>
      <c r="Z70" s="943"/>
      <c r="AA70" s="944"/>
      <c r="AB70" s="945" t="s">
        <v>369</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1</v>
      </c>
    </row>
    <row r="71" spans="1:51" ht="23.25"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369</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1</v>
      </c>
    </row>
    <row r="72" spans="1:51" ht="23.25" customHeight="1" thickBot="1" x14ac:dyDescent="0.2">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370</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1</v>
      </c>
    </row>
    <row r="73" spans="1:51" ht="18.75" hidden="1" customHeight="1" x14ac:dyDescent="0.15">
      <c r="A73" s="831" t="s">
        <v>349</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389</v>
      </c>
      <c r="AF73" s="335"/>
      <c r="AG73" s="335"/>
      <c r="AH73" s="335"/>
      <c r="AI73" s="335" t="s">
        <v>411</v>
      </c>
      <c r="AJ73" s="335"/>
      <c r="AK73" s="335"/>
      <c r="AL73" s="335"/>
      <c r="AM73" s="335" t="s">
        <v>508</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382</v>
      </c>
      <c r="B78" s="907"/>
      <c r="C78" s="907"/>
      <c r="D78" s="907"/>
      <c r="E78" s="904" t="s">
        <v>327</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343</v>
      </c>
      <c r="AP79" s="127"/>
      <c r="AQ79" s="127"/>
      <c r="AR79" s="76" t="s">
        <v>341</v>
      </c>
      <c r="AS79" s="126"/>
      <c r="AT79" s="127"/>
      <c r="AU79" s="127"/>
      <c r="AV79" s="127"/>
      <c r="AW79" s="127"/>
      <c r="AX79" s="128"/>
      <c r="AY79">
        <f>COUNTIF($AR$79,"☑")</f>
        <v>0</v>
      </c>
    </row>
    <row r="80" spans="1:51" ht="18.75" hidden="1" customHeight="1" x14ac:dyDescent="0.15">
      <c r="A80" s="515" t="s">
        <v>147</v>
      </c>
      <c r="B80" s="840" t="s">
        <v>340</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699</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389</v>
      </c>
      <c r="AF85" s="335"/>
      <c r="AG85" s="335"/>
      <c r="AH85" s="335"/>
      <c r="AI85" s="335" t="s">
        <v>411</v>
      </c>
      <c r="AJ85" s="335"/>
      <c r="AK85" s="335"/>
      <c r="AL85" s="335"/>
      <c r="AM85" s="335" t="s">
        <v>508</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389</v>
      </c>
      <c r="AF90" s="335"/>
      <c r="AG90" s="335"/>
      <c r="AH90" s="335"/>
      <c r="AI90" s="335" t="s">
        <v>411</v>
      </c>
      <c r="AJ90" s="335"/>
      <c r="AK90" s="335"/>
      <c r="AL90" s="335"/>
      <c r="AM90" s="335" t="s">
        <v>508</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389</v>
      </c>
      <c r="AF95" s="335"/>
      <c r="AG95" s="335"/>
      <c r="AH95" s="335"/>
      <c r="AI95" s="335" t="s">
        <v>411</v>
      </c>
      <c r="AJ95" s="335"/>
      <c r="AK95" s="335"/>
      <c r="AL95" s="335"/>
      <c r="AM95" s="335" t="s">
        <v>508</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350</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389</v>
      </c>
      <c r="AF100" s="818"/>
      <c r="AG100" s="818"/>
      <c r="AH100" s="819"/>
      <c r="AI100" s="817" t="s">
        <v>411</v>
      </c>
      <c r="AJ100" s="818"/>
      <c r="AK100" s="818"/>
      <c r="AL100" s="819"/>
      <c r="AM100" s="817" t="s">
        <v>508</v>
      </c>
      <c r="AN100" s="818"/>
      <c r="AO100" s="818"/>
      <c r="AP100" s="819"/>
      <c r="AQ100" s="920" t="s">
        <v>416</v>
      </c>
      <c r="AR100" s="921"/>
      <c r="AS100" s="921"/>
      <c r="AT100" s="922"/>
      <c r="AU100" s="920" t="s">
        <v>540</v>
      </c>
      <c r="AV100" s="921"/>
      <c r="AW100" s="921"/>
      <c r="AX100" s="923"/>
    </row>
    <row r="101" spans="1:60" ht="23.25" customHeight="1" x14ac:dyDescent="0.15">
      <c r="A101" s="487"/>
      <c r="B101" s="488"/>
      <c r="C101" s="488"/>
      <c r="D101" s="488"/>
      <c r="E101" s="488"/>
      <c r="F101" s="489"/>
      <c r="G101" s="191" t="s">
        <v>723</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744</v>
      </c>
      <c r="AC101" s="547"/>
      <c r="AD101" s="547"/>
      <c r="AE101" s="358">
        <v>20</v>
      </c>
      <c r="AF101" s="358"/>
      <c r="AG101" s="358"/>
      <c r="AH101" s="358"/>
      <c r="AI101" s="358">
        <v>29</v>
      </c>
      <c r="AJ101" s="358"/>
      <c r="AK101" s="358"/>
      <c r="AL101" s="358"/>
      <c r="AM101" s="358">
        <v>20</v>
      </c>
      <c r="AN101" s="358"/>
      <c r="AO101" s="358"/>
      <c r="AP101" s="358"/>
      <c r="AQ101" s="358"/>
      <c r="AR101" s="358"/>
      <c r="AS101" s="358"/>
      <c r="AT101" s="358"/>
      <c r="AU101" s="363"/>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744</v>
      </c>
      <c r="AC102" s="547"/>
      <c r="AD102" s="547"/>
      <c r="AE102" s="358">
        <v>32</v>
      </c>
      <c r="AF102" s="358"/>
      <c r="AG102" s="358"/>
      <c r="AH102" s="358"/>
      <c r="AI102" s="358">
        <v>32</v>
      </c>
      <c r="AJ102" s="358"/>
      <c r="AK102" s="358"/>
      <c r="AL102" s="358"/>
      <c r="AM102" s="358">
        <v>23</v>
      </c>
      <c r="AN102" s="358"/>
      <c r="AO102" s="358"/>
      <c r="AP102" s="358"/>
      <c r="AQ102" s="358">
        <v>31</v>
      </c>
      <c r="AR102" s="358"/>
      <c r="AS102" s="358"/>
      <c r="AT102" s="358"/>
      <c r="AU102" s="371"/>
      <c r="AV102" s="372"/>
      <c r="AW102" s="372"/>
      <c r="AX102" s="924"/>
    </row>
    <row r="103" spans="1:60" ht="31.5" hidden="1" customHeight="1" x14ac:dyDescent="0.15">
      <c r="A103" s="484" t="s">
        <v>350</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389</v>
      </c>
      <c r="AF103" s="335"/>
      <c r="AG103" s="335"/>
      <c r="AH103" s="335"/>
      <c r="AI103" s="335" t="s">
        <v>411</v>
      </c>
      <c r="AJ103" s="335"/>
      <c r="AK103" s="335"/>
      <c r="AL103" s="335"/>
      <c r="AM103" s="335" t="s">
        <v>508</v>
      </c>
      <c r="AN103" s="335"/>
      <c r="AO103" s="335"/>
      <c r="AP103" s="335"/>
      <c r="AQ103" s="360" t="s">
        <v>416</v>
      </c>
      <c r="AR103" s="361"/>
      <c r="AS103" s="361"/>
      <c r="AT103" s="361"/>
      <c r="AU103" s="360" t="s">
        <v>540</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350</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389</v>
      </c>
      <c r="AF106" s="335"/>
      <c r="AG106" s="335"/>
      <c r="AH106" s="335"/>
      <c r="AI106" s="335" t="s">
        <v>411</v>
      </c>
      <c r="AJ106" s="335"/>
      <c r="AK106" s="335"/>
      <c r="AL106" s="335"/>
      <c r="AM106" s="335" t="s">
        <v>508</v>
      </c>
      <c r="AN106" s="335"/>
      <c r="AO106" s="335"/>
      <c r="AP106" s="335"/>
      <c r="AQ106" s="360" t="s">
        <v>416</v>
      </c>
      <c r="AR106" s="361"/>
      <c r="AS106" s="361"/>
      <c r="AT106" s="361"/>
      <c r="AU106" s="360" t="s">
        <v>540</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350</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389</v>
      </c>
      <c r="AF109" s="335"/>
      <c r="AG109" s="335"/>
      <c r="AH109" s="335"/>
      <c r="AI109" s="335" t="s">
        <v>411</v>
      </c>
      <c r="AJ109" s="335"/>
      <c r="AK109" s="335"/>
      <c r="AL109" s="335"/>
      <c r="AM109" s="335" t="s">
        <v>508</v>
      </c>
      <c r="AN109" s="335"/>
      <c r="AO109" s="335"/>
      <c r="AP109" s="335"/>
      <c r="AQ109" s="360" t="s">
        <v>416</v>
      </c>
      <c r="AR109" s="361"/>
      <c r="AS109" s="361"/>
      <c r="AT109" s="361"/>
      <c r="AU109" s="360" t="s">
        <v>540</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350</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389</v>
      </c>
      <c r="AF112" s="335"/>
      <c r="AG112" s="335"/>
      <c r="AH112" s="335"/>
      <c r="AI112" s="335" t="s">
        <v>411</v>
      </c>
      <c r="AJ112" s="335"/>
      <c r="AK112" s="335"/>
      <c r="AL112" s="335"/>
      <c r="AM112" s="335" t="s">
        <v>508</v>
      </c>
      <c r="AN112" s="335"/>
      <c r="AO112" s="335"/>
      <c r="AP112" s="335"/>
      <c r="AQ112" s="360" t="s">
        <v>416</v>
      </c>
      <c r="AR112" s="361"/>
      <c r="AS112" s="361"/>
      <c r="AT112" s="361"/>
      <c r="AU112" s="360" t="s">
        <v>540</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389</v>
      </c>
      <c r="AF115" s="335"/>
      <c r="AG115" s="335"/>
      <c r="AH115" s="335"/>
      <c r="AI115" s="335" t="s">
        <v>411</v>
      </c>
      <c r="AJ115" s="335"/>
      <c r="AK115" s="335"/>
      <c r="AL115" s="335"/>
      <c r="AM115" s="335" t="s">
        <v>508</v>
      </c>
      <c r="AN115" s="335"/>
      <c r="AO115" s="335"/>
      <c r="AP115" s="335"/>
      <c r="AQ115" s="336" t="s">
        <v>541</v>
      </c>
      <c r="AR115" s="337"/>
      <c r="AS115" s="337"/>
      <c r="AT115" s="337"/>
      <c r="AU115" s="337"/>
      <c r="AV115" s="337"/>
      <c r="AW115" s="337"/>
      <c r="AX115" s="338"/>
    </row>
    <row r="116" spans="1:51" ht="23.25" customHeight="1" x14ac:dyDescent="0.15">
      <c r="A116" s="292"/>
      <c r="B116" s="293"/>
      <c r="C116" s="293"/>
      <c r="D116" s="293"/>
      <c r="E116" s="293"/>
      <c r="F116" s="294"/>
      <c r="G116" s="351" t="s">
        <v>724</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725</v>
      </c>
      <c r="AC116" s="301"/>
      <c r="AD116" s="302"/>
      <c r="AE116" s="358">
        <v>112</v>
      </c>
      <c r="AF116" s="358"/>
      <c r="AG116" s="358"/>
      <c r="AH116" s="358"/>
      <c r="AI116" s="358">
        <v>76</v>
      </c>
      <c r="AJ116" s="358"/>
      <c r="AK116" s="358"/>
      <c r="AL116" s="358"/>
      <c r="AM116" s="358">
        <v>102</v>
      </c>
      <c r="AN116" s="358"/>
      <c r="AO116" s="358"/>
      <c r="AP116" s="358"/>
      <c r="AQ116" s="363"/>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726</v>
      </c>
      <c r="AC117" s="343"/>
      <c r="AD117" s="344"/>
      <c r="AE117" s="306" t="s">
        <v>727</v>
      </c>
      <c r="AF117" s="306"/>
      <c r="AG117" s="306"/>
      <c r="AH117" s="306"/>
      <c r="AI117" s="306" t="s">
        <v>728</v>
      </c>
      <c r="AJ117" s="306"/>
      <c r="AK117" s="306"/>
      <c r="AL117" s="306"/>
      <c r="AM117" s="306" t="s">
        <v>804</v>
      </c>
      <c r="AN117" s="306"/>
      <c r="AO117" s="306"/>
      <c r="AP117" s="306"/>
      <c r="AQ117" s="306"/>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389</v>
      </c>
      <c r="AF118" s="335"/>
      <c r="AG118" s="335"/>
      <c r="AH118" s="335"/>
      <c r="AI118" s="335" t="s">
        <v>411</v>
      </c>
      <c r="AJ118" s="335"/>
      <c r="AK118" s="335"/>
      <c r="AL118" s="335"/>
      <c r="AM118" s="335" t="s">
        <v>508</v>
      </c>
      <c r="AN118" s="335"/>
      <c r="AO118" s="335"/>
      <c r="AP118" s="335"/>
      <c r="AQ118" s="336" t="s">
        <v>541</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358</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357</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389</v>
      </c>
      <c r="AF121" s="335"/>
      <c r="AG121" s="335"/>
      <c r="AH121" s="335"/>
      <c r="AI121" s="335" t="s">
        <v>411</v>
      </c>
      <c r="AJ121" s="335"/>
      <c r="AK121" s="335"/>
      <c r="AL121" s="335"/>
      <c r="AM121" s="335" t="s">
        <v>508</v>
      </c>
      <c r="AN121" s="335"/>
      <c r="AO121" s="335"/>
      <c r="AP121" s="335"/>
      <c r="AQ121" s="336" t="s">
        <v>541</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359</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357</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389</v>
      </c>
      <c r="AF124" s="335"/>
      <c r="AG124" s="335"/>
      <c r="AH124" s="335"/>
      <c r="AI124" s="335" t="s">
        <v>411</v>
      </c>
      <c r="AJ124" s="335"/>
      <c r="AK124" s="335"/>
      <c r="AL124" s="335"/>
      <c r="AM124" s="335" t="s">
        <v>508</v>
      </c>
      <c r="AN124" s="335"/>
      <c r="AO124" s="335"/>
      <c r="AP124" s="335"/>
      <c r="AQ124" s="336" t="s">
        <v>541</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359</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357</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389</v>
      </c>
      <c r="AF127" s="335"/>
      <c r="AG127" s="335"/>
      <c r="AH127" s="335"/>
      <c r="AI127" s="335" t="s">
        <v>411</v>
      </c>
      <c r="AJ127" s="335"/>
      <c r="AK127" s="335"/>
      <c r="AL127" s="335"/>
      <c r="AM127" s="335" t="s">
        <v>508</v>
      </c>
      <c r="AN127" s="335"/>
      <c r="AO127" s="335"/>
      <c r="AP127" s="335"/>
      <c r="AQ127" s="336" t="s">
        <v>541</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359</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357</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404</v>
      </c>
      <c r="B130" s="985"/>
      <c r="C130" s="984" t="s">
        <v>236</v>
      </c>
      <c r="D130" s="985"/>
      <c r="E130" s="308" t="s">
        <v>265</v>
      </c>
      <c r="F130" s="309"/>
      <c r="G130" s="310" t="s">
        <v>729</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730</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389</v>
      </c>
      <c r="AF132" s="199"/>
      <c r="AG132" s="199"/>
      <c r="AH132" s="200"/>
      <c r="AI132" s="215" t="s">
        <v>411</v>
      </c>
      <c r="AJ132" s="199"/>
      <c r="AK132" s="199"/>
      <c r="AL132" s="200"/>
      <c r="AM132" s="215" t="s">
        <v>698</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c r="AR133" s="271"/>
      <c r="AS133" s="179" t="s">
        <v>233</v>
      </c>
      <c r="AT133" s="202"/>
      <c r="AU133" s="178">
        <v>2</v>
      </c>
      <c r="AV133" s="178"/>
      <c r="AW133" s="179" t="s">
        <v>179</v>
      </c>
      <c r="AX133" s="180"/>
      <c r="AY133">
        <f>$AY$132</f>
        <v>1</v>
      </c>
    </row>
    <row r="134" spans="1:51" ht="50.1" customHeight="1" x14ac:dyDescent="0.15">
      <c r="A134" s="988"/>
      <c r="B134" s="253"/>
      <c r="C134" s="252"/>
      <c r="D134" s="253"/>
      <c r="E134" s="252"/>
      <c r="F134" s="314"/>
      <c r="G134" s="232" t="s">
        <v>731</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732</v>
      </c>
      <c r="AC134" s="224"/>
      <c r="AD134" s="224"/>
      <c r="AE134" s="266">
        <v>90</v>
      </c>
      <c r="AF134" s="167"/>
      <c r="AG134" s="167"/>
      <c r="AH134" s="167"/>
      <c r="AI134" s="266">
        <v>92</v>
      </c>
      <c r="AJ134" s="167"/>
      <c r="AK134" s="167"/>
      <c r="AL134" s="167"/>
      <c r="AM134" s="266"/>
      <c r="AN134" s="167"/>
      <c r="AO134" s="167"/>
      <c r="AP134" s="167"/>
      <c r="AQ134" s="266"/>
      <c r="AR134" s="167"/>
      <c r="AS134" s="167"/>
      <c r="AT134" s="167"/>
      <c r="AU134" s="266" t="s">
        <v>716</v>
      </c>
      <c r="AV134" s="167"/>
      <c r="AW134" s="167"/>
      <c r="AX134" s="208"/>
      <c r="AY134">
        <f t="shared" ref="AY134:AY135" si="13">$AY$132</f>
        <v>1</v>
      </c>
    </row>
    <row r="135" spans="1:51" ht="50.1"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732</v>
      </c>
      <c r="AC135" s="175"/>
      <c r="AD135" s="175"/>
      <c r="AE135" s="266"/>
      <c r="AF135" s="167"/>
      <c r="AG135" s="167"/>
      <c r="AH135" s="167"/>
      <c r="AI135" s="266"/>
      <c r="AJ135" s="167"/>
      <c r="AK135" s="167"/>
      <c r="AL135" s="167"/>
      <c r="AM135" s="266"/>
      <c r="AN135" s="167"/>
      <c r="AO135" s="167"/>
      <c r="AP135" s="167"/>
      <c r="AQ135" s="266"/>
      <c r="AR135" s="167"/>
      <c r="AS135" s="167"/>
      <c r="AT135" s="167"/>
      <c r="AU135" s="266">
        <v>100</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389</v>
      </c>
      <c r="AF136" s="199"/>
      <c r="AG136" s="199"/>
      <c r="AH136" s="200"/>
      <c r="AI136" s="215" t="s">
        <v>411</v>
      </c>
      <c r="AJ136" s="199"/>
      <c r="AK136" s="199"/>
      <c r="AL136" s="200"/>
      <c r="AM136" s="215" t="s">
        <v>698</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389</v>
      </c>
      <c r="AF140" s="199"/>
      <c r="AG140" s="199"/>
      <c r="AH140" s="200"/>
      <c r="AI140" s="215" t="s">
        <v>411</v>
      </c>
      <c r="AJ140" s="199"/>
      <c r="AK140" s="199"/>
      <c r="AL140" s="200"/>
      <c r="AM140" s="215" t="s">
        <v>698</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389</v>
      </c>
      <c r="AF144" s="199"/>
      <c r="AG144" s="199"/>
      <c r="AH144" s="200"/>
      <c r="AI144" s="215" t="s">
        <v>411</v>
      </c>
      <c r="AJ144" s="199"/>
      <c r="AK144" s="199"/>
      <c r="AL144" s="200"/>
      <c r="AM144" s="215" t="s">
        <v>698</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389</v>
      </c>
      <c r="AF148" s="199"/>
      <c r="AG148" s="199"/>
      <c r="AH148" s="200"/>
      <c r="AI148" s="215" t="s">
        <v>411</v>
      </c>
      <c r="AJ148" s="199"/>
      <c r="AK148" s="199"/>
      <c r="AL148" s="200"/>
      <c r="AM148" s="215" t="s">
        <v>698</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88"/>
      <c r="B152" s="253"/>
      <c r="C152" s="252"/>
      <c r="D152" s="253"/>
      <c r="E152" s="252"/>
      <c r="F152" s="314"/>
      <c r="G152" s="272" t="s">
        <v>249</v>
      </c>
      <c r="H152" s="199"/>
      <c r="I152" s="199"/>
      <c r="J152" s="199"/>
      <c r="K152" s="199"/>
      <c r="L152" s="199"/>
      <c r="M152" s="199"/>
      <c r="N152" s="199"/>
      <c r="O152" s="199"/>
      <c r="P152" s="200"/>
      <c r="Q152" s="215" t="s">
        <v>334</v>
      </c>
      <c r="R152" s="199"/>
      <c r="S152" s="199"/>
      <c r="T152" s="199"/>
      <c r="U152" s="199"/>
      <c r="V152" s="199"/>
      <c r="W152" s="199"/>
      <c r="X152" s="199"/>
      <c r="Y152" s="199"/>
      <c r="Z152" s="199"/>
      <c r="AA152" s="199"/>
      <c r="AB152" s="287" t="s">
        <v>335</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0</v>
      </c>
    </row>
    <row r="153" spans="1:51" ht="22.5" hidden="1"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88"/>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5"/>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334</v>
      </c>
      <c r="R159" s="199"/>
      <c r="S159" s="199"/>
      <c r="T159" s="199"/>
      <c r="U159" s="199"/>
      <c r="V159" s="199"/>
      <c r="W159" s="199"/>
      <c r="X159" s="199"/>
      <c r="Y159" s="199"/>
      <c r="Z159" s="199"/>
      <c r="AA159" s="199"/>
      <c r="AB159" s="287" t="s">
        <v>335</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334</v>
      </c>
      <c r="R166" s="199"/>
      <c r="S166" s="199"/>
      <c r="T166" s="199"/>
      <c r="U166" s="199"/>
      <c r="V166" s="199"/>
      <c r="W166" s="199"/>
      <c r="X166" s="199"/>
      <c r="Y166" s="199"/>
      <c r="Z166" s="199"/>
      <c r="AA166" s="199"/>
      <c r="AB166" s="287" t="s">
        <v>335</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334</v>
      </c>
      <c r="R173" s="199"/>
      <c r="S173" s="199"/>
      <c r="T173" s="199"/>
      <c r="U173" s="199"/>
      <c r="V173" s="199"/>
      <c r="W173" s="199"/>
      <c r="X173" s="199"/>
      <c r="Y173" s="199"/>
      <c r="Z173" s="199"/>
      <c r="AA173" s="199"/>
      <c r="AB173" s="287" t="s">
        <v>335</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334</v>
      </c>
      <c r="R180" s="199"/>
      <c r="S180" s="199"/>
      <c r="T180" s="199"/>
      <c r="U180" s="199"/>
      <c r="V180" s="199"/>
      <c r="W180" s="199"/>
      <c r="X180" s="199"/>
      <c r="Y180" s="199"/>
      <c r="Z180" s="199"/>
      <c r="AA180" s="199"/>
      <c r="AB180" s="287" t="s">
        <v>335</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88"/>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0</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389</v>
      </c>
      <c r="AF192" s="199"/>
      <c r="AG192" s="199"/>
      <c r="AH192" s="200"/>
      <c r="AI192" s="215" t="s">
        <v>411</v>
      </c>
      <c r="AJ192" s="199"/>
      <c r="AK192" s="199"/>
      <c r="AL192" s="200"/>
      <c r="AM192" s="215" t="s">
        <v>698</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389</v>
      </c>
      <c r="AF196" s="199"/>
      <c r="AG196" s="199"/>
      <c r="AH196" s="200"/>
      <c r="AI196" s="215" t="s">
        <v>411</v>
      </c>
      <c r="AJ196" s="199"/>
      <c r="AK196" s="199"/>
      <c r="AL196" s="200"/>
      <c r="AM196" s="215" t="s">
        <v>698</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389</v>
      </c>
      <c r="AF200" s="199"/>
      <c r="AG200" s="199"/>
      <c r="AH200" s="200"/>
      <c r="AI200" s="215" t="s">
        <v>411</v>
      </c>
      <c r="AJ200" s="199"/>
      <c r="AK200" s="199"/>
      <c r="AL200" s="200"/>
      <c r="AM200" s="215" t="s">
        <v>698</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389</v>
      </c>
      <c r="AF204" s="199"/>
      <c r="AG204" s="199"/>
      <c r="AH204" s="200"/>
      <c r="AI204" s="215" t="s">
        <v>411</v>
      </c>
      <c r="AJ204" s="199"/>
      <c r="AK204" s="199"/>
      <c r="AL204" s="200"/>
      <c r="AM204" s="215" t="s">
        <v>698</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389</v>
      </c>
      <c r="AF208" s="199"/>
      <c r="AG208" s="199"/>
      <c r="AH208" s="200"/>
      <c r="AI208" s="215" t="s">
        <v>411</v>
      </c>
      <c r="AJ208" s="199"/>
      <c r="AK208" s="199"/>
      <c r="AL208" s="200"/>
      <c r="AM208" s="215" t="s">
        <v>698</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334</v>
      </c>
      <c r="R212" s="199"/>
      <c r="S212" s="199"/>
      <c r="T212" s="199"/>
      <c r="U212" s="199"/>
      <c r="V212" s="199"/>
      <c r="W212" s="199"/>
      <c r="X212" s="199"/>
      <c r="Y212" s="199"/>
      <c r="Z212" s="199"/>
      <c r="AA212" s="199"/>
      <c r="AB212" s="287" t="s">
        <v>335</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334</v>
      </c>
      <c r="R219" s="199"/>
      <c r="S219" s="199"/>
      <c r="T219" s="199"/>
      <c r="U219" s="199"/>
      <c r="V219" s="199"/>
      <c r="W219" s="199"/>
      <c r="X219" s="199"/>
      <c r="Y219" s="199"/>
      <c r="Z219" s="199"/>
      <c r="AA219" s="199"/>
      <c r="AB219" s="287" t="s">
        <v>335</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334</v>
      </c>
      <c r="R226" s="199"/>
      <c r="S226" s="199"/>
      <c r="T226" s="199"/>
      <c r="U226" s="199"/>
      <c r="V226" s="199"/>
      <c r="W226" s="199"/>
      <c r="X226" s="199"/>
      <c r="Y226" s="199"/>
      <c r="Z226" s="199"/>
      <c r="AA226" s="199"/>
      <c r="AB226" s="287" t="s">
        <v>335</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334</v>
      </c>
      <c r="R233" s="199"/>
      <c r="S233" s="199"/>
      <c r="T233" s="199"/>
      <c r="U233" s="199"/>
      <c r="V233" s="199"/>
      <c r="W233" s="199"/>
      <c r="X233" s="199"/>
      <c r="Y233" s="199"/>
      <c r="Z233" s="199"/>
      <c r="AA233" s="199"/>
      <c r="AB233" s="287" t="s">
        <v>335</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334</v>
      </c>
      <c r="R240" s="199"/>
      <c r="S240" s="199"/>
      <c r="T240" s="199"/>
      <c r="U240" s="199"/>
      <c r="V240" s="199"/>
      <c r="W240" s="199"/>
      <c r="X240" s="199"/>
      <c r="Y240" s="199"/>
      <c r="Z240" s="199"/>
      <c r="AA240" s="199"/>
      <c r="AB240" s="287" t="s">
        <v>335</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389</v>
      </c>
      <c r="AF252" s="199"/>
      <c r="AG252" s="199"/>
      <c r="AH252" s="200"/>
      <c r="AI252" s="215" t="s">
        <v>411</v>
      </c>
      <c r="AJ252" s="199"/>
      <c r="AK252" s="199"/>
      <c r="AL252" s="200"/>
      <c r="AM252" s="215" t="s">
        <v>698</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389</v>
      </c>
      <c r="AF256" s="199"/>
      <c r="AG256" s="199"/>
      <c r="AH256" s="200"/>
      <c r="AI256" s="215" t="s">
        <v>411</v>
      </c>
      <c r="AJ256" s="199"/>
      <c r="AK256" s="199"/>
      <c r="AL256" s="200"/>
      <c r="AM256" s="215" t="s">
        <v>698</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389</v>
      </c>
      <c r="AF260" s="199"/>
      <c r="AG260" s="199"/>
      <c r="AH260" s="200"/>
      <c r="AI260" s="215" t="s">
        <v>411</v>
      </c>
      <c r="AJ260" s="199"/>
      <c r="AK260" s="199"/>
      <c r="AL260" s="200"/>
      <c r="AM260" s="215" t="s">
        <v>698</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389</v>
      </c>
      <c r="AF264" s="199"/>
      <c r="AG264" s="199"/>
      <c r="AH264" s="200"/>
      <c r="AI264" s="215" t="s">
        <v>411</v>
      </c>
      <c r="AJ264" s="199"/>
      <c r="AK264" s="199"/>
      <c r="AL264" s="200"/>
      <c r="AM264" s="215" t="s">
        <v>698</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389</v>
      </c>
      <c r="AF268" s="199"/>
      <c r="AG268" s="199"/>
      <c r="AH268" s="200"/>
      <c r="AI268" s="215" t="s">
        <v>411</v>
      </c>
      <c r="AJ268" s="199"/>
      <c r="AK268" s="199"/>
      <c r="AL268" s="200"/>
      <c r="AM268" s="215" t="s">
        <v>698</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334</v>
      </c>
      <c r="R272" s="199"/>
      <c r="S272" s="199"/>
      <c r="T272" s="199"/>
      <c r="U272" s="199"/>
      <c r="V272" s="199"/>
      <c r="W272" s="199"/>
      <c r="X272" s="199"/>
      <c r="Y272" s="199"/>
      <c r="Z272" s="199"/>
      <c r="AA272" s="199"/>
      <c r="AB272" s="287" t="s">
        <v>335</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334</v>
      </c>
      <c r="R279" s="199"/>
      <c r="S279" s="199"/>
      <c r="T279" s="199"/>
      <c r="U279" s="199"/>
      <c r="V279" s="199"/>
      <c r="W279" s="199"/>
      <c r="X279" s="199"/>
      <c r="Y279" s="199"/>
      <c r="Z279" s="199"/>
      <c r="AA279" s="199"/>
      <c r="AB279" s="287" t="s">
        <v>335</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334</v>
      </c>
      <c r="R286" s="199"/>
      <c r="S286" s="199"/>
      <c r="T286" s="199"/>
      <c r="U286" s="199"/>
      <c r="V286" s="199"/>
      <c r="W286" s="199"/>
      <c r="X286" s="199"/>
      <c r="Y286" s="199"/>
      <c r="Z286" s="199"/>
      <c r="AA286" s="199"/>
      <c r="AB286" s="287" t="s">
        <v>335</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334</v>
      </c>
      <c r="R293" s="199"/>
      <c r="S293" s="199"/>
      <c r="T293" s="199"/>
      <c r="U293" s="199"/>
      <c r="V293" s="199"/>
      <c r="W293" s="199"/>
      <c r="X293" s="199"/>
      <c r="Y293" s="199"/>
      <c r="Z293" s="199"/>
      <c r="AA293" s="199"/>
      <c r="AB293" s="287" t="s">
        <v>335</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334</v>
      </c>
      <c r="R300" s="199"/>
      <c r="S300" s="199"/>
      <c r="T300" s="199"/>
      <c r="U300" s="199"/>
      <c r="V300" s="199"/>
      <c r="W300" s="199"/>
      <c r="X300" s="199"/>
      <c r="Y300" s="199"/>
      <c r="Z300" s="199"/>
      <c r="AA300" s="199"/>
      <c r="AB300" s="287" t="s">
        <v>335</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389</v>
      </c>
      <c r="AF312" s="199"/>
      <c r="AG312" s="199"/>
      <c r="AH312" s="200"/>
      <c r="AI312" s="215" t="s">
        <v>411</v>
      </c>
      <c r="AJ312" s="199"/>
      <c r="AK312" s="199"/>
      <c r="AL312" s="200"/>
      <c r="AM312" s="215" t="s">
        <v>698</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389</v>
      </c>
      <c r="AF316" s="199"/>
      <c r="AG316" s="199"/>
      <c r="AH316" s="200"/>
      <c r="AI316" s="215" t="s">
        <v>411</v>
      </c>
      <c r="AJ316" s="199"/>
      <c r="AK316" s="199"/>
      <c r="AL316" s="200"/>
      <c r="AM316" s="215" t="s">
        <v>698</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389</v>
      </c>
      <c r="AF320" s="199"/>
      <c r="AG320" s="199"/>
      <c r="AH320" s="200"/>
      <c r="AI320" s="215" t="s">
        <v>411</v>
      </c>
      <c r="AJ320" s="199"/>
      <c r="AK320" s="199"/>
      <c r="AL320" s="200"/>
      <c r="AM320" s="215" t="s">
        <v>698</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389</v>
      </c>
      <c r="AF324" s="199"/>
      <c r="AG324" s="199"/>
      <c r="AH324" s="200"/>
      <c r="AI324" s="215" t="s">
        <v>411</v>
      </c>
      <c r="AJ324" s="199"/>
      <c r="AK324" s="199"/>
      <c r="AL324" s="200"/>
      <c r="AM324" s="215" t="s">
        <v>698</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389</v>
      </c>
      <c r="AF328" s="199"/>
      <c r="AG328" s="199"/>
      <c r="AH328" s="200"/>
      <c r="AI328" s="215" t="s">
        <v>411</v>
      </c>
      <c r="AJ328" s="199"/>
      <c r="AK328" s="199"/>
      <c r="AL328" s="200"/>
      <c r="AM328" s="215" t="s">
        <v>698</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334</v>
      </c>
      <c r="R332" s="199"/>
      <c r="S332" s="199"/>
      <c r="T332" s="199"/>
      <c r="U332" s="199"/>
      <c r="V332" s="199"/>
      <c r="W332" s="199"/>
      <c r="X332" s="199"/>
      <c r="Y332" s="199"/>
      <c r="Z332" s="199"/>
      <c r="AA332" s="199"/>
      <c r="AB332" s="287" t="s">
        <v>335</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334</v>
      </c>
      <c r="R339" s="199"/>
      <c r="S339" s="199"/>
      <c r="T339" s="199"/>
      <c r="U339" s="199"/>
      <c r="V339" s="199"/>
      <c r="W339" s="199"/>
      <c r="X339" s="199"/>
      <c r="Y339" s="199"/>
      <c r="Z339" s="199"/>
      <c r="AA339" s="199"/>
      <c r="AB339" s="287" t="s">
        <v>335</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334</v>
      </c>
      <c r="R346" s="199"/>
      <c r="S346" s="199"/>
      <c r="T346" s="199"/>
      <c r="U346" s="199"/>
      <c r="V346" s="199"/>
      <c r="W346" s="199"/>
      <c r="X346" s="199"/>
      <c r="Y346" s="199"/>
      <c r="Z346" s="199"/>
      <c r="AA346" s="199"/>
      <c r="AB346" s="287" t="s">
        <v>335</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334</v>
      </c>
      <c r="R353" s="199"/>
      <c r="S353" s="199"/>
      <c r="T353" s="199"/>
      <c r="U353" s="199"/>
      <c r="V353" s="199"/>
      <c r="W353" s="199"/>
      <c r="X353" s="199"/>
      <c r="Y353" s="199"/>
      <c r="Z353" s="199"/>
      <c r="AA353" s="199"/>
      <c r="AB353" s="287" t="s">
        <v>335</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334</v>
      </c>
      <c r="R360" s="199"/>
      <c r="S360" s="199"/>
      <c r="T360" s="199"/>
      <c r="U360" s="199"/>
      <c r="V360" s="199"/>
      <c r="W360" s="199"/>
      <c r="X360" s="199"/>
      <c r="Y360" s="199"/>
      <c r="Z360" s="199"/>
      <c r="AA360" s="199"/>
      <c r="AB360" s="287" t="s">
        <v>335</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389</v>
      </c>
      <c r="AF372" s="199"/>
      <c r="AG372" s="199"/>
      <c r="AH372" s="200"/>
      <c r="AI372" s="215" t="s">
        <v>411</v>
      </c>
      <c r="AJ372" s="199"/>
      <c r="AK372" s="199"/>
      <c r="AL372" s="200"/>
      <c r="AM372" s="215" t="s">
        <v>698</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389</v>
      </c>
      <c r="AF376" s="199"/>
      <c r="AG376" s="199"/>
      <c r="AH376" s="200"/>
      <c r="AI376" s="215" t="s">
        <v>411</v>
      </c>
      <c r="AJ376" s="199"/>
      <c r="AK376" s="199"/>
      <c r="AL376" s="200"/>
      <c r="AM376" s="215" t="s">
        <v>698</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389</v>
      </c>
      <c r="AF380" s="199"/>
      <c r="AG380" s="199"/>
      <c r="AH380" s="200"/>
      <c r="AI380" s="215" t="s">
        <v>411</v>
      </c>
      <c r="AJ380" s="199"/>
      <c r="AK380" s="199"/>
      <c r="AL380" s="200"/>
      <c r="AM380" s="215" t="s">
        <v>698</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389</v>
      </c>
      <c r="AF384" s="199"/>
      <c r="AG384" s="199"/>
      <c r="AH384" s="200"/>
      <c r="AI384" s="215" t="s">
        <v>411</v>
      </c>
      <c r="AJ384" s="199"/>
      <c r="AK384" s="199"/>
      <c r="AL384" s="200"/>
      <c r="AM384" s="215" t="s">
        <v>698</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389</v>
      </c>
      <c r="AF388" s="199"/>
      <c r="AG388" s="199"/>
      <c r="AH388" s="200"/>
      <c r="AI388" s="215" t="s">
        <v>411</v>
      </c>
      <c r="AJ388" s="199"/>
      <c r="AK388" s="199"/>
      <c r="AL388" s="200"/>
      <c r="AM388" s="215" t="s">
        <v>698</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334</v>
      </c>
      <c r="R392" s="199"/>
      <c r="S392" s="199"/>
      <c r="T392" s="199"/>
      <c r="U392" s="199"/>
      <c r="V392" s="199"/>
      <c r="W392" s="199"/>
      <c r="X392" s="199"/>
      <c r="Y392" s="199"/>
      <c r="Z392" s="199"/>
      <c r="AA392" s="199"/>
      <c r="AB392" s="287" t="s">
        <v>335</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334</v>
      </c>
      <c r="R399" s="199"/>
      <c r="S399" s="199"/>
      <c r="T399" s="199"/>
      <c r="U399" s="199"/>
      <c r="V399" s="199"/>
      <c r="W399" s="199"/>
      <c r="X399" s="199"/>
      <c r="Y399" s="199"/>
      <c r="Z399" s="199"/>
      <c r="AA399" s="199"/>
      <c r="AB399" s="287" t="s">
        <v>335</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334</v>
      </c>
      <c r="R406" s="199"/>
      <c r="S406" s="199"/>
      <c r="T406" s="199"/>
      <c r="U406" s="199"/>
      <c r="V406" s="199"/>
      <c r="W406" s="199"/>
      <c r="X406" s="199"/>
      <c r="Y406" s="199"/>
      <c r="Z406" s="199"/>
      <c r="AA406" s="199"/>
      <c r="AB406" s="287" t="s">
        <v>335</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334</v>
      </c>
      <c r="R413" s="199"/>
      <c r="S413" s="199"/>
      <c r="T413" s="199"/>
      <c r="U413" s="199"/>
      <c r="V413" s="199"/>
      <c r="W413" s="199"/>
      <c r="X413" s="199"/>
      <c r="Y413" s="199"/>
      <c r="Z413" s="199"/>
      <c r="AA413" s="199"/>
      <c r="AB413" s="287" t="s">
        <v>335</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334</v>
      </c>
      <c r="R420" s="199"/>
      <c r="S420" s="199"/>
      <c r="T420" s="199"/>
      <c r="U420" s="199"/>
      <c r="V420" s="199"/>
      <c r="W420" s="199"/>
      <c r="X420" s="199"/>
      <c r="Y420" s="199"/>
      <c r="Z420" s="199"/>
      <c r="AA420" s="199"/>
      <c r="AB420" s="287" t="s">
        <v>335</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1</v>
      </c>
    </row>
    <row r="428" spans="1:51" ht="24.75" customHeight="1" x14ac:dyDescent="0.15">
      <c r="A428" s="988"/>
      <c r="B428" s="253"/>
      <c r="C428" s="252"/>
      <c r="D428" s="253"/>
      <c r="E428" s="190" t="s">
        <v>746</v>
      </c>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1</v>
      </c>
    </row>
    <row r="429" spans="1:51" ht="24.75" customHeight="1" thickBot="1" x14ac:dyDescent="0.2">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1</v>
      </c>
    </row>
    <row r="430" spans="1:51" ht="34.5" hidden="1" customHeight="1" x14ac:dyDescent="0.15">
      <c r="A430" s="988"/>
      <c r="B430" s="253"/>
      <c r="C430" s="250" t="s">
        <v>670</v>
      </c>
      <c r="D430" s="251"/>
      <c r="E430" s="239" t="s">
        <v>398</v>
      </c>
      <c r="F430" s="444"/>
      <c r="G430" s="241" t="s">
        <v>252</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hidden="1"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542</v>
      </c>
      <c r="AJ431" s="214"/>
      <c r="AK431" s="214"/>
      <c r="AL431" s="215"/>
      <c r="AM431" s="214" t="s">
        <v>543</v>
      </c>
      <c r="AN431" s="214"/>
      <c r="AO431" s="214"/>
      <c r="AP431" s="215"/>
      <c r="AQ431" s="215" t="s">
        <v>232</v>
      </c>
      <c r="AR431" s="199"/>
      <c r="AS431" s="199"/>
      <c r="AT431" s="200"/>
      <c r="AU431" s="176" t="s">
        <v>134</v>
      </c>
      <c r="AV431" s="176"/>
      <c r="AW431" s="176"/>
      <c r="AX431" s="177"/>
      <c r="AY431">
        <f>COUNTA($G$433)</f>
        <v>0</v>
      </c>
    </row>
    <row r="432" spans="1:51" ht="18.75" hidden="1"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c r="AF432" s="178"/>
      <c r="AG432" s="179" t="s">
        <v>233</v>
      </c>
      <c r="AH432" s="202"/>
      <c r="AI432" s="216"/>
      <c r="AJ432" s="216"/>
      <c r="AK432" s="216"/>
      <c r="AL432" s="217"/>
      <c r="AM432" s="216"/>
      <c r="AN432" s="216"/>
      <c r="AO432" s="216"/>
      <c r="AP432" s="217"/>
      <c r="AQ432" s="231"/>
      <c r="AR432" s="178"/>
      <c r="AS432" s="179" t="s">
        <v>233</v>
      </c>
      <c r="AT432" s="202"/>
      <c r="AU432" s="178"/>
      <c r="AV432" s="178"/>
      <c r="AW432" s="179" t="s">
        <v>179</v>
      </c>
      <c r="AX432" s="180"/>
      <c r="AY432">
        <f>$AY$431</f>
        <v>0</v>
      </c>
    </row>
    <row r="433" spans="1:51" ht="23.25" hidden="1" customHeight="1" x14ac:dyDescent="0.15">
      <c r="A433" s="988"/>
      <c r="B433" s="253"/>
      <c r="C433" s="252"/>
      <c r="D433" s="253"/>
      <c r="E433" s="196"/>
      <c r="F433" s="197"/>
      <c r="G433" s="232"/>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c r="AC433" s="175"/>
      <c r="AD433" s="175"/>
      <c r="AE433" s="166"/>
      <c r="AF433" s="167"/>
      <c r="AG433" s="167"/>
      <c r="AH433" s="167"/>
      <c r="AI433" s="166"/>
      <c r="AJ433" s="167"/>
      <c r="AK433" s="167"/>
      <c r="AL433" s="167"/>
      <c r="AM433" s="166"/>
      <c r="AN433" s="167"/>
      <c r="AO433" s="167"/>
      <c r="AP433" s="168"/>
      <c r="AQ433" s="166"/>
      <c r="AR433" s="167"/>
      <c r="AS433" s="167"/>
      <c r="AT433" s="168"/>
      <c r="AU433" s="167"/>
      <c r="AV433" s="167"/>
      <c r="AW433" s="167"/>
      <c r="AX433" s="208"/>
      <c r="AY433">
        <f t="shared" ref="AY433:AY435" si="63">$AY$431</f>
        <v>0</v>
      </c>
    </row>
    <row r="434" spans="1:51" ht="23.25" hidden="1"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c r="AC434" s="224"/>
      <c r="AD434" s="224"/>
      <c r="AE434" s="166"/>
      <c r="AF434" s="167"/>
      <c r="AG434" s="167"/>
      <c r="AH434" s="168"/>
      <c r="AI434" s="166"/>
      <c r="AJ434" s="167"/>
      <c r="AK434" s="167"/>
      <c r="AL434" s="167"/>
      <c r="AM434" s="166"/>
      <c r="AN434" s="167"/>
      <c r="AO434" s="167"/>
      <c r="AP434" s="168"/>
      <c r="AQ434" s="166"/>
      <c r="AR434" s="167"/>
      <c r="AS434" s="167"/>
      <c r="AT434" s="168"/>
      <c r="AU434" s="167"/>
      <c r="AV434" s="167"/>
      <c r="AW434" s="167"/>
      <c r="AX434" s="208"/>
      <c r="AY434">
        <f t="shared" si="63"/>
        <v>0</v>
      </c>
    </row>
    <row r="435" spans="1:51" ht="23.25" hidden="1"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c r="AF435" s="167"/>
      <c r="AG435" s="167"/>
      <c r="AH435" s="168"/>
      <c r="AI435" s="166"/>
      <c r="AJ435" s="167"/>
      <c r="AK435" s="167"/>
      <c r="AL435" s="167"/>
      <c r="AM435" s="166"/>
      <c r="AN435" s="167"/>
      <c r="AO435" s="167"/>
      <c r="AP435" s="168"/>
      <c r="AQ435" s="166"/>
      <c r="AR435" s="167"/>
      <c r="AS435" s="167"/>
      <c r="AT435" s="168"/>
      <c r="AU435" s="167"/>
      <c r="AV435" s="167"/>
      <c r="AW435" s="167"/>
      <c r="AX435" s="208"/>
      <c r="AY435">
        <f t="shared" si="63"/>
        <v>0</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542</v>
      </c>
      <c r="AJ436" s="214"/>
      <c r="AK436" s="214"/>
      <c r="AL436" s="215"/>
      <c r="AM436" s="214" t="s">
        <v>543</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542</v>
      </c>
      <c r="AJ441" s="214"/>
      <c r="AK441" s="214"/>
      <c r="AL441" s="215"/>
      <c r="AM441" s="214" t="s">
        <v>543</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542</v>
      </c>
      <c r="AJ446" s="214"/>
      <c r="AK446" s="214"/>
      <c r="AL446" s="215"/>
      <c r="AM446" s="214" t="s">
        <v>543</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542</v>
      </c>
      <c r="AJ451" s="214"/>
      <c r="AK451" s="214"/>
      <c r="AL451" s="215"/>
      <c r="AM451" s="214" t="s">
        <v>543</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542</v>
      </c>
      <c r="AJ456" s="214"/>
      <c r="AK456" s="214"/>
      <c r="AL456" s="215"/>
      <c r="AM456" s="214" t="s">
        <v>543</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88"/>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542</v>
      </c>
      <c r="AJ461" s="214"/>
      <c r="AK461" s="214"/>
      <c r="AL461" s="215"/>
      <c r="AM461" s="214" t="s">
        <v>543</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542</v>
      </c>
      <c r="AJ466" s="214"/>
      <c r="AK466" s="214"/>
      <c r="AL466" s="215"/>
      <c r="AM466" s="214" t="s">
        <v>543</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542</v>
      </c>
      <c r="AJ471" s="214"/>
      <c r="AK471" s="214"/>
      <c r="AL471" s="215"/>
      <c r="AM471" s="214" t="s">
        <v>543</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542</v>
      </c>
      <c r="AJ476" s="214"/>
      <c r="AK476" s="214"/>
      <c r="AL476" s="215"/>
      <c r="AM476" s="214" t="s">
        <v>543</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8"/>
      <c r="B481" s="253"/>
      <c r="C481" s="252"/>
      <c r="D481" s="253"/>
      <c r="E481" s="187" t="s">
        <v>406</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8"/>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8"/>
      <c r="B484" s="253"/>
      <c r="C484" s="252"/>
      <c r="D484" s="253"/>
      <c r="E484" s="239" t="s">
        <v>401</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542</v>
      </c>
      <c r="AJ485" s="214"/>
      <c r="AK485" s="214"/>
      <c r="AL485" s="215"/>
      <c r="AM485" s="214" t="s">
        <v>543</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542</v>
      </c>
      <c r="AJ490" s="214"/>
      <c r="AK490" s="214"/>
      <c r="AL490" s="215"/>
      <c r="AM490" s="214" t="s">
        <v>543</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542</v>
      </c>
      <c r="AJ495" s="214"/>
      <c r="AK495" s="214"/>
      <c r="AL495" s="215"/>
      <c r="AM495" s="214" t="s">
        <v>543</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542</v>
      </c>
      <c r="AJ500" s="214"/>
      <c r="AK500" s="214"/>
      <c r="AL500" s="215"/>
      <c r="AM500" s="214" t="s">
        <v>543</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542</v>
      </c>
      <c r="AJ505" s="214"/>
      <c r="AK505" s="214"/>
      <c r="AL505" s="215"/>
      <c r="AM505" s="214" t="s">
        <v>543</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542</v>
      </c>
      <c r="AJ510" s="214"/>
      <c r="AK510" s="214"/>
      <c r="AL510" s="215"/>
      <c r="AM510" s="214" t="s">
        <v>543</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542</v>
      </c>
      <c r="AJ515" s="214"/>
      <c r="AK515" s="214"/>
      <c r="AL515" s="215"/>
      <c r="AM515" s="214" t="s">
        <v>543</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542</v>
      </c>
      <c r="AJ520" s="214"/>
      <c r="AK520" s="214"/>
      <c r="AL520" s="215"/>
      <c r="AM520" s="214" t="s">
        <v>543</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542</v>
      </c>
      <c r="AJ525" s="214"/>
      <c r="AK525" s="214"/>
      <c r="AL525" s="215"/>
      <c r="AM525" s="214" t="s">
        <v>543</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542</v>
      </c>
      <c r="AJ530" s="214"/>
      <c r="AK530" s="214"/>
      <c r="AL530" s="215"/>
      <c r="AM530" s="214" t="s">
        <v>543</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407</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402</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542</v>
      </c>
      <c r="AJ539" s="214"/>
      <c r="AK539" s="214"/>
      <c r="AL539" s="215"/>
      <c r="AM539" s="214" t="s">
        <v>543</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542</v>
      </c>
      <c r="AJ544" s="214"/>
      <c r="AK544" s="214"/>
      <c r="AL544" s="215"/>
      <c r="AM544" s="214" t="s">
        <v>543</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542</v>
      </c>
      <c r="AJ549" s="214"/>
      <c r="AK549" s="214"/>
      <c r="AL549" s="215"/>
      <c r="AM549" s="214" t="s">
        <v>543</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542</v>
      </c>
      <c r="AJ554" s="214"/>
      <c r="AK554" s="214"/>
      <c r="AL554" s="215"/>
      <c r="AM554" s="214" t="s">
        <v>543</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542</v>
      </c>
      <c r="AJ559" s="214"/>
      <c r="AK559" s="214"/>
      <c r="AL559" s="215"/>
      <c r="AM559" s="214" t="s">
        <v>543</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542</v>
      </c>
      <c r="AJ564" s="214"/>
      <c r="AK564" s="214"/>
      <c r="AL564" s="215"/>
      <c r="AM564" s="214" t="s">
        <v>543</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542</v>
      </c>
      <c r="AJ569" s="214"/>
      <c r="AK569" s="214"/>
      <c r="AL569" s="215"/>
      <c r="AM569" s="214" t="s">
        <v>543</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542</v>
      </c>
      <c r="AJ574" s="214"/>
      <c r="AK574" s="214"/>
      <c r="AL574" s="215"/>
      <c r="AM574" s="214" t="s">
        <v>543</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542</v>
      </c>
      <c r="AJ579" s="214"/>
      <c r="AK579" s="214"/>
      <c r="AL579" s="215"/>
      <c r="AM579" s="214" t="s">
        <v>543</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542</v>
      </c>
      <c r="AJ584" s="214"/>
      <c r="AK584" s="214"/>
      <c r="AL584" s="215"/>
      <c r="AM584" s="214" t="s">
        <v>543</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407</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401</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542</v>
      </c>
      <c r="AJ593" s="214"/>
      <c r="AK593" s="214"/>
      <c r="AL593" s="215"/>
      <c r="AM593" s="214" t="s">
        <v>543</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542</v>
      </c>
      <c r="AJ598" s="214"/>
      <c r="AK598" s="214"/>
      <c r="AL598" s="215"/>
      <c r="AM598" s="214" t="s">
        <v>543</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542</v>
      </c>
      <c r="AJ603" s="214"/>
      <c r="AK603" s="214"/>
      <c r="AL603" s="215"/>
      <c r="AM603" s="214" t="s">
        <v>543</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542</v>
      </c>
      <c r="AJ608" s="214"/>
      <c r="AK608" s="214"/>
      <c r="AL608" s="215"/>
      <c r="AM608" s="214" t="s">
        <v>543</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542</v>
      </c>
      <c r="AJ613" s="214"/>
      <c r="AK613" s="214"/>
      <c r="AL613" s="215"/>
      <c r="AM613" s="214" t="s">
        <v>543</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542</v>
      </c>
      <c r="AJ618" s="214"/>
      <c r="AK618" s="214"/>
      <c r="AL618" s="215"/>
      <c r="AM618" s="214" t="s">
        <v>543</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542</v>
      </c>
      <c r="AJ623" s="214"/>
      <c r="AK623" s="214"/>
      <c r="AL623" s="215"/>
      <c r="AM623" s="214" t="s">
        <v>543</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542</v>
      </c>
      <c r="AJ628" s="214"/>
      <c r="AK628" s="214"/>
      <c r="AL628" s="215"/>
      <c r="AM628" s="214" t="s">
        <v>543</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542</v>
      </c>
      <c r="AJ633" s="214"/>
      <c r="AK633" s="214"/>
      <c r="AL633" s="215"/>
      <c r="AM633" s="214" t="s">
        <v>543</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542</v>
      </c>
      <c r="AJ638" s="214"/>
      <c r="AK638" s="214"/>
      <c r="AL638" s="215"/>
      <c r="AM638" s="214" t="s">
        <v>543</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407</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402</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542</v>
      </c>
      <c r="AJ647" s="214"/>
      <c r="AK647" s="214"/>
      <c r="AL647" s="215"/>
      <c r="AM647" s="214" t="s">
        <v>543</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542</v>
      </c>
      <c r="AJ652" s="214"/>
      <c r="AK652" s="214"/>
      <c r="AL652" s="215"/>
      <c r="AM652" s="214" t="s">
        <v>543</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542</v>
      </c>
      <c r="AJ657" s="214"/>
      <c r="AK657" s="214"/>
      <c r="AL657" s="215"/>
      <c r="AM657" s="214" t="s">
        <v>543</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542</v>
      </c>
      <c r="AJ662" s="214"/>
      <c r="AK662" s="214"/>
      <c r="AL662" s="215"/>
      <c r="AM662" s="214" t="s">
        <v>543</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542</v>
      </c>
      <c r="AJ667" s="214"/>
      <c r="AK667" s="214"/>
      <c r="AL667" s="215"/>
      <c r="AM667" s="214" t="s">
        <v>543</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542</v>
      </c>
      <c r="AJ672" s="214"/>
      <c r="AK672" s="214"/>
      <c r="AL672" s="215"/>
      <c r="AM672" s="214" t="s">
        <v>543</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542</v>
      </c>
      <c r="AJ677" s="214"/>
      <c r="AK677" s="214"/>
      <c r="AL677" s="215"/>
      <c r="AM677" s="214" t="s">
        <v>543</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542</v>
      </c>
      <c r="AJ682" s="214"/>
      <c r="AK682" s="214"/>
      <c r="AL682" s="215"/>
      <c r="AM682" s="214" t="s">
        <v>543</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542</v>
      </c>
      <c r="AJ687" s="214"/>
      <c r="AK687" s="214"/>
      <c r="AL687" s="215"/>
      <c r="AM687" s="214" t="s">
        <v>543</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542</v>
      </c>
      <c r="AJ692" s="214"/>
      <c r="AK692" s="214"/>
      <c r="AL692" s="215"/>
      <c r="AM692" s="214" t="s">
        <v>543</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8"/>
      <c r="B697" s="253"/>
      <c r="C697" s="252"/>
      <c r="D697" s="253"/>
      <c r="E697" s="187" t="s">
        <v>407</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27"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742</v>
      </c>
      <c r="AE702" s="890"/>
      <c r="AF702" s="890"/>
      <c r="AG702" s="879" t="s">
        <v>747</v>
      </c>
      <c r="AH702" s="880"/>
      <c r="AI702" s="880"/>
      <c r="AJ702" s="880"/>
      <c r="AK702" s="880"/>
      <c r="AL702" s="880"/>
      <c r="AM702" s="880"/>
      <c r="AN702" s="880"/>
      <c r="AO702" s="880"/>
      <c r="AP702" s="880"/>
      <c r="AQ702" s="880"/>
      <c r="AR702" s="880"/>
      <c r="AS702" s="880"/>
      <c r="AT702" s="880"/>
      <c r="AU702" s="880"/>
      <c r="AV702" s="880"/>
      <c r="AW702" s="880"/>
      <c r="AX702" s="881"/>
    </row>
    <row r="703" spans="1:51" ht="27"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742</v>
      </c>
      <c r="AE703" s="185"/>
      <c r="AF703" s="185"/>
      <c r="AG703" s="663" t="s">
        <v>748</v>
      </c>
      <c r="AH703" s="664"/>
      <c r="AI703" s="664"/>
      <c r="AJ703" s="664"/>
      <c r="AK703" s="664"/>
      <c r="AL703" s="664"/>
      <c r="AM703" s="664"/>
      <c r="AN703" s="664"/>
      <c r="AO703" s="664"/>
      <c r="AP703" s="664"/>
      <c r="AQ703" s="664"/>
      <c r="AR703" s="664"/>
      <c r="AS703" s="664"/>
      <c r="AT703" s="664"/>
      <c r="AU703" s="664"/>
      <c r="AV703" s="664"/>
      <c r="AW703" s="664"/>
      <c r="AX703" s="665"/>
    </row>
    <row r="704" spans="1:51" ht="27"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742</v>
      </c>
      <c r="AE704" s="582"/>
      <c r="AF704" s="582"/>
      <c r="AG704" s="424" t="s">
        <v>749</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750</v>
      </c>
      <c r="AE705" s="732"/>
      <c r="AF705" s="732"/>
      <c r="AG705" s="190"/>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380</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742</v>
      </c>
      <c r="AE708" s="667"/>
      <c r="AF708" s="667"/>
      <c r="AG708" s="522" t="s">
        <v>751</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742</v>
      </c>
      <c r="AE709" s="185"/>
      <c r="AF709" s="185"/>
      <c r="AG709" s="663" t="s">
        <v>752</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742</v>
      </c>
      <c r="AE710" s="185"/>
      <c r="AF710" s="185"/>
      <c r="AG710" s="663" t="s">
        <v>753</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742</v>
      </c>
      <c r="AE711" s="185"/>
      <c r="AF711" s="185"/>
      <c r="AG711" s="663" t="s">
        <v>754</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345</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750</v>
      </c>
      <c r="AE712" s="582"/>
      <c r="AF712" s="582"/>
      <c r="AG712" s="590"/>
      <c r="AH712" s="591"/>
      <c r="AI712" s="591"/>
      <c r="AJ712" s="591"/>
      <c r="AK712" s="591"/>
      <c r="AL712" s="591"/>
      <c r="AM712" s="591"/>
      <c r="AN712" s="591"/>
      <c r="AO712" s="591"/>
      <c r="AP712" s="591"/>
      <c r="AQ712" s="591"/>
      <c r="AR712" s="591"/>
      <c r="AS712" s="591"/>
      <c r="AT712" s="591"/>
      <c r="AU712" s="591"/>
      <c r="AV712" s="591"/>
      <c r="AW712" s="591"/>
      <c r="AX712" s="592"/>
    </row>
    <row r="713" spans="1:50" ht="50.1" customHeight="1" x14ac:dyDescent="0.15">
      <c r="A713" s="654"/>
      <c r="B713" s="655"/>
      <c r="C713" s="181" t="s">
        <v>346</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742</v>
      </c>
      <c r="AE713" s="185"/>
      <c r="AF713" s="186"/>
      <c r="AG713" s="663" t="s">
        <v>809</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324</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742</v>
      </c>
      <c r="AE714" s="588"/>
      <c r="AF714" s="589"/>
      <c r="AG714" s="688" t="s">
        <v>755</v>
      </c>
      <c r="AH714" s="689"/>
      <c r="AI714" s="689"/>
      <c r="AJ714" s="689"/>
      <c r="AK714" s="689"/>
      <c r="AL714" s="689"/>
      <c r="AM714" s="689"/>
      <c r="AN714" s="689"/>
      <c r="AO714" s="689"/>
      <c r="AP714" s="689"/>
      <c r="AQ714" s="689"/>
      <c r="AR714" s="689"/>
      <c r="AS714" s="689"/>
      <c r="AT714" s="689"/>
      <c r="AU714" s="689"/>
      <c r="AV714" s="689"/>
      <c r="AW714" s="689"/>
      <c r="AX714" s="690"/>
    </row>
    <row r="715" spans="1:50" ht="50.1" customHeight="1" x14ac:dyDescent="0.15">
      <c r="A715" s="617" t="s">
        <v>40</v>
      </c>
      <c r="B715" s="653"/>
      <c r="C715" s="658" t="s">
        <v>325</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742</v>
      </c>
      <c r="AE715" s="667"/>
      <c r="AF715" s="773"/>
      <c r="AG715" s="522" t="s">
        <v>756</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742</v>
      </c>
      <c r="AE716" s="755"/>
      <c r="AF716" s="755"/>
      <c r="AG716" s="663" t="s">
        <v>757</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742</v>
      </c>
      <c r="AE717" s="185"/>
      <c r="AF717" s="185"/>
      <c r="AG717" s="663" t="s">
        <v>758</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742</v>
      </c>
      <c r="AE718" s="185"/>
      <c r="AF718" s="185"/>
      <c r="AG718" s="193" t="s">
        <v>759</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750</v>
      </c>
      <c r="AE719" s="667"/>
      <c r="AF719" s="667"/>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338</v>
      </c>
      <c r="D720" s="926"/>
      <c r="E720" s="926"/>
      <c r="F720" s="929"/>
      <c r="G720" s="925" t="s">
        <v>339</v>
      </c>
      <c r="H720" s="926"/>
      <c r="I720" s="926"/>
      <c r="J720" s="926"/>
      <c r="K720" s="926"/>
      <c r="L720" s="926"/>
      <c r="M720" s="926"/>
      <c r="N720" s="925" t="s">
        <v>342</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3" t="s">
        <v>760</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761</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c r="B731" s="615"/>
      <c r="C731" s="615"/>
      <c r="D731" s="615"/>
      <c r="E731" s="616"/>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c r="B733" s="615"/>
      <c r="C733" s="615"/>
      <c r="D733" s="615"/>
      <c r="E733" s="616"/>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351</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671</v>
      </c>
      <c r="B737" s="158"/>
      <c r="C737" s="158"/>
      <c r="D737" s="159"/>
      <c r="E737" s="105" t="s">
        <v>733</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396</v>
      </c>
      <c r="B738" s="109"/>
      <c r="C738" s="109"/>
      <c r="D738" s="109"/>
      <c r="E738" s="105" t="s">
        <v>734</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395</v>
      </c>
      <c r="B739" s="109"/>
      <c r="C739" s="109"/>
      <c r="D739" s="109"/>
      <c r="E739" s="105" t="s">
        <v>735</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394</v>
      </c>
      <c r="B740" s="109"/>
      <c r="C740" s="109"/>
      <c r="D740" s="109"/>
      <c r="E740" s="105" t="s">
        <v>736</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393</v>
      </c>
      <c r="B741" s="109"/>
      <c r="C741" s="109"/>
      <c r="D741" s="109"/>
      <c r="E741" s="105" t="s">
        <v>737</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392</v>
      </c>
      <c r="B742" s="109"/>
      <c r="C742" s="109"/>
      <c r="D742" s="109"/>
      <c r="E742" s="105" t="s">
        <v>738</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391</v>
      </c>
      <c r="B743" s="109"/>
      <c r="C743" s="109"/>
      <c r="D743" s="109"/>
      <c r="E743" s="105" t="s">
        <v>739</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390</v>
      </c>
      <c r="B744" s="109"/>
      <c r="C744" s="109"/>
      <c r="D744" s="109"/>
      <c r="E744" s="105" t="s">
        <v>740</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389</v>
      </c>
      <c r="B745" s="109"/>
      <c r="C745" s="109"/>
      <c r="D745" s="109"/>
      <c r="E745" s="114" t="s">
        <v>741</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544</v>
      </c>
      <c r="B746" s="109"/>
      <c r="C746" s="109"/>
      <c r="D746" s="109"/>
      <c r="E746" s="112" t="s">
        <v>709</v>
      </c>
      <c r="F746" s="113"/>
      <c r="G746" s="113"/>
      <c r="H746" s="100" t="str">
        <f>IF(E746="","","-")</f>
        <v>-</v>
      </c>
      <c r="I746" s="113" t="s">
        <v>341</v>
      </c>
      <c r="J746" s="113"/>
      <c r="K746" s="100" t="str">
        <f>IF(I746="","","-")</f>
        <v>-</v>
      </c>
      <c r="L746" s="104">
        <v>288</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508</v>
      </c>
      <c r="B747" s="109"/>
      <c r="C747" s="109"/>
      <c r="D747" s="109"/>
      <c r="E747" s="112" t="s">
        <v>709</v>
      </c>
      <c r="F747" s="113"/>
      <c r="G747" s="113"/>
      <c r="H747" s="100" t="str">
        <f>IF(E747="","","-")</f>
        <v>-</v>
      </c>
      <c r="I747" s="113"/>
      <c r="J747" s="113"/>
      <c r="K747" s="100" t="str">
        <f>IF(I747="","","-")</f>
        <v/>
      </c>
      <c r="L747" s="104">
        <v>315</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383</v>
      </c>
      <c r="B748" s="121"/>
      <c r="C748" s="121"/>
      <c r="D748" s="121"/>
      <c r="E748" s="121"/>
      <c r="F748" s="122"/>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385</v>
      </c>
      <c r="B787" s="757"/>
      <c r="C787" s="757"/>
      <c r="D787" s="757"/>
      <c r="E787" s="757"/>
      <c r="F787" s="758"/>
      <c r="G787" s="435" t="s">
        <v>762</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775</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763</v>
      </c>
      <c r="H789" s="446"/>
      <c r="I789" s="446"/>
      <c r="J789" s="446"/>
      <c r="K789" s="447"/>
      <c r="L789" s="448" t="s">
        <v>769</v>
      </c>
      <c r="M789" s="449"/>
      <c r="N789" s="449"/>
      <c r="O789" s="449"/>
      <c r="P789" s="449"/>
      <c r="Q789" s="449"/>
      <c r="R789" s="449"/>
      <c r="S789" s="449"/>
      <c r="T789" s="449"/>
      <c r="U789" s="449"/>
      <c r="V789" s="449"/>
      <c r="W789" s="449"/>
      <c r="X789" s="450"/>
      <c r="Y789" s="451">
        <v>907</v>
      </c>
      <c r="Z789" s="452"/>
      <c r="AA789" s="452"/>
      <c r="AB789" s="553"/>
      <c r="AC789" s="445" t="s">
        <v>763</v>
      </c>
      <c r="AD789" s="446"/>
      <c r="AE789" s="446"/>
      <c r="AF789" s="446"/>
      <c r="AG789" s="447"/>
      <c r="AH789" s="448" t="s">
        <v>769</v>
      </c>
      <c r="AI789" s="449"/>
      <c r="AJ789" s="449"/>
      <c r="AK789" s="449"/>
      <c r="AL789" s="449"/>
      <c r="AM789" s="449"/>
      <c r="AN789" s="449"/>
      <c r="AO789" s="449"/>
      <c r="AP789" s="449"/>
      <c r="AQ789" s="449"/>
      <c r="AR789" s="449"/>
      <c r="AS789" s="449"/>
      <c r="AT789" s="450"/>
      <c r="AU789" s="451">
        <v>121</v>
      </c>
      <c r="AV789" s="452"/>
      <c r="AW789" s="452"/>
      <c r="AX789" s="453"/>
    </row>
    <row r="790" spans="1:51" ht="24.75" customHeight="1" x14ac:dyDescent="0.15">
      <c r="A790" s="552"/>
      <c r="B790" s="759"/>
      <c r="C790" s="759"/>
      <c r="D790" s="759"/>
      <c r="E790" s="759"/>
      <c r="F790" s="760"/>
      <c r="G790" s="348" t="s">
        <v>764</v>
      </c>
      <c r="H790" s="349"/>
      <c r="I790" s="349"/>
      <c r="J790" s="349"/>
      <c r="K790" s="350"/>
      <c r="L790" s="398" t="s">
        <v>770</v>
      </c>
      <c r="M790" s="399"/>
      <c r="N790" s="399"/>
      <c r="O790" s="399"/>
      <c r="P790" s="399"/>
      <c r="Q790" s="399"/>
      <c r="R790" s="399"/>
      <c r="S790" s="399"/>
      <c r="T790" s="399"/>
      <c r="U790" s="399"/>
      <c r="V790" s="399"/>
      <c r="W790" s="399"/>
      <c r="X790" s="400"/>
      <c r="Y790" s="395">
        <v>717</v>
      </c>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2"/>
      <c r="B791" s="759"/>
      <c r="C791" s="759"/>
      <c r="D791" s="759"/>
      <c r="E791" s="759"/>
      <c r="F791" s="760"/>
      <c r="G791" s="348" t="s">
        <v>766</v>
      </c>
      <c r="H791" s="349"/>
      <c r="I791" s="349"/>
      <c r="J791" s="349"/>
      <c r="K791" s="350"/>
      <c r="L791" s="398" t="s">
        <v>772</v>
      </c>
      <c r="M791" s="399"/>
      <c r="N791" s="399"/>
      <c r="O791" s="399"/>
      <c r="P791" s="399"/>
      <c r="Q791" s="399"/>
      <c r="R791" s="399"/>
      <c r="S791" s="399"/>
      <c r="T791" s="399"/>
      <c r="U791" s="399"/>
      <c r="V791" s="399"/>
      <c r="W791" s="399"/>
      <c r="X791" s="400"/>
      <c r="Y791" s="395">
        <v>183</v>
      </c>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2"/>
      <c r="B792" s="759"/>
      <c r="C792" s="759"/>
      <c r="D792" s="759"/>
      <c r="E792" s="759"/>
      <c r="F792" s="760"/>
      <c r="G792" s="348" t="s">
        <v>765</v>
      </c>
      <c r="H792" s="349"/>
      <c r="I792" s="349"/>
      <c r="J792" s="349"/>
      <c r="K792" s="350"/>
      <c r="L792" s="398" t="s">
        <v>771</v>
      </c>
      <c r="M792" s="399"/>
      <c r="N792" s="399"/>
      <c r="O792" s="399"/>
      <c r="P792" s="399"/>
      <c r="Q792" s="399"/>
      <c r="R792" s="399"/>
      <c r="S792" s="399"/>
      <c r="T792" s="399"/>
      <c r="U792" s="399"/>
      <c r="V792" s="399"/>
      <c r="W792" s="399"/>
      <c r="X792" s="400"/>
      <c r="Y792" s="395">
        <v>130</v>
      </c>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2"/>
      <c r="B793" s="759"/>
      <c r="C793" s="759"/>
      <c r="D793" s="759"/>
      <c r="E793" s="759"/>
      <c r="F793" s="760"/>
      <c r="G793" s="348" t="s">
        <v>768</v>
      </c>
      <c r="H793" s="349"/>
      <c r="I793" s="349"/>
      <c r="J793" s="349"/>
      <c r="K793" s="350"/>
      <c r="L793" s="398" t="s">
        <v>774</v>
      </c>
      <c r="M793" s="399"/>
      <c r="N793" s="399"/>
      <c r="O793" s="399"/>
      <c r="P793" s="399"/>
      <c r="Q793" s="399"/>
      <c r="R793" s="399"/>
      <c r="S793" s="399"/>
      <c r="T793" s="399"/>
      <c r="U793" s="399"/>
      <c r="V793" s="399"/>
      <c r="W793" s="399"/>
      <c r="X793" s="400"/>
      <c r="Y793" s="395">
        <v>79</v>
      </c>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2"/>
      <c r="B794" s="759"/>
      <c r="C794" s="759"/>
      <c r="D794" s="759"/>
      <c r="E794" s="759"/>
      <c r="F794" s="760"/>
      <c r="G794" s="348" t="s">
        <v>767</v>
      </c>
      <c r="H794" s="349"/>
      <c r="I794" s="349"/>
      <c r="J794" s="349"/>
      <c r="K794" s="350"/>
      <c r="L794" s="398" t="s">
        <v>773</v>
      </c>
      <c r="M794" s="399"/>
      <c r="N794" s="399"/>
      <c r="O794" s="399"/>
      <c r="P794" s="399"/>
      <c r="Q794" s="399"/>
      <c r="R794" s="399"/>
      <c r="S794" s="399"/>
      <c r="T794" s="399"/>
      <c r="U794" s="399"/>
      <c r="V794" s="399"/>
      <c r="W794" s="399"/>
      <c r="X794" s="400"/>
      <c r="Y794" s="395">
        <v>31</v>
      </c>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thickBot="1" x14ac:dyDescent="0.2">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2047</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121</v>
      </c>
      <c r="AV799" s="412"/>
      <c r="AW799" s="412"/>
      <c r="AX799" s="414"/>
    </row>
    <row r="800" spans="1:51" ht="24.75" customHeight="1" x14ac:dyDescent="0.15">
      <c r="A800" s="552"/>
      <c r="B800" s="759"/>
      <c r="C800" s="759"/>
      <c r="D800" s="759"/>
      <c r="E800" s="759"/>
      <c r="F800" s="760"/>
      <c r="G800" s="435" t="s">
        <v>776</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1</v>
      </c>
    </row>
    <row r="801" spans="1:51" ht="24.75"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1</v>
      </c>
    </row>
    <row r="802" spans="1:51" ht="24.75" customHeight="1" x14ac:dyDescent="0.15">
      <c r="A802" s="552"/>
      <c r="B802" s="759"/>
      <c r="C802" s="759"/>
      <c r="D802" s="759"/>
      <c r="E802" s="759"/>
      <c r="F802" s="760"/>
      <c r="G802" s="445" t="s">
        <v>764</v>
      </c>
      <c r="H802" s="446"/>
      <c r="I802" s="446"/>
      <c r="J802" s="446"/>
      <c r="K802" s="447"/>
      <c r="L802" s="448" t="s">
        <v>770</v>
      </c>
      <c r="M802" s="449"/>
      <c r="N802" s="449"/>
      <c r="O802" s="449"/>
      <c r="P802" s="449"/>
      <c r="Q802" s="449"/>
      <c r="R802" s="449"/>
      <c r="S802" s="449"/>
      <c r="T802" s="449"/>
      <c r="U802" s="449"/>
      <c r="V802" s="449"/>
      <c r="W802" s="449"/>
      <c r="X802" s="450"/>
      <c r="Y802" s="451">
        <v>233</v>
      </c>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1</v>
      </c>
    </row>
    <row r="803" spans="1:51" ht="24.75" customHeight="1" x14ac:dyDescent="0.15">
      <c r="A803" s="552"/>
      <c r="B803" s="759"/>
      <c r="C803" s="759"/>
      <c r="D803" s="759"/>
      <c r="E803" s="759"/>
      <c r="F803" s="760"/>
      <c r="G803" s="348" t="s">
        <v>777</v>
      </c>
      <c r="H803" s="349"/>
      <c r="I803" s="349"/>
      <c r="J803" s="349"/>
      <c r="K803" s="350"/>
      <c r="L803" s="398" t="s">
        <v>769</v>
      </c>
      <c r="M803" s="399"/>
      <c r="N803" s="399"/>
      <c r="O803" s="399"/>
      <c r="P803" s="399"/>
      <c r="Q803" s="399"/>
      <c r="R803" s="399"/>
      <c r="S803" s="399"/>
      <c r="T803" s="399"/>
      <c r="U803" s="399"/>
      <c r="V803" s="399"/>
      <c r="W803" s="399"/>
      <c r="X803" s="400"/>
      <c r="Y803" s="395">
        <v>213</v>
      </c>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1</v>
      </c>
    </row>
    <row r="804" spans="1:51" ht="24.75" customHeight="1" x14ac:dyDescent="0.15">
      <c r="A804" s="552"/>
      <c r="B804" s="759"/>
      <c r="C804" s="759"/>
      <c r="D804" s="759"/>
      <c r="E804" s="759"/>
      <c r="F804" s="760"/>
      <c r="G804" s="348" t="s">
        <v>778</v>
      </c>
      <c r="H804" s="349"/>
      <c r="I804" s="349"/>
      <c r="J804" s="349"/>
      <c r="K804" s="350"/>
      <c r="L804" s="398" t="s">
        <v>772</v>
      </c>
      <c r="M804" s="399"/>
      <c r="N804" s="399"/>
      <c r="O804" s="399"/>
      <c r="P804" s="399"/>
      <c r="Q804" s="399"/>
      <c r="R804" s="399"/>
      <c r="S804" s="399"/>
      <c r="T804" s="399"/>
      <c r="U804" s="399"/>
      <c r="V804" s="399"/>
      <c r="W804" s="399"/>
      <c r="X804" s="400"/>
      <c r="Y804" s="395">
        <v>51</v>
      </c>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1</v>
      </c>
    </row>
    <row r="805" spans="1:51" ht="24.75" customHeight="1" x14ac:dyDescent="0.15">
      <c r="A805" s="552"/>
      <c r="B805" s="759"/>
      <c r="C805" s="759"/>
      <c r="D805" s="759"/>
      <c r="E805" s="759"/>
      <c r="F805" s="760"/>
      <c r="G805" s="348" t="s">
        <v>779</v>
      </c>
      <c r="H805" s="349"/>
      <c r="I805" s="349"/>
      <c r="J805" s="349"/>
      <c r="K805" s="350"/>
      <c r="L805" s="398" t="s">
        <v>771</v>
      </c>
      <c r="M805" s="399"/>
      <c r="N805" s="399"/>
      <c r="O805" s="399"/>
      <c r="P805" s="399"/>
      <c r="Q805" s="399"/>
      <c r="R805" s="399"/>
      <c r="S805" s="399"/>
      <c r="T805" s="399"/>
      <c r="U805" s="399"/>
      <c r="V805" s="399"/>
      <c r="W805" s="399"/>
      <c r="X805" s="400"/>
      <c r="Y805" s="395">
        <v>26</v>
      </c>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1</v>
      </c>
    </row>
    <row r="806" spans="1:51" ht="24.75" customHeight="1" x14ac:dyDescent="0.15">
      <c r="A806" s="552"/>
      <c r="B806" s="759"/>
      <c r="C806" s="759"/>
      <c r="D806" s="759"/>
      <c r="E806" s="759"/>
      <c r="F806" s="760"/>
      <c r="G806" s="348" t="s">
        <v>780</v>
      </c>
      <c r="H806" s="349"/>
      <c r="I806" s="349"/>
      <c r="J806" s="349"/>
      <c r="K806" s="350"/>
      <c r="L806" s="398" t="s">
        <v>773</v>
      </c>
      <c r="M806" s="399"/>
      <c r="N806" s="399"/>
      <c r="O806" s="399"/>
      <c r="P806" s="399"/>
      <c r="Q806" s="399"/>
      <c r="R806" s="399"/>
      <c r="S806" s="399"/>
      <c r="T806" s="399"/>
      <c r="U806" s="399"/>
      <c r="V806" s="399"/>
      <c r="W806" s="399"/>
      <c r="X806" s="400"/>
      <c r="Y806" s="395">
        <v>2</v>
      </c>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1</v>
      </c>
    </row>
    <row r="807" spans="1:51" ht="24.75"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1</v>
      </c>
    </row>
    <row r="808" spans="1:51" ht="24.75"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1</v>
      </c>
    </row>
    <row r="809" spans="1:51" ht="24.75"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1</v>
      </c>
    </row>
    <row r="810" spans="1:51" ht="24.75"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1</v>
      </c>
    </row>
    <row r="811" spans="1:51" ht="24.75"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1</v>
      </c>
    </row>
    <row r="812" spans="1:51" ht="24.75" customHeight="1" x14ac:dyDescent="0.15">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525</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1</v>
      </c>
    </row>
    <row r="813" spans="1:51" ht="24.75" hidden="1" customHeight="1" x14ac:dyDescent="0.15">
      <c r="A813" s="552"/>
      <c r="B813" s="759"/>
      <c r="C813" s="759"/>
      <c r="D813" s="759"/>
      <c r="E813" s="759"/>
      <c r="F813" s="760"/>
      <c r="G813" s="435" t="s">
        <v>319</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320</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343</v>
      </c>
      <c r="AM839" s="950"/>
      <c r="AN839" s="950"/>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337</v>
      </c>
      <c r="AD844" s="277"/>
      <c r="AE844" s="277"/>
      <c r="AF844" s="277"/>
      <c r="AG844" s="277"/>
      <c r="AH844" s="345" t="s">
        <v>366</v>
      </c>
      <c r="AI844" s="347"/>
      <c r="AJ844" s="347"/>
      <c r="AK844" s="347"/>
      <c r="AL844" s="347" t="s">
        <v>21</v>
      </c>
      <c r="AM844" s="347"/>
      <c r="AN844" s="347"/>
      <c r="AO844" s="422"/>
      <c r="AP844" s="423" t="s">
        <v>298</v>
      </c>
      <c r="AQ844" s="423"/>
      <c r="AR844" s="423"/>
      <c r="AS844" s="423"/>
      <c r="AT844" s="423"/>
      <c r="AU844" s="423"/>
      <c r="AV844" s="423"/>
      <c r="AW844" s="423"/>
      <c r="AX844" s="423"/>
    </row>
    <row r="845" spans="1:51" ht="144" customHeight="1" x14ac:dyDescent="0.15">
      <c r="A845" s="401">
        <v>1</v>
      </c>
      <c r="B845" s="401">
        <v>1</v>
      </c>
      <c r="C845" s="415" t="s">
        <v>781</v>
      </c>
      <c r="D845" s="415"/>
      <c r="E845" s="415"/>
      <c r="F845" s="415"/>
      <c r="G845" s="415"/>
      <c r="H845" s="415"/>
      <c r="I845" s="415"/>
      <c r="J845" s="416">
        <v>4020005004767</v>
      </c>
      <c r="K845" s="417"/>
      <c r="L845" s="417"/>
      <c r="M845" s="417"/>
      <c r="N845" s="417"/>
      <c r="O845" s="417"/>
      <c r="P845" s="317" t="s">
        <v>782</v>
      </c>
      <c r="Q845" s="317"/>
      <c r="R845" s="317"/>
      <c r="S845" s="317"/>
      <c r="T845" s="317"/>
      <c r="U845" s="317"/>
      <c r="V845" s="317"/>
      <c r="W845" s="317"/>
      <c r="X845" s="317"/>
      <c r="Y845" s="318">
        <v>2047</v>
      </c>
      <c r="Z845" s="319"/>
      <c r="AA845" s="319"/>
      <c r="AB845" s="320"/>
      <c r="AC845" s="322" t="s">
        <v>783</v>
      </c>
      <c r="AD845" s="323"/>
      <c r="AE845" s="323"/>
      <c r="AF845" s="323"/>
      <c r="AG845" s="323"/>
      <c r="AH845" s="418" t="s">
        <v>743</v>
      </c>
      <c r="AI845" s="419"/>
      <c r="AJ845" s="419"/>
      <c r="AK845" s="419"/>
      <c r="AL845" s="326" t="s">
        <v>743</v>
      </c>
      <c r="AM845" s="327"/>
      <c r="AN845" s="327"/>
      <c r="AO845" s="328"/>
      <c r="AP845" s="321" t="s">
        <v>784</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337</v>
      </c>
      <c r="AD877" s="277"/>
      <c r="AE877" s="277"/>
      <c r="AF877" s="277"/>
      <c r="AG877" s="277"/>
      <c r="AH877" s="345" t="s">
        <v>366</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84.75" customHeight="1" x14ac:dyDescent="0.15">
      <c r="A878" s="401">
        <v>1</v>
      </c>
      <c r="B878" s="401">
        <v>1</v>
      </c>
      <c r="C878" s="415" t="s">
        <v>785</v>
      </c>
      <c r="D878" s="415"/>
      <c r="E878" s="415"/>
      <c r="F878" s="415"/>
      <c r="G878" s="415"/>
      <c r="H878" s="415"/>
      <c r="I878" s="415"/>
      <c r="J878" s="416" t="s">
        <v>716</v>
      </c>
      <c r="K878" s="417"/>
      <c r="L878" s="417"/>
      <c r="M878" s="417"/>
      <c r="N878" s="417"/>
      <c r="O878" s="417"/>
      <c r="P878" s="317" t="s">
        <v>786</v>
      </c>
      <c r="Q878" s="317"/>
      <c r="R878" s="317"/>
      <c r="S878" s="317"/>
      <c r="T878" s="317"/>
      <c r="U878" s="317"/>
      <c r="V878" s="317"/>
      <c r="W878" s="317"/>
      <c r="X878" s="317"/>
      <c r="Y878" s="318">
        <v>121</v>
      </c>
      <c r="Z878" s="319"/>
      <c r="AA878" s="319"/>
      <c r="AB878" s="320"/>
      <c r="AC878" s="322" t="s">
        <v>783</v>
      </c>
      <c r="AD878" s="323"/>
      <c r="AE878" s="323"/>
      <c r="AF878" s="323"/>
      <c r="AG878" s="323"/>
      <c r="AH878" s="418" t="s">
        <v>743</v>
      </c>
      <c r="AI878" s="419"/>
      <c r="AJ878" s="419"/>
      <c r="AK878" s="419"/>
      <c r="AL878" s="326" t="s">
        <v>743</v>
      </c>
      <c r="AM878" s="327"/>
      <c r="AN878" s="327"/>
      <c r="AO878" s="328"/>
      <c r="AP878" s="321" t="s">
        <v>784</v>
      </c>
      <c r="AQ878" s="321"/>
      <c r="AR878" s="321"/>
      <c r="AS878" s="321"/>
      <c r="AT878" s="321"/>
      <c r="AU878" s="321"/>
      <c r="AV878" s="321"/>
      <c r="AW878" s="321"/>
      <c r="AX878" s="321"/>
      <c r="AY878">
        <f t="shared" si="118"/>
        <v>1</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337</v>
      </c>
      <c r="AD910" s="277"/>
      <c r="AE910" s="277"/>
      <c r="AF910" s="277"/>
      <c r="AG910" s="277"/>
      <c r="AH910" s="345" t="s">
        <v>366</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1</v>
      </c>
    </row>
    <row r="911" spans="1:51" ht="80.25" customHeight="1" x14ac:dyDescent="0.15">
      <c r="A911" s="401">
        <v>1</v>
      </c>
      <c r="B911" s="401">
        <v>1</v>
      </c>
      <c r="C911" s="415" t="s">
        <v>787</v>
      </c>
      <c r="D911" s="415"/>
      <c r="E911" s="415"/>
      <c r="F911" s="415"/>
      <c r="G911" s="415"/>
      <c r="H911" s="415"/>
      <c r="I911" s="415"/>
      <c r="J911" s="416">
        <v>1120001059675</v>
      </c>
      <c r="K911" s="417"/>
      <c r="L911" s="417"/>
      <c r="M911" s="417"/>
      <c r="N911" s="417"/>
      <c r="O911" s="417"/>
      <c r="P911" s="421" t="s">
        <v>802</v>
      </c>
      <c r="Q911" s="317"/>
      <c r="R911" s="317"/>
      <c r="S911" s="317"/>
      <c r="T911" s="317"/>
      <c r="U911" s="317"/>
      <c r="V911" s="317"/>
      <c r="W911" s="317"/>
      <c r="X911" s="317"/>
      <c r="Y911" s="318">
        <v>525</v>
      </c>
      <c r="Z911" s="319"/>
      <c r="AA911" s="319"/>
      <c r="AB911" s="320"/>
      <c r="AC911" s="322" t="s">
        <v>783</v>
      </c>
      <c r="AD911" s="323"/>
      <c r="AE911" s="323"/>
      <c r="AF911" s="323"/>
      <c r="AG911" s="323"/>
      <c r="AH911" s="418" t="s">
        <v>743</v>
      </c>
      <c r="AI911" s="419"/>
      <c r="AJ911" s="419"/>
      <c r="AK911" s="419"/>
      <c r="AL911" s="326" t="s">
        <v>743</v>
      </c>
      <c r="AM911" s="327"/>
      <c r="AN911" s="327"/>
      <c r="AO911" s="328"/>
      <c r="AP911" s="321" t="s">
        <v>784</v>
      </c>
      <c r="AQ911" s="321"/>
      <c r="AR911" s="321"/>
      <c r="AS911" s="321"/>
      <c r="AT911" s="321"/>
      <c r="AU911" s="321"/>
      <c r="AV911" s="321"/>
      <c r="AW911" s="321"/>
      <c r="AX911" s="321"/>
      <c r="AY911">
        <f t="shared" si="119"/>
        <v>1</v>
      </c>
    </row>
    <row r="912" spans="1:51" ht="50.1" customHeight="1" x14ac:dyDescent="0.15">
      <c r="A912" s="401">
        <v>2</v>
      </c>
      <c r="B912" s="401">
        <v>1</v>
      </c>
      <c r="C912" s="415" t="s">
        <v>789</v>
      </c>
      <c r="D912" s="415"/>
      <c r="E912" s="415"/>
      <c r="F912" s="415"/>
      <c r="G912" s="415"/>
      <c r="H912" s="415"/>
      <c r="I912" s="415"/>
      <c r="J912" s="416">
        <v>2011001127829</v>
      </c>
      <c r="K912" s="417"/>
      <c r="L912" s="417"/>
      <c r="M912" s="417"/>
      <c r="N912" s="417"/>
      <c r="O912" s="417"/>
      <c r="P912" s="421" t="s">
        <v>808</v>
      </c>
      <c r="Q912" s="317"/>
      <c r="R912" s="317"/>
      <c r="S912" s="317"/>
      <c r="T912" s="317"/>
      <c r="U912" s="317"/>
      <c r="V912" s="317"/>
      <c r="W912" s="317"/>
      <c r="X912" s="317"/>
      <c r="Y912" s="318">
        <v>478</v>
      </c>
      <c r="Z912" s="319"/>
      <c r="AA912" s="319"/>
      <c r="AB912" s="320"/>
      <c r="AC912" s="322" t="s">
        <v>783</v>
      </c>
      <c r="AD912" s="323"/>
      <c r="AE912" s="323"/>
      <c r="AF912" s="323"/>
      <c r="AG912" s="323"/>
      <c r="AH912" s="418" t="s">
        <v>743</v>
      </c>
      <c r="AI912" s="419"/>
      <c r="AJ912" s="419"/>
      <c r="AK912" s="419"/>
      <c r="AL912" s="326" t="s">
        <v>743</v>
      </c>
      <c r="AM912" s="327"/>
      <c r="AN912" s="327"/>
      <c r="AO912" s="328"/>
      <c r="AP912" s="321" t="s">
        <v>784</v>
      </c>
      <c r="AQ912" s="321"/>
      <c r="AR912" s="321"/>
      <c r="AS912" s="321"/>
      <c r="AT912" s="321"/>
      <c r="AU912" s="321"/>
      <c r="AV912" s="321"/>
      <c r="AW912" s="321"/>
      <c r="AX912" s="321"/>
      <c r="AY912">
        <f>COUNTA($C$912)</f>
        <v>1</v>
      </c>
    </row>
    <row r="913" spans="1:51" ht="50.1" customHeight="1" x14ac:dyDescent="0.15">
      <c r="A913" s="401">
        <v>3</v>
      </c>
      <c r="B913" s="401">
        <v>1</v>
      </c>
      <c r="C913" s="420" t="s">
        <v>788</v>
      </c>
      <c r="D913" s="415"/>
      <c r="E913" s="415"/>
      <c r="F913" s="415"/>
      <c r="G913" s="415"/>
      <c r="H913" s="415"/>
      <c r="I913" s="415"/>
      <c r="J913" s="416">
        <v>9011001029597</v>
      </c>
      <c r="K913" s="417"/>
      <c r="L913" s="417"/>
      <c r="M913" s="417"/>
      <c r="N913" s="417"/>
      <c r="O913" s="417"/>
      <c r="P913" s="421" t="s">
        <v>797</v>
      </c>
      <c r="Q913" s="317"/>
      <c r="R913" s="317"/>
      <c r="S913" s="317"/>
      <c r="T913" s="317"/>
      <c r="U913" s="317"/>
      <c r="V913" s="317"/>
      <c r="W913" s="317"/>
      <c r="X913" s="317"/>
      <c r="Y913" s="318">
        <v>342</v>
      </c>
      <c r="Z913" s="319"/>
      <c r="AA913" s="319"/>
      <c r="AB913" s="320"/>
      <c r="AC913" s="322" t="s">
        <v>783</v>
      </c>
      <c r="AD913" s="323"/>
      <c r="AE913" s="323"/>
      <c r="AF913" s="323"/>
      <c r="AG913" s="323"/>
      <c r="AH913" s="418" t="s">
        <v>743</v>
      </c>
      <c r="AI913" s="419"/>
      <c r="AJ913" s="419"/>
      <c r="AK913" s="419"/>
      <c r="AL913" s="326" t="s">
        <v>743</v>
      </c>
      <c r="AM913" s="327"/>
      <c r="AN913" s="327"/>
      <c r="AO913" s="328"/>
      <c r="AP913" s="321" t="s">
        <v>784</v>
      </c>
      <c r="AQ913" s="321"/>
      <c r="AR913" s="321"/>
      <c r="AS913" s="321"/>
      <c r="AT913" s="321"/>
      <c r="AU913" s="321"/>
      <c r="AV913" s="321"/>
      <c r="AW913" s="321"/>
      <c r="AX913" s="321"/>
      <c r="AY913">
        <f>COUNTA($C$913)</f>
        <v>1</v>
      </c>
    </row>
    <row r="914" spans="1:51" ht="50.1" customHeight="1" x14ac:dyDescent="0.15">
      <c r="A914" s="401">
        <v>4</v>
      </c>
      <c r="B914" s="401">
        <v>1</v>
      </c>
      <c r="C914" s="420" t="s">
        <v>790</v>
      </c>
      <c r="D914" s="415"/>
      <c r="E914" s="415"/>
      <c r="F914" s="415"/>
      <c r="G914" s="415"/>
      <c r="H914" s="415"/>
      <c r="I914" s="415"/>
      <c r="J914" s="416">
        <v>8140001016148</v>
      </c>
      <c r="K914" s="417"/>
      <c r="L914" s="417"/>
      <c r="M914" s="417"/>
      <c r="N914" s="417"/>
      <c r="O914" s="417"/>
      <c r="P914" s="421" t="s">
        <v>807</v>
      </c>
      <c r="Q914" s="317"/>
      <c r="R914" s="317"/>
      <c r="S914" s="317"/>
      <c r="T914" s="317"/>
      <c r="U914" s="317"/>
      <c r="V914" s="317"/>
      <c r="W914" s="317"/>
      <c r="X914" s="317"/>
      <c r="Y914" s="318">
        <v>172</v>
      </c>
      <c r="Z914" s="319"/>
      <c r="AA914" s="319"/>
      <c r="AB914" s="320"/>
      <c r="AC914" s="322" t="s">
        <v>783</v>
      </c>
      <c r="AD914" s="323"/>
      <c r="AE914" s="323"/>
      <c r="AF914" s="323"/>
      <c r="AG914" s="323"/>
      <c r="AH914" s="418" t="s">
        <v>743</v>
      </c>
      <c r="AI914" s="419"/>
      <c r="AJ914" s="419"/>
      <c r="AK914" s="419"/>
      <c r="AL914" s="326" t="s">
        <v>743</v>
      </c>
      <c r="AM914" s="327"/>
      <c r="AN914" s="327"/>
      <c r="AO914" s="328"/>
      <c r="AP914" s="321" t="s">
        <v>784</v>
      </c>
      <c r="AQ914" s="321"/>
      <c r="AR914" s="321"/>
      <c r="AS914" s="321"/>
      <c r="AT914" s="321"/>
      <c r="AU914" s="321"/>
      <c r="AV914" s="321"/>
      <c r="AW914" s="321"/>
      <c r="AX914" s="321"/>
      <c r="AY914">
        <f>COUNTA($C$914)</f>
        <v>1</v>
      </c>
    </row>
    <row r="915" spans="1:51" ht="50.1" customHeight="1" x14ac:dyDescent="0.15">
      <c r="A915" s="401">
        <v>5</v>
      </c>
      <c r="B915" s="401">
        <v>1</v>
      </c>
      <c r="C915" s="415" t="s">
        <v>791</v>
      </c>
      <c r="D915" s="415"/>
      <c r="E915" s="415"/>
      <c r="F915" s="415"/>
      <c r="G915" s="415"/>
      <c r="H915" s="415"/>
      <c r="I915" s="415"/>
      <c r="J915" s="416">
        <v>5120001183629</v>
      </c>
      <c r="K915" s="417"/>
      <c r="L915" s="417"/>
      <c r="M915" s="417"/>
      <c r="N915" s="417"/>
      <c r="O915" s="417"/>
      <c r="P915" s="421" t="s">
        <v>798</v>
      </c>
      <c r="Q915" s="317"/>
      <c r="R915" s="317"/>
      <c r="S915" s="317"/>
      <c r="T915" s="317"/>
      <c r="U915" s="317"/>
      <c r="V915" s="317"/>
      <c r="W915" s="317"/>
      <c r="X915" s="317"/>
      <c r="Y915" s="318">
        <v>158</v>
      </c>
      <c r="Z915" s="319"/>
      <c r="AA915" s="319"/>
      <c r="AB915" s="320"/>
      <c r="AC915" s="322" t="s">
        <v>783</v>
      </c>
      <c r="AD915" s="323"/>
      <c r="AE915" s="323"/>
      <c r="AF915" s="323"/>
      <c r="AG915" s="323"/>
      <c r="AH915" s="418" t="s">
        <v>743</v>
      </c>
      <c r="AI915" s="419"/>
      <c r="AJ915" s="419"/>
      <c r="AK915" s="419"/>
      <c r="AL915" s="326" t="s">
        <v>743</v>
      </c>
      <c r="AM915" s="327"/>
      <c r="AN915" s="327"/>
      <c r="AO915" s="328"/>
      <c r="AP915" s="321" t="s">
        <v>784</v>
      </c>
      <c r="AQ915" s="321"/>
      <c r="AR915" s="321"/>
      <c r="AS915" s="321"/>
      <c r="AT915" s="321"/>
      <c r="AU915" s="321"/>
      <c r="AV915" s="321"/>
      <c r="AW915" s="321"/>
      <c r="AX915" s="321"/>
      <c r="AY915">
        <f>COUNTA($C$915)</f>
        <v>1</v>
      </c>
    </row>
    <row r="916" spans="1:51" ht="50.1" customHeight="1" x14ac:dyDescent="0.15">
      <c r="A916" s="401">
        <v>6</v>
      </c>
      <c r="B916" s="401">
        <v>1</v>
      </c>
      <c r="C916" s="420" t="s">
        <v>796</v>
      </c>
      <c r="D916" s="415"/>
      <c r="E916" s="415"/>
      <c r="F916" s="415"/>
      <c r="G916" s="415"/>
      <c r="H916" s="415"/>
      <c r="I916" s="415"/>
      <c r="J916" s="416">
        <v>7010601012155</v>
      </c>
      <c r="K916" s="417"/>
      <c r="L916" s="417"/>
      <c r="M916" s="417"/>
      <c r="N916" s="417"/>
      <c r="O916" s="417"/>
      <c r="P916" s="421" t="s">
        <v>799</v>
      </c>
      <c r="Q916" s="317"/>
      <c r="R916" s="317"/>
      <c r="S916" s="317"/>
      <c r="T916" s="317"/>
      <c r="U916" s="317"/>
      <c r="V916" s="317"/>
      <c r="W916" s="317"/>
      <c r="X916" s="317"/>
      <c r="Y916" s="318">
        <v>90</v>
      </c>
      <c r="Z916" s="319"/>
      <c r="AA916" s="319"/>
      <c r="AB916" s="320"/>
      <c r="AC916" s="322" t="s">
        <v>783</v>
      </c>
      <c r="AD916" s="323"/>
      <c r="AE916" s="323"/>
      <c r="AF916" s="323"/>
      <c r="AG916" s="323"/>
      <c r="AH916" s="418" t="s">
        <v>743</v>
      </c>
      <c r="AI916" s="419"/>
      <c r="AJ916" s="419"/>
      <c r="AK916" s="419"/>
      <c r="AL916" s="326" t="s">
        <v>743</v>
      </c>
      <c r="AM916" s="327"/>
      <c r="AN916" s="327"/>
      <c r="AO916" s="328"/>
      <c r="AP916" s="321" t="s">
        <v>784</v>
      </c>
      <c r="AQ916" s="321"/>
      <c r="AR916" s="321"/>
      <c r="AS916" s="321"/>
      <c r="AT916" s="321"/>
      <c r="AU916" s="321"/>
      <c r="AV916" s="321"/>
      <c r="AW916" s="321"/>
      <c r="AX916" s="321"/>
      <c r="AY916">
        <f>COUNTA($C$916)</f>
        <v>1</v>
      </c>
    </row>
    <row r="917" spans="1:51" ht="50.1" customHeight="1" x14ac:dyDescent="0.15">
      <c r="A917" s="401">
        <v>7</v>
      </c>
      <c r="B917" s="401">
        <v>1</v>
      </c>
      <c r="C917" s="420" t="s">
        <v>792</v>
      </c>
      <c r="D917" s="415"/>
      <c r="E917" s="415"/>
      <c r="F917" s="415"/>
      <c r="G917" s="415"/>
      <c r="H917" s="415"/>
      <c r="I917" s="415"/>
      <c r="J917" s="416">
        <v>4013301006264</v>
      </c>
      <c r="K917" s="417"/>
      <c r="L917" s="417"/>
      <c r="M917" s="417"/>
      <c r="N917" s="417"/>
      <c r="O917" s="417"/>
      <c r="P917" s="421" t="s">
        <v>806</v>
      </c>
      <c r="Q917" s="317"/>
      <c r="R917" s="317"/>
      <c r="S917" s="317"/>
      <c r="T917" s="317"/>
      <c r="U917" s="317"/>
      <c r="V917" s="317"/>
      <c r="W917" s="317"/>
      <c r="X917" s="317"/>
      <c r="Y917" s="318">
        <v>71</v>
      </c>
      <c r="Z917" s="319"/>
      <c r="AA917" s="319"/>
      <c r="AB917" s="320"/>
      <c r="AC917" s="322" t="s">
        <v>783</v>
      </c>
      <c r="AD917" s="323"/>
      <c r="AE917" s="323"/>
      <c r="AF917" s="323"/>
      <c r="AG917" s="323"/>
      <c r="AH917" s="418" t="s">
        <v>743</v>
      </c>
      <c r="AI917" s="419"/>
      <c r="AJ917" s="419"/>
      <c r="AK917" s="419"/>
      <c r="AL917" s="326" t="s">
        <v>743</v>
      </c>
      <c r="AM917" s="327"/>
      <c r="AN917" s="327"/>
      <c r="AO917" s="328"/>
      <c r="AP917" s="321" t="s">
        <v>784</v>
      </c>
      <c r="AQ917" s="321"/>
      <c r="AR917" s="321"/>
      <c r="AS917" s="321"/>
      <c r="AT917" s="321"/>
      <c r="AU917" s="321"/>
      <c r="AV917" s="321"/>
      <c r="AW917" s="321"/>
      <c r="AX917" s="321"/>
      <c r="AY917">
        <f>COUNTA($C$917)</f>
        <v>1</v>
      </c>
    </row>
    <row r="918" spans="1:51" ht="50.1" customHeight="1" x14ac:dyDescent="0.15">
      <c r="A918" s="401">
        <v>8</v>
      </c>
      <c r="B918" s="401">
        <v>1</v>
      </c>
      <c r="C918" s="415" t="s">
        <v>793</v>
      </c>
      <c r="D918" s="415"/>
      <c r="E918" s="415"/>
      <c r="F918" s="415"/>
      <c r="G918" s="415"/>
      <c r="H918" s="415"/>
      <c r="I918" s="415"/>
      <c r="J918" s="416">
        <v>4430001022657</v>
      </c>
      <c r="K918" s="417"/>
      <c r="L918" s="417"/>
      <c r="M918" s="417"/>
      <c r="N918" s="417"/>
      <c r="O918" s="417"/>
      <c r="P918" s="421" t="s">
        <v>800</v>
      </c>
      <c r="Q918" s="317"/>
      <c r="R918" s="317"/>
      <c r="S918" s="317"/>
      <c r="T918" s="317"/>
      <c r="U918" s="317"/>
      <c r="V918" s="317"/>
      <c r="W918" s="317"/>
      <c r="X918" s="317"/>
      <c r="Y918" s="318">
        <v>40</v>
      </c>
      <c r="Z918" s="319"/>
      <c r="AA918" s="319"/>
      <c r="AB918" s="320"/>
      <c r="AC918" s="322" t="s">
        <v>783</v>
      </c>
      <c r="AD918" s="323"/>
      <c r="AE918" s="323"/>
      <c r="AF918" s="323"/>
      <c r="AG918" s="323"/>
      <c r="AH918" s="418" t="s">
        <v>743</v>
      </c>
      <c r="AI918" s="419"/>
      <c r="AJ918" s="419"/>
      <c r="AK918" s="419"/>
      <c r="AL918" s="326" t="s">
        <v>743</v>
      </c>
      <c r="AM918" s="327"/>
      <c r="AN918" s="327"/>
      <c r="AO918" s="328"/>
      <c r="AP918" s="321" t="s">
        <v>784</v>
      </c>
      <c r="AQ918" s="321"/>
      <c r="AR918" s="321"/>
      <c r="AS918" s="321"/>
      <c r="AT918" s="321"/>
      <c r="AU918" s="321"/>
      <c r="AV918" s="321"/>
      <c r="AW918" s="321"/>
      <c r="AX918" s="321"/>
      <c r="AY918">
        <f>COUNTA($C$918)</f>
        <v>1</v>
      </c>
    </row>
    <row r="919" spans="1:51" ht="50.1" customHeight="1" x14ac:dyDescent="0.15">
      <c r="A919" s="401">
        <v>9</v>
      </c>
      <c r="B919" s="401">
        <v>1</v>
      </c>
      <c r="C919" s="415" t="s">
        <v>794</v>
      </c>
      <c r="D919" s="415"/>
      <c r="E919" s="415"/>
      <c r="F919" s="415"/>
      <c r="G919" s="415"/>
      <c r="H919" s="415"/>
      <c r="I919" s="415"/>
      <c r="J919" s="416">
        <v>3180001031569</v>
      </c>
      <c r="K919" s="417"/>
      <c r="L919" s="417"/>
      <c r="M919" s="417"/>
      <c r="N919" s="417"/>
      <c r="O919" s="417"/>
      <c r="P919" s="421" t="s">
        <v>801</v>
      </c>
      <c r="Q919" s="317"/>
      <c r="R919" s="317"/>
      <c r="S919" s="317"/>
      <c r="T919" s="317"/>
      <c r="U919" s="317"/>
      <c r="V919" s="317"/>
      <c r="W919" s="317"/>
      <c r="X919" s="317"/>
      <c r="Y919" s="318">
        <v>40</v>
      </c>
      <c r="Z919" s="319"/>
      <c r="AA919" s="319"/>
      <c r="AB919" s="320"/>
      <c r="AC919" s="322" t="s">
        <v>783</v>
      </c>
      <c r="AD919" s="323"/>
      <c r="AE919" s="323"/>
      <c r="AF919" s="323"/>
      <c r="AG919" s="323"/>
      <c r="AH919" s="418" t="s">
        <v>743</v>
      </c>
      <c r="AI919" s="419"/>
      <c r="AJ919" s="419"/>
      <c r="AK919" s="419"/>
      <c r="AL919" s="326" t="s">
        <v>743</v>
      </c>
      <c r="AM919" s="327"/>
      <c r="AN919" s="327"/>
      <c r="AO919" s="328"/>
      <c r="AP919" s="321" t="s">
        <v>784</v>
      </c>
      <c r="AQ919" s="321"/>
      <c r="AR919" s="321"/>
      <c r="AS919" s="321"/>
      <c r="AT919" s="321"/>
      <c r="AU919" s="321"/>
      <c r="AV919" s="321"/>
      <c r="AW919" s="321"/>
      <c r="AX919" s="321"/>
      <c r="AY919">
        <f>COUNTA($C$919)</f>
        <v>1</v>
      </c>
    </row>
    <row r="920" spans="1:51" ht="50.1" customHeight="1" x14ac:dyDescent="0.15">
      <c r="A920" s="401">
        <v>10</v>
      </c>
      <c r="B920" s="401">
        <v>1</v>
      </c>
      <c r="C920" s="415" t="s">
        <v>795</v>
      </c>
      <c r="D920" s="415"/>
      <c r="E920" s="415"/>
      <c r="F920" s="415"/>
      <c r="G920" s="415"/>
      <c r="H920" s="415"/>
      <c r="I920" s="415"/>
      <c r="J920" s="416">
        <v>1011001005060</v>
      </c>
      <c r="K920" s="417"/>
      <c r="L920" s="417"/>
      <c r="M920" s="417"/>
      <c r="N920" s="417"/>
      <c r="O920" s="417"/>
      <c r="P920" s="421" t="s">
        <v>805</v>
      </c>
      <c r="Q920" s="317"/>
      <c r="R920" s="317"/>
      <c r="S920" s="317"/>
      <c r="T920" s="317"/>
      <c r="U920" s="317"/>
      <c r="V920" s="317"/>
      <c r="W920" s="317"/>
      <c r="X920" s="317"/>
      <c r="Y920" s="318">
        <v>10</v>
      </c>
      <c r="Z920" s="319"/>
      <c r="AA920" s="319"/>
      <c r="AB920" s="320"/>
      <c r="AC920" s="322" t="s">
        <v>783</v>
      </c>
      <c r="AD920" s="323"/>
      <c r="AE920" s="323"/>
      <c r="AF920" s="323"/>
      <c r="AG920" s="323"/>
      <c r="AH920" s="418" t="s">
        <v>743</v>
      </c>
      <c r="AI920" s="419"/>
      <c r="AJ920" s="419"/>
      <c r="AK920" s="419"/>
      <c r="AL920" s="326" t="s">
        <v>743</v>
      </c>
      <c r="AM920" s="327"/>
      <c r="AN920" s="327"/>
      <c r="AO920" s="328"/>
      <c r="AP920" s="321" t="s">
        <v>784</v>
      </c>
      <c r="AQ920" s="321"/>
      <c r="AR920" s="321"/>
      <c r="AS920" s="321"/>
      <c r="AT920" s="321"/>
      <c r="AU920" s="321"/>
      <c r="AV920" s="321"/>
      <c r="AW920" s="321"/>
      <c r="AX920" s="321"/>
      <c r="AY920">
        <f>COUNTA($C$920)</f>
        <v>1</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418"/>
      <c r="AI921" s="419"/>
      <c r="AJ921" s="419"/>
      <c r="AK921" s="419"/>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337</v>
      </c>
      <c r="AD943" s="277"/>
      <c r="AE943" s="277"/>
      <c r="AF943" s="277"/>
      <c r="AG943" s="277"/>
      <c r="AH943" s="345" t="s">
        <v>366</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337</v>
      </c>
      <c r="AD976" s="277"/>
      <c r="AE976" s="277"/>
      <c r="AF976" s="277"/>
      <c r="AG976" s="277"/>
      <c r="AH976" s="345" t="s">
        <v>366</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337</v>
      </c>
      <c r="AD1009" s="277"/>
      <c r="AE1009" s="277"/>
      <c r="AF1009" s="277"/>
      <c r="AG1009" s="277"/>
      <c r="AH1009" s="345" t="s">
        <v>366</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337</v>
      </c>
      <c r="AD1042" s="277"/>
      <c r="AE1042" s="277"/>
      <c r="AF1042" s="277"/>
      <c r="AG1042" s="277"/>
      <c r="AH1042" s="345" t="s">
        <v>366</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337</v>
      </c>
      <c r="AD1075" s="277"/>
      <c r="AE1075" s="277"/>
      <c r="AF1075" s="277"/>
      <c r="AG1075" s="277"/>
      <c r="AH1075" s="345" t="s">
        <v>366</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2" t="s">
        <v>328</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343</v>
      </c>
      <c r="AM1106" s="952"/>
      <c r="AN1106" s="952"/>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329</v>
      </c>
      <c r="AQ1109" s="423"/>
      <c r="AR1109" s="423"/>
      <c r="AS1109" s="423"/>
      <c r="AT1109" s="423"/>
      <c r="AU1109" s="423"/>
      <c r="AV1109" s="423"/>
      <c r="AW1109" s="423"/>
      <c r="AX1109" s="423"/>
    </row>
    <row r="1110" spans="1:51" ht="30" hidden="1" customHeight="1" x14ac:dyDescent="0.15">
      <c r="A1110" s="401">
        <v>1</v>
      </c>
      <c r="B1110" s="401">
        <v>1</v>
      </c>
      <c r="C1110" s="887"/>
      <c r="D1110" s="887"/>
      <c r="E1110" s="886"/>
      <c r="F1110" s="886"/>
      <c r="G1110" s="886"/>
      <c r="H1110" s="886"/>
      <c r="I1110" s="886"/>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322"/>
      <c r="AD1110" s="323"/>
      <c r="AE1110" s="323"/>
      <c r="AF1110" s="323"/>
      <c r="AG1110" s="323"/>
      <c r="AH1110" s="324"/>
      <c r="AI1110" s="325"/>
      <c r="AJ1110" s="325"/>
      <c r="AK1110" s="325"/>
      <c r="AL1110" s="326"/>
      <c r="AM1110" s="327"/>
      <c r="AN1110" s="327"/>
      <c r="AO1110" s="328"/>
      <c r="AP1110" s="321"/>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22:AO940">
    <cfRule type="expression" dxfId="1951" priority="2059">
      <formula>IF(AND(AL922&gt;=0, RIGHT(TEXT(AL922,"0.#"),1)&lt;&gt;"."),TRUE,FALSE)</formula>
    </cfRule>
    <cfRule type="expression" dxfId="1950" priority="2060">
      <formula>IF(AND(AL922&gt;=0, RIGHT(TEXT(AL922,"0.#"),1)="."),TRUE,FALSE)</formula>
    </cfRule>
    <cfRule type="expression" dxfId="1949" priority="2061">
      <formula>IF(AND(AL922&lt;0, RIGHT(TEXT(AL922,"0.#"),1)&lt;&gt;"."),TRUE,FALSE)</formula>
    </cfRule>
    <cfRule type="expression" dxfId="1948" priority="2062">
      <formula>IF(AND(AL922&lt;0, RIGHT(TEXT(AL922,"0.#"),1)="."),TRUE,FALSE)</formula>
    </cfRule>
  </conditionalFormatting>
  <conditionalFormatting sqref="AL911:AO921">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36" max="49" man="1"/>
    <brk id="714" max="49" man="1"/>
    <brk id="747" max="49" man="1"/>
    <brk id="786" max="49" man="1"/>
    <brk id="908"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P16" sqref="P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742</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742</v>
      </c>
      <c r="R4" s="13" t="str">
        <f t="shared" si="3"/>
        <v>補助</v>
      </c>
      <c r="S4" s="13" t="str">
        <f t="shared" si="4"/>
        <v>補助</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t="s">
        <v>742</v>
      </c>
      <c r="M6" s="13" t="str">
        <f t="shared" si="2"/>
        <v>公共事業</v>
      </c>
      <c r="N6" s="13" t="str">
        <f t="shared" si="6"/>
        <v>公共事業</v>
      </c>
      <c r="O6" s="13"/>
      <c r="P6" s="12" t="s">
        <v>78</v>
      </c>
      <c r="Q6" s="17"/>
      <c r="R6" s="13" t="str">
        <f t="shared" si="3"/>
        <v/>
      </c>
      <c r="S6" s="13" t="str">
        <f t="shared" si="4"/>
        <v>補助</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t="s">
        <v>742</v>
      </c>
      <c r="C7" s="13" t="str">
        <f t="shared" si="0"/>
        <v>観光立国</v>
      </c>
      <c r="D7" s="13" t="str">
        <f t="shared" si="8"/>
        <v>観光立国</v>
      </c>
      <c r="F7" s="18" t="s">
        <v>300</v>
      </c>
      <c r="G7" s="17"/>
      <c r="H7" s="13" t="str">
        <f t="shared" si="1"/>
        <v/>
      </c>
      <c r="I7" s="13" t="str">
        <f t="shared" si="5"/>
        <v>一般会計</v>
      </c>
      <c r="K7" s="14" t="s">
        <v>108</v>
      </c>
      <c r="L7" s="15"/>
      <c r="M7" s="13" t="str">
        <f t="shared" si="2"/>
        <v/>
      </c>
      <c r="N7" s="13" t="str">
        <f t="shared" si="6"/>
        <v>公共事業</v>
      </c>
      <c r="O7" s="13"/>
      <c r="P7" s="12" t="s">
        <v>79</v>
      </c>
      <c r="Q7" s="17"/>
      <c r="R7" s="13" t="str">
        <f t="shared" si="3"/>
        <v/>
      </c>
      <c r="S7" s="13" t="str">
        <f t="shared" si="4"/>
        <v>補助</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t="s">
        <v>742</v>
      </c>
      <c r="C8" s="13" t="str">
        <f t="shared" si="0"/>
        <v>交通安全対策</v>
      </c>
      <c r="D8" s="13" t="str">
        <f t="shared" si="8"/>
        <v>観光立国、交通安全対策</v>
      </c>
      <c r="F8" s="18" t="s">
        <v>116</v>
      </c>
      <c r="G8" s="17"/>
      <c r="H8" s="13" t="str">
        <f t="shared" si="1"/>
        <v/>
      </c>
      <c r="I8" s="13" t="str">
        <f t="shared" si="5"/>
        <v>一般会計</v>
      </c>
      <c r="K8" s="14" t="s">
        <v>109</v>
      </c>
      <c r="L8" s="15"/>
      <c r="M8" s="13" t="str">
        <f t="shared" si="2"/>
        <v/>
      </c>
      <c r="N8" s="13" t="str">
        <f t="shared" si="6"/>
        <v>公共事業</v>
      </c>
      <c r="O8" s="13"/>
      <c r="P8" s="12" t="s">
        <v>80</v>
      </c>
      <c r="Q8" s="17"/>
      <c r="R8" s="13" t="str">
        <f t="shared" si="3"/>
        <v/>
      </c>
      <c r="S8" s="13" t="str">
        <f t="shared" si="4"/>
        <v>補助</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t="s">
        <v>742</v>
      </c>
      <c r="C9" s="13" t="str">
        <f t="shared" si="0"/>
        <v>高齢社会対策</v>
      </c>
      <c r="D9" s="13" t="str">
        <f t="shared" si="8"/>
        <v>観光立国、交通安全対策、高齢社会対策</v>
      </c>
      <c r="F9" s="18" t="s">
        <v>301</v>
      </c>
      <c r="G9" s="17"/>
      <c r="H9" s="13" t="str">
        <f t="shared" si="1"/>
        <v/>
      </c>
      <c r="I9" s="13" t="str">
        <f t="shared" si="5"/>
        <v>一般会計</v>
      </c>
      <c r="K9" s="14" t="s">
        <v>110</v>
      </c>
      <c r="L9" s="15"/>
      <c r="M9" s="13" t="str">
        <f t="shared" si="2"/>
        <v/>
      </c>
      <c r="N9" s="13" t="str">
        <f t="shared" si="6"/>
        <v>公共事業</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326</v>
      </c>
      <c r="B10" s="15"/>
      <c r="C10" s="13" t="str">
        <f t="shared" si="0"/>
        <v/>
      </c>
      <c r="D10" s="13" t="str">
        <f t="shared" si="8"/>
        <v>観光立国、交通安全対策、高齢社会対策</v>
      </c>
      <c r="F10" s="18" t="s">
        <v>117</v>
      </c>
      <c r="G10" s="17"/>
      <c r="H10" s="13" t="str">
        <f t="shared" si="1"/>
        <v/>
      </c>
      <c r="I10" s="13" t="str">
        <f t="shared" si="5"/>
        <v>一般会計</v>
      </c>
      <c r="K10" s="14" t="s">
        <v>330</v>
      </c>
      <c r="L10" s="15"/>
      <c r="M10" s="13" t="str">
        <f t="shared" si="2"/>
        <v/>
      </c>
      <c r="N10" s="13" t="str">
        <f t="shared" si="6"/>
        <v>公共事業</v>
      </c>
      <c r="O10" s="13"/>
      <c r="P10" s="13" t="str">
        <f>S8</f>
        <v>補助</v>
      </c>
      <c r="Q10" s="19"/>
      <c r="T10" s="13"/>
      <c r="W10" s="32" t="s">
        <v>156</v>
      </c>
      <c r="Y10" s="32" t="s">
        <v>423</v>
      </c>
      <c r="Z10" s="32" t="s">
        <v>554</v>
      </c>
      <c r="AA10" s="94" t="s">
        <v>517</v>
      </c>
      <c r="AB10" s="94" t="s">
        <v>648</v>
      </c>
      <c r="AC10" s="31"/>
      <c r="AD10" s="31"/>
      <c r="AE10" s="31"/>
      <c r="AF10" s="30"/>
      <c r="AG10" s="53" t="s">
        <v>361</v>
      </c>
      <c r="AK10" s="51" t="str">
        <f t="shared" si="7"/>
        <v>I</v>
      </c>
      <c r="AP10" s="51" t="s">
        <v>356</v>
      </c>
    </row>
    <row r="11" spans="1:42" ht="13.5" customHeight="1" x14ac:dyDescent="0.15">
      <c r="A11" s="14" t="s">
        <v>93</v>
      </c>
      <c r="B11" s="15" t="s">
        <v>742</v>
      </c>
      <c r="C11" s="13" t="str">
        <f t="shared" si="0"/>
        <v>子ども・若者育成支援</v>
      </c>
      <c r="D11" s="13" t="str">
        <f t="shared" si="8"/>
        <v>観光立国、交通安全対策、高齢社会対策、子ども・若者育成支援</v>
      </c>
      <c r="F11" s="18" t="s">
        <v>118</v>
      </c>
      <c r="G11" s="17"/>
      <c r="H11" s="13" t="str">
        <f t="shared" si="1"/>
        <v/>
      </c>
      <c r="I11" s="13" t="str">
        <f t="shared" si="5"/>
        <v>一般会計</v>
      </c>
      <c r="K11" s="14" t="s">
        <v>111</v>
      </c>
      <c r="L11" s="15"/>
      <c r="M11" s="13" t="str">
        <f t="shared" si="2"/>
        <v/>
      </c>
      <c r="N11" s="13" t="str">
        <f t="shared" si="6"/>
        <v>公共事業</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t="s">
        <v>742</v>
      </c>
      <c r="C12" s="13" t="str">
        <f t="shared" ref="C12:C24" si="9">IF(B12="","",A12)</f>
        <v>障害者施策</v>
      </c>
      <c r="D12" s="13" t="str">
        <f t="shared" si="8"/>
        <v>観光立国、交通安全対策、高齢社会対策、子ども・若者育成支援、障害者施策</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t="s">
        <v>742</v>
      </c>
      <c r="C13" s="13" t="str">
        <f t="shared" si="9"/>
        <v>少子化社会対策</v>
      </c>
      <c r="D13" s="13" t="str">
        <f t="shared" si="8"/>
        <v>観光立国、交通安全対策、高齢社会対策、子ども・若者育成支援、障害者施策、少子化社会対策</v>
      </c>
      <c r="F13" s="18" t="s">
        <v>120</v>
      </c>
      <c r="G13" s="17"/>
      <c r="H13" s="13" t="str">
        <f t="shared" si="1"/>
        <v/>
      </c>
      <c r="I13" s="13" t="str">
        <f t="shared" si="5"/>
        <v>一般会計</v>
      </c>
      <c r="K13" s="13" t="str">
        <f>N11</f>
        <v>公共事業</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観光立国、交通安全対策、高齢社会対策、子ども・若者育成支援、障害者施策、少子化社会対策</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t="s">
        <v>742</v>
      </c>
      <c r="C15" s="13" t="str">
        <f t="shared" si="9"/>
        <v>男女共同参画</v>
      </c>
      <c r="D15" s="13" t="str">
        <f t="shared" si="8"/>
        <v>観光立国、交通安全対策、高齢社会対策、子ども・若者育成支援、障害者施策、少子化社会対策、男女共同参画</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t="s">
        <v>742</v>
      </c>
      <c r="C16" s="13" t="str">
        <f t="shared" si="9"/>
        <v>地球温暖化対策</v>
      </c>
      <c r="D16" s="13" t="str">
        <f t="shared" si="8"/>
        <v>観光立国、交通安全対策、高齢社会対策、子ども・若者育成支援、障害者施策、少子化社会対策、男女共同参画、地球温暖化対策</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観光立国、交通安全対策、高齢社会対策、子ども・若者育成支援、障害者施策、少子化社会対策、男女共同参画、地球温暖化対策</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観光立国、交通安全対策、高齢社会対策、子ども・若者育成支援、障害者施策、少子化社会対策、男女共同参画、地球温暖化対策</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観光立国、交通安全対策、高齢社会対策、子ども・若者育成支援、障害者施策、少子化社会対策、男女共同参画、地球温暖化対策</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観光立国、交通安全対策、高齢社会対策、子ども・若者育成支援、障害者施策、少子化社会対策、男女共同参画、地球温暖化対策</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観光立国、交通安全対策、高齢社会対策、子ども・若者育成支援、障害者施策、少子化社会対策、男女共同参画、地球温暖化対策</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観光立国、交通安全対策、高齢社会対策、子ども・若者育成支援、障害者施策、少子化社会対策、男女共同参画、地球温暖化対策</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観光立国、交通安全対策、高齢社会対策、子ども・若者育成支援、障害者施策、少子化社会対策、男女共同参画、地球温暖化対策</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観光立国、交通安全対策、高齢社会対策、子ども・若者育成支援、障害者施策、少子化社会対策、男女共同参画、地球温暖化対策</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観光立国、交通安全対策、高齢社会対策、子ども・若者育成支援、障害者施策、少子化社会対策、男女共同参画、地球温暖化対策</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348</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389</v>
      </c>
      <c r="AF2" s="990"/>
      <c r="AG2" s="990"/>
      <c r="AH2" s="990"/>
      <c r="AI2" s="990" t="s">
        <v>411</v>
      </c>
      <c r="AJ2" s="990"/>
      <c r="AK2" s="990"/>
      <c r="AL2" s="454"/>
      <c r="AM2" s="990" t="s">
        <v>508</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379</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348</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389</v>
      </c>
      <c r="AF9" s="990"/>
      <c r="AG9" s="990"/>
      <c r="AH9" s="990"/>
      <c r="AI9" s="990" t="s">
        <v>411</v>
      </c>
      <c r="AJ9" s="990"/>
      <c r="AK9" s="990"/>
      <c r="AL9" s="454"/>
      <c r="AM9" s="990" t="s">
        <v>508</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379</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348</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389</v>
      </c>
      <c r="AF16" s="990"/>
      <c r="AG16" s="990"/>
      <c r="AH16" s="990"/>
      <c r="AI16" s="990" t="s">
        <v>411</v>
      </c>
      <c r="AJ16" s="990"/>
      <c r="AK16" s="990"/>
      <c r="AL16" s="454"/>
      <c r="AM16" s="990" t="s">
        <v>508</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379</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348</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389</v>
      </c>
      <c r="AF23" s="990"/>
      <c r="AG23" s="990"/>
      <c r="AH23" s="990"/>
      <c r="AI23" s="990" t="s">
        <v>411</v>
      </c>
      <c r="AJ23" s="990"/>
      <c r="AK23" s="990"/>
      <c r="AL23" s="454"/>
      <c r="AM23" s="990" t="s">
        <v>508</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379</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348</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389</v>
      </c>
      <c r="AF30" s="990"/>
      <c r="AG30" s="990"/>
      <c r="AH30" s="990"/>
      <c r="AI30" s="990" t="s">
        <v>411</v>
      </c>
      <c r="AJ30" s="990"/>
      <c r="AK30" s="990"/>
      <c r="AL30" s="454"/>
      <c r="AM30" s="990" t="s">
        <v>508</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379</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348</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389</v>
      </c>
      <c r="AF37" s="990"/>
      <c r="AG37" s="990"/>
      <c r="AH37" s="990"/>
      <c r="AI37" s="990" t="s">
        <v>411</v>
      </c>
      <c r="AJ37" s="990"/>
      <c r="AK37" s="990"/>
      <c r="AL37" s="454"/>
      <c r="AM37" s="990" t="s">
        <v>508</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379</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348</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389</v>
      </c>
      <c r="AF44" s="990"/>
      <c r="AG44" s="990"/>
      <c r="AH44" s="990"/>
      <c r="AI44" s="990" t="s">
        <v>411</v>
      </c>
      <c r="AJ44" s="990"/>
      <c r="AK44" s="990"/>
      <c r="AL44" s="454"/>
      <c r="AM44" s="990" t="s">
        <v>508</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379</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348</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389</v>
      </c>
      <c r="AF51" s="990"/>
      <c r="AG51" s="990"/>
      <c r="AH51" s="990"/>
      <c r="AI51" s="990" t="s">
        <v>411</v>
      </c>
      <c r="AJ51" s="990"/>
      <c r="AK51" s="990"/>
      <c r="AL51" s="454"/>
      <c r="AM51" s="990" t="s">
        <v>508</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379</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348</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389</v>
      </c>
      <c r="AF58" s="990"/>
      <c r="AG58" s="990"/>
      <c r="AH58" s="990"/>
      <c r="AI58" s="990" t="s">
        <v>411</v>
      </c>
      <c r="AJ58" s="990"/>
      <c r="AK58" s="990"/>
      <c r="AL58" s="454"/>
      <c r="AM58" s="990" t="s">
        <v>508</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379</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348</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389</v>
      </c>
      <c r="AF65" s="990"/>
      <c r="AG65" s="990"/>
      <c r="AH65" s="990"/>
      <c r="AI65" s="990" t="s">
        <v>411</v>
      </c>
      <c r="AJ65" s="990"/>
      <c r="AK65" s="990"/>
      <c r="AL65" s="454"/>
      <c r="AM65" s="990" t="s">
        <v>508</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379</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365</v>
      </c>
      <c r="H2" s="436"/>
      <c r="I2" s="436"/>
      <c r="J2" s="436"/>
      <c r="K2" s="436"/>
      <c r="L2" s="436"/>
      <c r="M2" s="436"/>
      <c r="N2" s="436"/>
      <c r="O2" s="436"/>
      <c r="P2" s="436"/>
      <c r="Q2" s="436"/>
      <c r="R2" s="436"/>
      <c r="S2" s="436"/>
      <c r="T2" s="436"/>
      <c r="U2" s="436"/>
      <c r="V2" s="436"/>
      <c r="W2" s="436"/>
      <c r="X2" s="436"/>
      <c r="Y2" s="436"/>
      <c r="Z2" s="436"/>
      <c r="AA2" s="436"/>
      <c r="AB2" s="437"/>
      <c r="AC2" s="435" t="s">
        <v>367</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352</v>
      </c>
      <c r="Z3" s="346"/>
      <c r="AA3" s="346"/>
      <c r="AB3" s="346"/>
      <c r="AC3" s="277" t="s">
        <v>337</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352</v>
      </c>
      <c r="Z36" s="346"/>
      <c r="AA36" s="346"/>
      <c r="AB36" s="346"/>
      <c r="AC36" s="277" t="s">
        <v>337</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352</v>
      </c>
      <c r="Z69" s="346"/>
      <c r="AA69" s="346"/>
      <c r="AB69" s="346"/>
      <c r="AC69" s="277" t="s">
        <v>337</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352</v>
      </c>
      <c r="Z102" s="346"/>
      <c r="AA102" s="346"/>
      <c r="AB102" s="346"/>
      <c r="AC102" s="277" t="s">
        <v>337</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352</v>
      </c>
      <c r="Z135" s="346"/>
      <c r="AA135" s="346"/>
      <c r="AB135" s="346"/>
      <c r="AC135" s="277" t="s">
        <v>337</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352</v>
      </c>
      <c r="Z168" s="346"/>
      <c r="AA168" s="346"/>
      <c r="AB168" s="346"/>
      <c r="AC168" s="277" t="s">
        <v>337</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352</v>
      </c>
      <c r="Z201" s="346"/>
      <c r="AA201" s="346"/>
      <c r="AB201" s="346"/>
      <c r="AC201" s="277" t="s">
        <v>337</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352</v>
      </c>
      <c r="Z234" s="346"/>
      <c r="AA234" s="346"/>
      <c r="AB234" s="346"/>
      <c r="AC234" s="277" t="s">
        <v>337</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352</v>
      </c>
      <c r="Z267" s="346"/>
      <c r="AA267" s="346"/>
      <c r="AB267" s="346"/>
      <c r="AC267" s="277" t="s">
        <v>337</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352</v>
      </c>
      <c r="Z300" s="346"/>
      <c r="AA300" s="346"/>
      <c r="AB300" s="346"/>
      <c r="AC300" s="277" t="s">
        <v>337</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352</v>
      </c>
      <c r="Z333" s="346"/>
      <c r="AA333" s="346"/>
      <c r="AB333" s="346"/>
      <c r="AC333" s="277" t="s">
        <v>337</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352</v>
      </c>
      <c r="Z366" s="346"/>
      <c r="AA366" s="346"/>
      <c r="AB366" s="346"/>
      <c r="AC366" s="277" t="s">
        <v>337</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352</v>
      </c>
      <c r="Z399" s="346"/>
      <c r="AA399" s="346"/>
      <c r="AB399" s="346"/>
      <c r="AC399" s="277" t="s">
        <v>337</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352</v>
      </c>
      <c r="Z432" s="346"/>
      <c r="AA432" s="346"/>
      <c r="AB432" s="346"/>
      <c r="AC432" s="277" t="s">
        <v>337</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352</v>
      </c>
      <c r="Z465" s="346"/>
      <c r="AA465" s="346"/>
      <c r="AB465" s="346"/>
      <c r="AC465" s="277" t="s">
        <v>337</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352</v>
      </c>
      <c r="Z498" s="346"/>
      <c r="AA498" s="346"/>
      <c r="AB498" s="346"/>
      <c r="AC498" s="277" t="s">
        <v>337</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352</v>
      </c>
      <c r="Z531" s="346"/>
      <c r="AA531" s="346"/>
      <c r="AB531" s="346"/>
      <c r="AC531" s="277" t="s">
        <v>337</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352</v>
      </c>
      <c r="Z564" s="346"/>
      <c r="AA564" s="346"/>
      <c r="AB564" s="346"/>
      <c r="AC564" s="277" t="s">
        <v>337</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352</v>
      </c>
      <c r="Z597" s="346"/>
      <c r="AA597" s="346"/>
      <c r="AB597" s="346"/>
      <c r="AC597" s="277" t="s">
        <v>337</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352</v>
      </c>
      <c r="Z630" s="346"/>
      <c r="AA630" s="346"/>
      <c r="AB630" s="346"/>
      <c r="AC630" s="277" t="s">
        <v>337</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352</v>
      </c>
      <c r="Z663" s="346"/>
      <c r="AA663" s="346"/>
      <c r="AB663" s="346"/>
      <c r="AC663" s="277" t="s">
        <v>337</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352</v>
      </c>
      <c r="Z696" s="346"/>
      <c r="AA696" s="346"/>
      <c r="AB696" s="346"/>
      <c r="AC696" s="277" t="s">
        <v>337</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352</v>
      </c>
      <c r="Z729" s="346"/>
      <c r="AA729" s="346"/>
      <c r="AB729" s="346"/>
      <c r="AC729" s="277" t="s">
        <v>337</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352</v>
      </c>
      <c r="Z762" s="346"/>
      <c r="AA762" s="346"/>
      <c r="AB762" s="346"/>
      <c r="AC762" s="277" t="s">
        <v>337</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352</v>
      </c>
      <c r="Z795" s="346"/>
      <c r="AA795" s="346"/>
      <c r="AB795" s="346"/>
      <c r="AC795" s="277" t="s">
        <v>337</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352</v>
      </c>
      <c r="Z828" s="346"/>
      <c r="AA828" s="346"/>
      <c r="AB828" s="346"/>
      <c r="AC828" s="277" t="s">
        <v>337</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352</v>
      </c>
      <c r="Z861" s="346"/>
      <c r="AA861" s="346"/>
      <c r="AB861" s="346"/>
      <c r="AC861" s="277" t="s">
        <v>337</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352</v>
      </c>
      <c r="Z894" s="346"/>
      <c r="AA894" s="346"/>
      <c r="AB894" s="346"/>
      <c r="AC894" s="277" t="s">
        <v>337</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352</v>
      </c>
      <c r="Z927" s="346"/>
      <c r="AA927" s="346"/>
      <c r="AB927" s="346"/>
      <c r="AC927" s="277" t="s">
        <v>337</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352</v>
      </c>
      <c r="Z960" s="346"/>
      <c r="AA960" s="346"/>
      <c r="AB960" s="346"/>
      <c r="AC960" s="277" t="s">
        <v>337</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352</v>
      </c>
      <c r="Z993" s="346"/>
      <c r="AA993" s="346"/>
      <c r="AB993" s="346"/>
      <c r="AC993" s="277" t="s">
        <v>337</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352</v>
      </c>
      <c r="Z1026" s="346"/>
      <c r="AA1026" s="346"/>
      <c r="AB1026" s="346"/>
      <c r="AC1026" s="277" t="s">
        <v>337</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352</v>
      </c>
      <c r="Z1059" s="346"/>
      <c r="AA1059" s="346"/>
      <c r="AB1059" s="346"/>
      <c r="AC1059" s="277" t="s">
        <v>337</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352</v>
      </c>
      <c r="Z1092" s="346"/>
      <c r="AA1092" s="346"/>
      <c r="AB1092" s="346"/>
      <c r="AC1092" s="277" t="s">
        <v>337</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352</v>
      </c>
      <c r="Z1125" s="346"/>
      <c r="AA1125" s="346"/>
      <c r="AB1125" s="346"/>
      <c r="AC1125" s="277" t="s">
        <v>337</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352</v>
      </c>
      <c r="Z1158" s="346"/>
      <c r="AA1158" s="346"/>
      <c r="AB1158" s="346"/>
      <c r="AC1158" s="277" t="s">
        <v>337</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352</v>
      </c>
      <c r="Z1191" s="346"/>
      <c r="AA1191" s="346"/>
      <c r="AB1191" s="346"/>
      <c r="AC1191" s="277" t="s">
        <v>337</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352</v>
      </c>
      <c r="Z1224" s="346"/>
      <c r="AA1224" s="346"/>
      <c r="AB1224" s="346"/>
      <c r="AC1224" s="277" t="s">
        <v>337</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352</v>
      </c>
      <c r="Z1257" s="346"/>
      <c r="AA1257" s="346"/>
      <c r="AB1257" s="346"/>
      <c r="AC1257" s="277" t="s">
        <v>337</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352</v>
      </c>
      <c r="Z1290" s="346"/>
      <c r="AA1290" s="346"/>
      <c r="AB1290" s="346"/>
      <c r="AC1290" s="277" t="s">
        <v>337</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田中 雅</dc:creator>
  <cp:lastModifiedBy>ㅤ</cp:lastModifiedBy>
  <cp:lastPrinted>2021-03-08T07:58:12Z</cp:lastPrinted>
  <dcterms:created xsi:type="dcterms:W3CDTF">2012-03-13T00:50:25Z</dcterms:created>
  <dcterms:modified xsi:type="dcterms:W3CDTF">2021-06-25T08:26:54Z</dcterms:modified>
</cp:coreProperties>
</file>