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5700" yWindow="8985" windowWidth="43500" windowHeight="231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s="1"/>
  <c r="AY697" i="3"/>
  <c r="AY699" i="3"/>
  <c r="AY692" i="3"/>
  <c r="AY694" i="3" s="1"/>
  <c r="AY687" i="3"/>
  <c r="AY682" i="3"/>
  <c r="AY685" i="3" s="1"/>
  <c r="AY683" i="3"/>
  <c r="AY677" i="3"/>
  <c r="AY678" i="3" s="1"/>
  <c r="AY672" i="3"/>
  <c r="AY674" i="3" s="1"/>
  <c r="AY667" i="3"/>
  <c r="AY662" i="3"/>
  <c r="AY665" i="3"/>
  <c r="AY657" i="3"/>
  <c r="AY661" i="3" s="1"/>
  <c r="AY652" i="3"/>
  <c r="AY656" i="3" s="1"/>
  <c r="AY647" i="3"/>
  <c r="AY651" i="3" s="1"/>
  <c r="AY648" i="3"/>
  <c r="AY646" i="3"/>
  <c r="AY643" i="3"/>
  <c r="AY645" i="3" s="1"/>
  <c r="AY644" i="3"/>
  <c r="AY638" i="3"/>
  <c r="AY640" i="3" s="1"/>
  <c r="AY633" i="3"/>
  <c r="AY637" i="3"/>
  <c r="AY628" i="3"/>
  <c r="AY629" i="3" s="1"/>
  <c r="AY623" i="3"/>
  <c r="AY626" i="3" s="1"/>
  <c r="AY627" i="3"/>
  <c r="AY618" i="3"/>
  <c r="AY621" i="3" s="1"/>
  <c r="AY616" i="3"/>
  <c r="AY615" i="3"/>
  <c r="AY613" i="3"/>
  <c r="AY608" i="3"/>
  <c r="AY611" i="3"/>
  <c r="AY606" i="3"/>
  <c r="AY604" i="3"/>
  <c r="AY603" i="3"/>
  <c r="AY598" i="3"/>
  <c r="AY601" i="3" s="1"/>
  <c r="AY602" i="3"/>
  <c r="AY593" i="3"/>
  <c r="AY597" i="3" s="1"/>
  <c r="AY592" i="3"/>
  <c r="AY589" i="3"/>
  <c r="AY590" i="3" s="1"/>
  <c r="AY584" i="3"/>
  <c r="AY588" i="3"/>
  <c r="AY579" i="3"/>
  <c r="AY581" i="3" s="1"/>
  <c r="AY574" i="3"/>
  <c r="AY575" i="3"/>
  <c r="AY569" i="3"/>
  <c r="AY573" i="3" s="1"/>
  <c r="AY564" i="3"/>
  <c r="AY566" i="3"/>
  <c r="AY559" i="3"/>
  <c r="AY563" i="3" s="1"/>
  <c r="AY554" i="3"/>
  <c r="AY557" i="3"/>
  <c r="AY549" i="3"/>
  <c r="AY553" i="3" s="1"/>
  <c r="AY544" i="3"/>
  <c r="AY545" i="3"/>
  <c r="AY539" i="3"/>
  <c r="AY540" i="3" s="1"/>
  <c r="AY538" i="3"/>
  <c r="AY535" i="3"/>
  <c r="AY537" i="3"/>
  <c r="AY530" i="3"/>
  <c r="AY534" i="3" s="1"/>
  <c r="AY525" i="3"/>
  <c r="AY526" i="3" s="1"/>
  <c r="AY527" i="3"/>
  <c r="AY520" i="3"/>
  <c r="AY522" i="3" s="1"/>
  <c r="AY515" i="3"/>
  <c r="AY517" i="3" s="1"/>
  <c r="AY519" i="3"/>
  <c r="AY510" i="3"/>
  <c r="AY511" i="3" s="1"/>
  <c r="AY505" i="3"/>
  <c r="AY509" i="3"/>
  <c r="AY500" i="3"/>
  <c r="AY502" i="3" s="1"/>
  <c r="AY495" i="3"/>
  <c r="AY499" i="3"/>
  <c r="AY490" i="3"/>
  <c r="AY491" i="3" s="1"/>
  <c r="AY485" i="3"/>
  <c r="AY487" i="3" s="1"/>
  <c r="AY489" i="3"/>
  <c r="AY484" i="3"/>
  <c r="AY481" i="3"/>
  <c r="AY482" i="3"/>
  <c r="AY483" i="3"/>
  <c r="AY476" i="3"/>
  <c r="AY479" i="3" s="1"/>
  <c r="AY471" i="3"/>
  <c r="AY473" i="3"/>
  <c r="AY466" i="3"/>
  <c r="AY470" i="3" s="1"/>
  <c r="AY461" i="3"/>
  <c r="AY462" i="3" s="1"/>
  <c r="AY464" i="3"/>
  <c r="AY459" i="3"/>
  <c r="AY456" i="3"/>
  <c r="AY457" i="3"/>
  <c r="AY451" i="3"/>
  <c r="AY455" i="3" s="1"/>
  <c r="AY446" i="3"/>
  <c r="AY450" i="3"/>
  <c r="AY441" i="3"/>
  <c r="AY443" i="3" s="1"/>
  <c r="AY436" i="3"/>
  <c r="AY437" i="3"/>
  <c r="AY431" i="3"/>
  <c r="AY434" i="3" s="1"/>
  <c r="AY430" i="3"/>
  <c r="AY427" i="3"/>
  <c r="AY429" i="3" s="1"/>
  <c r="AY428" i="3"/>
  <c r="AY420" i="3"/>
  <c r="AY424" i="3" s="1"/>
  <c r="AY413" i="3"/>
  <c r="AY417" i="3" s="1"/>
  <c r="AY406" i="3"/>
  <c r="AY412" i="3"/>
  <c r="AY399" i="3"/>
  <c r="AY404" i="3" s="1"/>
  <c r="AY392" i="3"/>
  <c r="AY398" i="3"/>
  <c r="AY388" i="3"/>
  <c r="AY389" i="3" s="1"/>
  <c r="AY384" i="3"/>
  <c r="AY386" i="3"/>
  <c r="AY380" i="3"/>
  <c r="AY383" i="3" s="1"/>
  <c r="AY376" i="3"/>
  <c r="AY372" i="3"/>
  <c r="AY375" i="3"/>
  <c r="AY370" i="3"/>
  <c r="AY371" i="3" s="1"/>
  <c r="AY367" i="3"/>
  <c r="AY369" i="3" s="1"/>
  <c r="AY360" i="3"/>
  <c r="AY366" i="3"/>
  <c r="AY353" i="3"/>
  <c r="AY359" i="3" s="1"/>
  <c r="AY346" i="3"/>
  <c r="AY352" i="3"/>
  <c r="AY339" i="3"/>
  <c r="AY343" i="3" s="1"/>
  <c r="AY332" i="3"/>
  <c r="AY338" i="3"/>
  <c r="AY328" i="3"/>
  <c r="AY329" i="3" s="1"/>
  <c r="AY324" i="3"/>
  <c r="AY326" i="3" s="1"/>
  <c r="AY320" i="3"/>
  <c r="AY321" i="3"/>
  <c r="AY316" i="3"/>
  <c r="AY317" i="3" s="1"/>
  <c r="AY312" i="3"/>
  <c r="AY313" i="3" s="1"/>
  <c r="AY315" i="3"/>
  <c r="AY310" i="3"/>
  <c r="AY311" i="3" s="1"/>
  <c r="AY307" i="3"/>
  <c r="AY309" i="3" s="1"/>
  <c r="AY308" i="3"/>
  <c r="AY300" i="3"/>
  <c r="AY304" i="3" s="1"/>
  <c r="AY293" i="3"/>
  <c r="AY297" i="3" s="1"/>
  <c r="AY299" i="3"/>
  <c r="AY286" i="3"/>
  <c r="AY292" i="3" s="1"/>
  <c r="AY279" i="3"/>
  <c r="AY285" i="3"/>
  <c r="AY272" i="3"/>
  <c r="AY277" i="3"/>
  <c r="AY268" i="3"/>
  <c r="AY269" i="3"/>
  <c r="AY264" i="3"/>
  <c r="AY266" i="3"/>
  <c r="AY260" i="3"/>
  <c r="AY261" i="3" s="1"/>
  <c r="AY263" i="3"/>
  <c r="AY256" i="3"/>
  <c r="AY252" i="3"/>
  <c r="AY255" i="3" s="1"/>
  <c r="AY253" i="3"/>
  <c r="AY250" i="3"/>
  <c r="AY251" i="3"/>
  <c r="AY247" i="3"/>
  <c r="AY249" i="3"/>
  <c r="AY240" i="3"/>
  <c r="AY243" i="3"/>
  <c r="AY233" i="3"/>
  <c r="AY235" i="3" s="1"/>
  <c r="AY226" i="3"/>
  <c r="AY232" i="3"/>
  <c r="AY219" i="3"/>
  <c r="AY223" i="3" s="1"/>
  <c r="AY212" i="3"/>
  <c r="AY213" i="3" s="1"/>
  <c r="AY218" i="3"/>
  <c r="AY208" i="3"/>
  <c r="AY204" i="3"/>
  <c r="AY207" i="3"/>
  <c r="AY200" i="3"/>
  <c r="AY201" i="3" s="1"/>
  <c r="AY196" i="3"/>
  <c r="AY197" i="3"/>
  <c r="AY192" i="3"/>
  <c r="AY193" i="3" s="1"/>
  <c r="AY195" i="3"/>
  <c r="AY190" i="3"/>
  <c r="AY191" i="3"/>
  <c r="AY187" i="3"/>
  <c r="AY188" i="3"/>
  <c r="AY180" i="3"/>
  <c r="AY186" i="3"/>
  <c r="AY173" i="3"/>
  <c r="AY177" i="3" s="1"/>
  <c r="AY179" i="3"/>
  <c r="AY166" i="3"/>
  <c r="AY172" i="3"/>
  <c r="AY159" i="3"/>
  <c r="AY165" i="3"/>
  <c r="AY152" i="3"/>
  <c r="AY156" i="3"/>
  <c r="AY148" i="3"/>
  <c r="AY151" i="3" s="1"/>
  <c r="AY149" i="3"/>
  <c r="AY144" i="3"/>
  <c r="AY147" i="3"/>
  <c r="AY140" i="3"/>
  <c r="AY141" i="3"/>
  <c r="AY136" i="3"/>
  <c r="AY139" i="3"/>
  <c r="AY132" i="3"/>
  <c r="AY134" i="3" s="1"/>
  <c r="AY130" i="3"/>
  <c r="AY131" i="3"/>
  <c r="AY127" i="3"/>
  <c r="AY129" i="3" s="1"/>
  <c r="AY124" i="3"/>
  <c r="AY125" i="3"/>
  <c r="AY121" i="3"/>
  <c r="AY123" i="3" s="1"/>
  <c r="AY118" i="3"/>
  <c r="AY119" i="3"/>
  <c r="AY112" i="3"/>
  <c r="AY114" i="3" s="1"/>
  <c r="AY109" i="3"/>
  <c r="AY111" i="3"/>
  <c r="AY106" i="3"/>
  <c r="AY108" i="3" s="1"/>
  <c r="AY103" i="3"/>
  <c r="AY104" i="3"/>
  <c r="AY95" i="3"/>
  <c r="AY99" i="3" s="1"/>
  <c r="AY90" i="3"/>
  <c r="AY93" i="3"/>
  <c r="AY80" i="3"/>
  <c r="AY85" i="3" s="1"/>
  <c r="AY79" i="3"/>
  <c r="AY73" i="3"/>
  <c r="AY78" i="3" s="1"/>
  <c r="AY75" i="3"/>
  <c r="AY65" i="3"/>
  <c r="AY69" i="3"/>
  <c r="AY58" i="3"/>
  <c r="AY59" i="3" s="1"/>
  <c r="AY63" i="3"/>
  <c r="AY51" i="3"/>
  <c r="AY57" i="3"/>
  <c r="AY44" i="3"/>
  <c r="AY47" i="3" s="1"/>
  <c r="AY45" i="3"/>
  <c r="AY37" i="3"/>
  <c r="AY39" i="3"/>
  <c r="AY271" i="3"/>
  <c r="AY50" i="3"/>
  <c r="AY680" i="3"/>
  <c r="AY1074" i="3"/>
  <c r="AY120" i="3"/>
  <c r="AY158" i="3"/>
  <c r="AY175" i="3"/>
  <c r="AY214" i="3"/>
  <c r="AY433" i="3"/>
  <c r="AY463" i="3"/>
  <c r="AY664" i="3"/>
  <c r="AY818" i="3"/>
  <c r="AY62" i="3"/>
  <c r="AY64" i="3"/>
  <c r="AY435" i="3"/>
  <c r="AY444" i="3"/>
  <c r="AY547" i="3"/>
  <c r="AY650" i="3"/>
  <c r="AY878" i="3"/>
  <c r="AY976" i="3"/>
  <c r="AY303" i="3"/>
  <c r="AY176" i="3"/>
  <c r="AY234" i="3"/>
  <c r="AY319" i="3"/>
  <c r="AY354" i="3"/>
  <c r="AY358" i="3"/>
  <c r="AY426" i="3"/>
  <c r="AY445" i="3"/>
  <c r="AY458" i="3"/>
  <c r="AY543" i="3"/>
  <c r="AY561" i="3"/>
  <c r="AY681" i="3"/>
  <c r="AY817" i="3"/>
  <c r="AY178" i="3"/>
  <c r="AY206" i="3"/>
  <c r="AY262" i="3"/>
  <c r="AY296" i="3"/>
  <c r="AY302" i="3"/>
  <c r="AY374" i="3"/>
  <c r="AY403" i="3"/>
  <c r="AY460" i="3"/>
  <c r="AY492" i="3"/>
  <c r="AY546" i="3"/>
  <c r="AY649" i="3"/>
  <c r="AY666" i="3"/>
  <c r="AY877" i="3"/>
  <c r="AY910" i="3"/>
  <c r="AY1010" i="3"/>
  <c r="AY94" i="3"/>
  <c r="AY157" i="3"/>
  <c r="AY174" i="3"/>
  <c r="AY254" i="3"/>
  <c r="AY270" i="3"/>
  <c r="AY306" i="3"/>
  <c r="AY327" i="3"/>
  <c r="AY405" i="3"/>
  <c r="AY465" i="3"/>
  <c r="AY480" i="3"/>
  <c r="AY523" i="3"/>
  <c r="AY568" i="3"/>
  <c r="AY577" i="3"/>
  <c r="AY591" i="3"/>
  <c r="AY622" i="3"/>
  <c r="AY631" i="3"/>
  <c r="AY663" i="3"/>
  <c r="AY679" i="3"/>
  <c r="AY816" i="3"/>
  <c r="AY943" i="3"/>
  <c r="AY977" i="3"/>
  <c r="AY820" i="3"/>
  <c r="AY52" i="3"/>
  <c r="AY230" i="3"/>
  <c r="AY410" i="3"/>
  <c r="AY468" i="3"/>
  <c r="AY698" i="3"/>
  <c r="AY164" i="3"/>
  <c r="AY246" i="3"/>
  <c r="AY278" i="3"/>
  <c r="AY336" i="3"/>
  <c r="AY411" i="3"/>
  <c r="AY532" i="3"/>
  <c r="AY571" i="3"/>
  <c r="AY582" i="3"/>
  <c r="AY594" i="3"/>
  <c r="AY625" i="3"/>
  <c r="AY42" i="3"/>
  <c r="AY54" i="3"/>
  <c r="AY71" i="3"/>
  <c r="AY126" i="3"/>
  <c r="AY205" i="3"/>
  <c r="AY373" i="3"/>
  <c r="AY486" i="3"/>
  <c r="AY518" i="3"/>
  <c r="AY572" i="3"/>
  <c r="AY583" i="3"/>
  <c r="AY595" i="3"/>
  <c r="AY684" i="3"/>
  <c r="AY821" i="3"/>
  <c r="AY822" i="3"/>
  <c r="AY823" i="3"/>
  <c r="AY516" i="3"/>
  <c r="AY580" i="3"/>
  <c r="AY624" i="3"/>
  <c r="AY53" i="3"/>
  <c r="AY70" i="3"/>
  <c r="AY43" i="3"/>
  <c r="AY55" i="3"/>
  <c r="AY596" i="3"/>
  <c r="AY56" i="3"/>
  <c r="AY77" i="3"/>
  <c r="AY91" i="3"/>
  <c r="AY414" i="3"/>
  <c r="AY439" i="3"/>
  <c r="AY477" i="3"/>
  <c r="AY488" i="3"/>
  <c r="AY507" i="3"/>
  <c r="AY686" i="3"/>
  <c r="AY814" i="3"/>
  <c r="AY49" i="3"/>
  <c r="AY92" i="3"/>
  <c r="AY236" i="3"/>
  <c r="AY294" i="3"/>
  <c r="AY440" i="3"/>
  <c r="AY478" i="3"/>
  <c r="AY508" i="3"/>
  <c r="AY548" i="3"/>
  <c r="AY576" i="3"/>
  <c r="AY630" i="3"/>
  <c r="AY815" i="3"/>
  <c r="AY824" i="3"/>
  <c r="AY110" i="3"/>
  <c r="AY198" i="3"/>
  <c r="AY143" i="3"/>
  <c r="AY167" i="3"/>
  <c r="AY168" i="3"/>
  <c r="AY248" i="3"/>
  <c r="AY282" i="3"/>
  <c r="AY348" i="3"/>
  <c r="AY387" i="3"/>
  <c r="AY555" i="3"/>
  <c r="AY38" i="3"/>
  <c r="AY66" i="3"/>
  <c r="AY87" i="3"/>
  <c r="AY105" i="3"/>
  <c r="AY122" i="3"/>
  <c r="AY137"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72" i="3"/>
  <c r="AY494" i="3"/>
  <c r="AY512" i="3"/>
  <c r="AY556" i="3"/>
  <c r="AY578" i="3"/>
  <c r="AY585" i="3"/>
  <c r="AY609" i="3"/>
  <c r="AY632" i="3"/>
  <c r="AY659" i="3"/>
  <c r="AY693" i="3"/>
  <c r="AY802" i="3"/>
  <c r="AY828" i="3"/>
  <c r="AY40" i="3"/>
  <c r="AY60" i="3"/>
  <c r="AY67" i="3"/>
  <c r="AY89" i="3"/>
  <c r="AY96" i="3"/>
  <c r="AY138" i="3"/>
  <c r="AY145" i="3"/>
  <c r="AY155" i="3"/>
  <c r="AY153" i="3"/>
  <c r="AY162" i="3"/>
  <c r="AY170" i="3"/>
  <c r="AY184" i="3"/>
  <c r="AY211" i="3"/>
  <c r="AY221" i="3"/>
  <c r="AY228" i="3"/>
  <c r="AY242" i="3"/>
  <c r="AY258" i="3"/>
  <c r="AY267" i="3"/>
  <c r="AY276" i="3"/>
  <c r="AY284" i="3"/>
  <c r="AY325" i="3"/>
  <c r="AY333" i="3"/>
  <c r="AY342" i="3"/>
  <c r="AY350" i="3"/>
  <c r="AY381" i="3"/>
  <c r="AY407" i="3"/>
  <c r="AY408" i="3"/>
  <c r="AY422" i="3"/>
  <c r="AY474" i="3"/>
  <c r="AY497" i="3"/>
  <c r="AY496" i="3"/>
  <c r="AY513" i="3"/>
  <c r="AY528" i="3"/>
  <c r="AY536" i="3"/>
  <c r="AY551" i="3"/>
  <c r="AY558" i="3"/>
  <c r="AY565" i="3"/>
  <c r="AY610" i="3"/>
  <c r="AY619" i="3"/>
  <c r="AY635" i="3"/>
  <c r="AY634" i="3"/>
  <c r="AY658" i="3"/>
  <c r="AY671" i="3"/>
  <c r="AY668" i="3"/>
  <c r="AY669" i="3"/>
  <c r="AY805" i="3"/>
  <c r="AY41" i="3"/>
  <c r="AY48" i="3"/>
  <c r="AY61" i="3"/>
  <c r="AY68" i="3"/>
  <c r="AY76" i="3"/>
  <c r="AY83" i="3"/>
  <c r="AY97" i="3"/>
  <c r="AY146" i="3"/>
  <c r="AY154" i="3"/>
  <c r="AY163" i="3"/>
  <c r="AY171" i="3"/>
  <c r="AY194" i="3"/>
  <c r="AY215" i="3"/>
  <c r="AY217" i="3"/>
  <c r="AY229" i="3"/>
  <c r="AY305" i="3"/>
  <c r="AY301" i="3"/>
  <c r="AY318" i="3"/>
  <c r="AY334" i="3"/>
  <c r="AY382" i="3"/>
  <c r="AY401" i="3"/>
  <c r="AY400" i="3"/>
  <c r="AY409" i="3"/>
  <c r="AY423" i="3"/>
  <c r="AY438" i="3"/>
  <c r="AY453" i="3"/>
  <c r="AY467" i="3"/>
  <c r="AY469" i="3"/>
  <c r="AY475" i="3"/>
  <c r="AY498" i="3"/>
  <c r="AY506" i="3"/>
  <c r="AY514" i="3"/>
  <c r="AY521" i="3"/>
  <c r="AY524" i="3"/>
  <c r="AY529"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89" i="3"/>
  <c r="AY688" i="3"/>
  <c r="AY690" i="3"/>
  <c r="AY835" i="3"/>
  <c r="AY142" i="3"/>
  <c r="AY185" i="3"/>
  <c r="AY181" i="3"/>
  <c r="AY281" i="3"/>
  <c r="AY280" i="3"/>
  <c r="AY289" i="3"/>
  <c r="AY330" i="3"/>
  <c r="AY347" i="3"/>
  <c r="AY351" i="3"/>
  <c r="AY361" i="3"/>
  <c r="AY377" i="3"/>
  <c r="AY379" i="3"/>
  <c r="AY385" i="3"/>
  <c r="AY394" i="3"/>
  <c r="AY447" i="3"/>
  <c r="AY503" i="3"/>
  <c r="AY504" i="3"/>
  <c r="AY641" i="3"/>
  <c r="AY642" i="3"/>
  <c r="AY653" i="3"/>
  <c r="AY655" i="3"/>
  <c r="AY654" i="3"/>
  <c r="AY673" i="3"/>
  <c r="AY691" i="3"/>
  <c r="AY189" i="3"/>
  <c r="AY72" i="3"/>
  <c r="AY150" i="3"/>
  <c r="AY182" i="3"/>
  <c r="AY245" i="3"/>
  <c r="AY244" i="3"/>
  <c r="AY275" i="3"/>
  <c r="AY273" i="3"/>
  <c r="AY362" i="3"/>
  <c r="AY396" i="3"/>
  <c r="AY493" i="3"/>
  <c r="AY501" i="3"/>
  <c r="AY587" i="3"/>
  <c r="AY586" i="3"/>
  <c r="AY599" i="3"/>
  <c r="AY639" i="3"/>
  <c r="AY695" i="3"/>
  <c r="AY696" i="3"/>
  <c r="AY801" i="3"/>
  <c r="AY803" i="3"/>
  <c r="AY811" i="3"/>
  <c r="AY810" i="3"/>
  <c r="AY812" i="3"/>
  <c r="AY837" i="3"/>
  <c r="AY834" i="3"/>
  <c r="AY827" i="3"/>
  <c r="AY832" i="3"/>
  <c r="AY830" i="3"/>
  <c r="AY323" i="3"/>
  <c r="AY322" i="3"/>
  <c r="AY199" i="3"/>
  <c r="AY46" i="3"/>
  <c r="AY290" i="3"/>
  <c r="AY341" i="3"/>
  <c r="AY378" i="3"/>
  <c r="AY911" i="3"/>
  <c r="AY942"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s="1"/>
  <c r="AY1092" i="7"/>
  <c r="AY1093" i="7"/>
  <c r="AY1091" i="7"/>
  <c r="AY1059" i="7"/>
  <c r="AY1060" i="7"/>
  <c r="AY1058" i="7"/>
  <c r="AY1024" i="7"/>
  <c r="AY1025" i="7" s="1"/>
  <c r="AY991" i="7"/>
  <c r="AY993" i="7" s="1"/>
  <c r="AY958" i="7"/>
  <c r="AY959" i="7" s="1"/>
  <c r="AY925" i="7"/>
  <c r="AY926" i="7" s="1"/>
  <c r="AY892" i="7"/>
  <c r="AY893" i="7" s="1"/>
  <c r="AY859" i="7"/>
  <c r="AY862" i="7" s="1"/>
  <c r="AY826" i="7"/>
  <c r="AY827" i="7" s="1"/>
  <c r="AY793" i="7"/>
  <c r="AY794" i="7" s="1"/>
  <c r="AY760" i="7"/>
  <c r="AY761" i="7" s="1"/>
  <c r="AY729" i="7"/>
  <c r="AY730" i="7"/>
  <c r="AY728" i="7"/>
  <c r="AY694" i="7"/>
  <c r="AY696" i="7"/>
  <c r="AY661" i="7"/>
  <c r="AY663" i="7"/>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7" i="7" s="1"/>
  <c r="AY331" i="7"/>
  <c r="AY333" i="7" s="1"/>
  <c r="AY298" i="7"/>
  <c r="AY300" i="7" s="1"/>
  <c r="AY267" i="7"/>
  <c r="AY268" i="7"/>
  <c r="AY200" i="7"/>
  <c r="AY166" i="7"/>
  <c r="AY167" i="7"/>
  <c r="AY133" i="7"/>
  <c r="AY134" i="7"/>
  <c r="AY762" i="7"/>
  <c r="AY861" i="7"/>
  <c r="AY169" i="7"/>
  <c r="AY662" i="7"/>
  <c r="AY695" i="7"/>
  <c r="AY992" i="7"/>
  <c r="AY1027" i="7"/>
  <c r="AY664" i="7"/>
  <c r="AY697" i="7"/>
  <c r="AY994" i="7"/>
  <c r="AY136" i="7"/>
  <c r="AY135" i="7"/>
  <c r="AY1026" i="7"/>
  <c r="AY796" i="7"/>
  <c r="AY829" i="7"/>
  <c r="AY168" i="7"/>
  <c r="AY332" i="7"/>
  <c r="AY563" i="7"/>
  <c r="AY1190" i="7"/>
  <c r="AY1223" i="7"/>
  <c r="AY1256" i="7"/>
  <c r="AY1289" i="7"/>
  <c r="AY299" i="7"/>
  <c r="AY565" i="7"/>
  <c r="AY1124" i="7"/>
  <c r="AY1192" i="7"/>
  <c r="AY1225" i="7"/>
  <c r="AY1258" i="7"/>
  <c r="AY1291" i="7"/>
  <c r="AY301" i="7"/>
  <c r="AY532"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W28" i="3" s="1"/>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M2" i="4"/>
  <c r="N2" i="4" s="1"/>
  <c r="H2" i="4"/>
  <c r="I2" i="4"/>
  <c r="C2" i="4"/>
  <c r="D2"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 r="I4" i="4" l="1"/>
  <c r="I5" i="4" s="1"/>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AY334" i="7"/>
  <c r="AY598" i="7"/>
  <c r="AY596" i="7"/>
  <c r="AY763" i="7"/>
  <c r="AY795" i="7"/>
  <c r="AY960" i="7"/>
  <c r="AY894" i="7"/>
  <c r="AY366" i="7"/>
  <c r="AY860" i="7"/>
  <c r="AY927" i="7"/>
  <c r="AY961" i="7"/>
  <c r="AY365" i="7"/>
  <c r="AY530" i="7"/>
  <c r="AY828" i="7"/>
  <c r="AY1125" i="7"/>
  <c r="AY895" i="7"/>
  <c r="AY128" i="3"/>
  <c r="AY82" i="3"/>
  <c r="AY88" i="3"/>
  <c r="AY345" i="3"/>
  <c r="AY86" i="3"/>
  <c r="AY570" i="3"/>
  <c r="AY98" i="3"/>
  <c r="AY237" i="3"/>
  <c r="AY133" i="3"/>
  <c r="AY442" i="3"/>
  <c r="AY356" i="3"/>
  <c r="AY238" i="3"/>
  <c r="AY432" i="3"/>
  <c r="AY357" i="3"/>
  <c r="AY402" i="3"/>
  <c r="AY216" i="3"/>
  <c r="AY1009" i="3"/>
  <c r="AY344" i="3"/>
  <c r="AY838" i="3"/>
  <c r="AY831" i="3"/>
  <c r="AY804" i="3"/>
  <c r="AY807" i="3"/>
  <c r="AY600" i="3"/>
  <c r="AY331" i="3"/>
  <c r="AY808" i="3"/>
  <c r="AY675" i="3"/>
  <c r="AY550" i="3"/>
  <c r="AY391" i="3"/>
  <c r="AY220" i="3"/>
  <c r="AY107" i="3"/>
  <c r="AY829" i="3"/>
  <c r="AY552" i="3"/>
  <c r="AY452" i="3"/>
  <c r="AY390" i="3"/>
  <c r="AY224" i="3"/>
  <c r="AY113" i="3"/>
  <c r="AY74" i="3"/>
  <c r="AY81" i="3"/>
  <c r="AY415" i="3"/>
  <c r="AY562" i="3"/>
  <c r="AY454" i="3"/>
  <c r="AY222" i="3"/>
  <c r="AY560" i="3"/>
  <c r="AY84" i="3"/>
  <c r="AY416" i="3"/>
  <c r="AY295" i="3"/>
  <c r="AY225" i="3"/>
  <c r="AY541" i="3"/>
  <c r="AY418" i="3"/>
  <c r="AY298" i="3"/>
  <c r="AY542" i="3"/>
  <c r="AY355" i="3"/>
  <c r="AY135" i="3"/>
  <c r="AY239" i="3"/>
  <c r="AY368" i="3"/>
  <c r="AY419" i="3"/>
</calcChain>
</file>

<file path=xl/sharedStrings.xml><?xml version="1.0" encoding="utf-8"?>
<sst xmlns="http://schemas.openxmlformats.org/spreadsheetml/2006/main" count="3165" uniqueCount="840">
  <si>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</si>
  <si>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</si>
  <si>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</si>
  <si>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</si>
  <si>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</si>
  <si>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</si>
  <si>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</si>
  <si>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</si>
  <si>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</si>
  <si>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</si>
  <si>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</si>
  <si>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</si>
  <si>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</si>
  <si>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</si>
  <si>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</si>
  <si>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</si>
  <si>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</si>
  <si>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</si>
  <si>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</si>
  <si>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</si>
  <si>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</si>
  <si>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</si>
  <si>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</si>
  <si>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</si>
  <si>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</si>
  <si>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</si>
  <si>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</si>
  <si>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</si>
  <si>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</si>
  <si>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</si>
  <si>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</si>
  <si>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</si>
  <si>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</si>
  <si>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</si>
  <si>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</si>
  <si>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</si>
  <si>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</si>
  <si>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</si>
  <si>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</si>
  <si>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</si>
  <si>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</si>
  <si>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</si>
  <si>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</si>
  <si>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</si>
  <si>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</si>
  <si>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</si>
  <si>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</si>
  <si>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</si>
  <si>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</si>
  <si>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</si>
  <si>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</si>
  <si>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</si>
  <si>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</si>
  <si>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</si>
  <si>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</si>
  <si>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</si>
  <si>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</si>
  <si>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</si>
  <si>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</si>
  <si>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</si>
  <si>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</si>
  <si>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</si>
  <si>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</si>
  <si>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</si>
  <si>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</si>
  <si>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</si>
  <si>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</si>
  <si>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</si>
  <si>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</si>
  <si>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</si>
  <si>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</si>
  <si>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</si>
  <si>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</si>
  <si>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</si>
  <si>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</si>
  <si>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</si>
  <si>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</si>
  <si>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</si>
  <si>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</si>
  <si>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</si>
  <si>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</si>
  <si>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</si>
  <si>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</si>
  <si>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</si>
  <si>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</si>
  <si>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</si>
  <si>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</si>
  <si>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</si>
  <si>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</si>
  <si>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</si>
  <si>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</si>
  <si>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</si>
  <si>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</si>
  <si>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</si>
  <si>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</si>
  <si>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</si>
  <si>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</si>
  <si>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</si>
  <si>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</si>
  <si>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</si>
  <si>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</si>
  <si>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</si>
  <si>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</si>
  <si>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</si>
  <si>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</si>
  <si>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</si>
  <si>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</si>
  <si>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</si>
  <si>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</si>
  <si>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</si>
  <si>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</si>
  <si>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</si>
  <si>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</si>
  <si>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</si>
  <si>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</si>
  <si>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</si>
  <si>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</si>
  <si>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</si>
  <si>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</si>
  <si>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</si>
  <si>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</si>
  <si>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</si>
  <si>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</si>
  <si>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</si>
  <si>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</si>
  <si>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</si>
  <si>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</si>
  <si>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</si>
  <si>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</si>
  <si>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</si>
  <si>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</si>
  <si>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</si>
  <si>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</si>
  <si>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</si>
  <si>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</si>
  <si>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</si>
  <si>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</si>
  <si>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</si>
  <si>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</si>
  <si>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</si>
  <si>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</si>
  <si>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</si>
  <si>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</si>
  <si>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</si>
  <si>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</si>
  <si>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</si>
  <si>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</si>
  <si>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</si>
  <si>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</si>
  <si>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</si>
  <si>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</si>
  <si>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</si>
  <si>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</si>
  <si>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</si>
  <si>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</si>
  <si>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</si>
  <si>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</si>
  <si>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</si>
  <si>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</si>
  <si>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</si>
  <si>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</si>
  <si>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</si>
  <si>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</si>
  <si>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</si>
  <si>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</si>
  <si>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</si>
  <si>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</si>
  <si>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</si>
  <si>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</si>
  <si>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</si>
  <si>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</si>
  <si>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</si>
  <si>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</si>
  <si>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</si>
  <si>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</si>
  <si>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</si>
  <si>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</si>
  <si>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</si>
  <si>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</si>
  <si>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</si>
  <si>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</si>
  <si>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</si>
  <si>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</si>
  <si>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</si>
  <si>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</si>
  <si>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</si>
  <si>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</si>
  <si>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</si>
  <si>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</si>
  <si>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</si>
  <si>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</si>
  <si>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</si>
  <si>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</si>
  <si>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</si>
  <si>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</si>
  <si>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</si>
  <si>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</si>
  <si>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</si>
  <si>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</si>
  <si>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</si>
  <si>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</si>
  <si>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</si>
  <si>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</si>
  <si>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</si>
  <si>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</si>
  <si>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</si>
  <si>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</si>
  <si>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</si>
  <si>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</si>
  <si>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</si>
  <si>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</si>
  <si>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</si>
  <si>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</si>
  <si>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</si>
  <si>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</si>
  <si>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</si>
  <si>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</si>
  <si>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</si>
  <si>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</si>
  <si>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</si>
  <si>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</si>
  <si>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</si>
  <si>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</si>
  <si>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</si>
  <si>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</si>
  <si>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</si>
  <si>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</si>
  <si>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</si>
  <si>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</si>
  <si>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</si>
  <si>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</si>
  <si>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</si>
  <si>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</si>
  <si>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</si>
  <si>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</si>
  <si>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</si>
  <si>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</si>
  <si>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</si>
  <si>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</si>
  <si>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</si>
  <si>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</si>
  <si>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</si>
  <si>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</si>
  <si>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</si>
  <si>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</si>
  <si>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</si>
  <si>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</si>
  <si>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</si>
  <si>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</si>
  <si>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</si>
  <si>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</si>
  <si>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</si>
  <si>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</si>
  <si>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</si>
  <si>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</si>
  <si>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</si>
  <si>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</si>
  <si>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</si>
  <si>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</si>
  <si>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</si>
  <si>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</si>
  <si>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</si>
  <si>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</si>
  <si>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</si>
  <si>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</si>
  <si>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</si>
  <si>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</si>
  <si>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</si>
  <si>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</si>
  <si>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</si>
  <si>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</si>
  <si>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</si>
  <si>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</si>
  <si>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</si>
  <si>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</si>
  <si>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</si>
  <si>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</si>
  <si>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</si>
  <si>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</si>
  <si>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</si>
  <si>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</si>
  <si>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</si>
  <si>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</si>
  <si>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</si>
  <si>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</si>
  <si>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</si>
  <si>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</si>
  <si>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</si>
  <si>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</si>
  <si>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</si>
  <si>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</si>
  <si>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</si>
  <si>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</si>
  <si>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</si>
  <si>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</si>
  <si>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</si>
  <si>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</si>
  <si>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</si>
  <si>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</si>
  <si>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</si>
  <si>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</si>
  <si>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</si>
  <si>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</si>
  <si>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</si>
  <si>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</si>
  <si>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</si>
  <si>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</si>
  <si>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</si>
  <si>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</si>
  <si>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</si>
  <si>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</si>
  <si>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</si>
  <si>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</si>
  <si>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</si>
  <si>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</si>
  <si>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</si>
  <si>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</si>
  <si>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</si>
  <si>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</si>
  <si>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</si>
  <si>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</si>
  <si>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</si>
  <si>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</si>
  <si>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</si>
  <si>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</si>
  <si>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</si>
  <si>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</si>
  <si>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</si>
  <si>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</si>
  <si>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</si>
  <si>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</si>
  <si>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</si>
  <si>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</si>
  <si>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</si>
  <si>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</si>
  <si>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</si>
  <si>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</si>
  <si>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</si>
  <si>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</si>
  <si>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</si>
  <si>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</si>
  <si>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</si>
  <si>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</si>
  <si>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</si>
  <si>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</si>
  <si>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</si>
  <si>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</si>
  <si>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</si>
  <si>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</si>
  <si>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</si>
  <si>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</si>
  <si>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</si>
  <si>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</si>
  <si>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</si>
  <si>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</si>
  <si>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</si>
  <si>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</si>
  <si>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</si>
  <si>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</si>
  <si>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</si>
  <si>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</si>
  <si>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</si>
  <si>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</si>
  <si>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</si>
  <si>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</si>
  <si>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</si>
  <si>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</si>
  <si>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</si>
  <si>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</si>
  <si>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</si>
  <si>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</si>
  <si>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</si>
  <si>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</si>
  <si>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</si>
  <si>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</si>
  <si>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</si>
  <si>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</si>
  <si>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</si>
  <si>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</si>
  <si>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</si>
  <si>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</si>
  <si>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</si>
  <si>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</si>
  <si>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</si>
  <si>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</si>
  <si>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</si>
  <si>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</si>
  <si>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</si>
  <si>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</si>
  <si>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</si>
  <si>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</si>
  <si>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</si>
  <si>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</si>
  <si>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</si>
  <si>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</si>
  <si>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</si>
  <si>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</si>
  <si>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</si>
  <si>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</si>
  <si>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</si>
  <si>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</si>
  <si>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</si>
  <si>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</si>
  <si>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</si>
  <si>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</si>
  <si>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</si>
  <si>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</si>
  <si>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</si>
  <si>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</si>
  <si>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</si>
  <si>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</si>
  <si>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</si>
  <si>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</si>
  <si>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</si>
  <si>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</si>
  <si>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</si>
  <si>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</si>
  <si>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</si>
  <si>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</si>
  <si>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</si>
  <si>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</si>
  <si>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</si>
  <si>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</si>
  <si>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</si>
  <si>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</si>
  <si>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</si>
  <si>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</si>
  <si>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</si>
  <si>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</si>
  <si>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</si>
  <si>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</si>
  <si>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</si>
  <si>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</si>
  <si>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</si>
  <si>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</si>
  <si>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</si>
  <si>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</si>
  <si>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</si>
  <si>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</si>
  <si>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</si>
  <si>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</si>
  <si>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</si>
  <si>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</si>
  <si>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</si>
  <si>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</si>
  <si>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</si>
  <si>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</si>
  <si>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</si>
  <si>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</si>
  <si>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</si>
  <si>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</si>
  <si>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</si>
  <si>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</si>
  <si>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</si>
  <si>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</si>
  <si>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</si>
  <si>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</si>
  <si>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</si>
  <si>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</si>
  <si>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</si>
  <si>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</si>
  <si>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</si>
  <si>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</si>
  <si>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</si>
  <si>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</si>
  <si>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</si>
  <si>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</si>
  <si>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</si>
  <si>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</si>
  <si>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</si>
  <si>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</si>
  <si>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</si>
  <si>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</si>
  <si>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</si>
  <si>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</si>
  <si>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</si>
  <si>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</si>
  <si>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</si>
  <si>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</si>
  <si>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</si>
  <si>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</si>
  <si>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</si>
  <si>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</si>
  <si>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</si>
  <si>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</si>
  <si>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</si>
  <si>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</si>
  <si>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</si>
  <si>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</si>
  <si>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</si>
  <si>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</si>
  <si>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</si>
  <si>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</si>
  <si>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</si>
  <si>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</si>
  <si>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</si>
  <si>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</si>
  <si>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</si>
  <si>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</si>
  <si>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</si>
  <si>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</si>
  <si>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</si>
  <si>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</si>
  <si>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</si>
  <si>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</si>
  <si>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</si>
  <si>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</si>
  <si>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</si>
  <si>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</si>
  <si>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</si>
  <si>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</si>
  <si>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</si>
  <si>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</si>
  <si>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</si>
  <si>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</si>
  <si>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</si>
  <si>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</si>
  <si>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</si>
  <si>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</si>
  <si>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</si>
  <si>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</si>
  <si>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</si>
  <si>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</si>
  <si>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</si>
  <si>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</si>
  <si>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</si>
  <si>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</si>
  <si>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</si>
  <si>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</si>
  <si>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</si>
  <si>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</si>
  <si>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</si>
  <si>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</si>
  <si>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</si>
  <si>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</si>
  <si>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</si>
  <si>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</si>
  <si>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</si>
  <si>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</si>
  <si>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</si>
  <si>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</si>
  <si>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</si>
  <si>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</si>
  <si>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</si>
  <si>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</si>
  <si>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</si>
  <si>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</si>
  <si>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</si>
  <si>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</si>
  <si>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</si>
  <si>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</si>
  <si>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</si>
  <si>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</si>
  <si>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</si>
  <si>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</si>
  <si>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</si>
  <si>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</si>
  <si>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</si>
  <si>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</si>
  <si>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</si>
  <si>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</si>
  <si>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</si>
  <si>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</si>
  <si>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</si>
  <si>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</si>
  <si>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</si>
  <si>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</si>
  <si>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</si>
  <si>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</si>
  <si>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</si>
  <si>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</si>
  <si>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</si>
  <si>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</si>
  <si>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</si>
  <si>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</si>
  <si>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</si>
  <si>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</si>
  <si>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</si>
  <si>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</si>
  <si>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</si>
  <si>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</si>
  <si>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</si>
  <si>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</si>
  <si>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</si>
  <si>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</si>
  <si>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</si>
  <si>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</si>
  <si>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</si>
  <si>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</si>
  <si>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</si>
  <si>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</si>
  <si>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</si>
  <si>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</si>
  <si>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</si>
  <si>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</si>
  <si>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</si>
  <si>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</si>
  <si>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</si>
  <si>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</si>
  <si>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</si>
  <si>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</si>
  <si>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</si>
  <si>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</si>
  <si>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</si>
  <si>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</si>
  <si>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</si>
  <si>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</si>
  <si>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</si>
  <si>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</si>
  <si>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</si>
  <si>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</si>
  <si>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</si>
  <si>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</si>
  <si>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</si>
  <si>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</si>
  <si>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</si>
  <si>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</si>
  <si>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</si>
  <si>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</si>
  <si>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</si>
  <si>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</si>
  <si>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</si>
  <si>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</si>
  <si>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</si>
  <si>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</si>
  <si>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</si>
  <si>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</si>
  <si>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</si>
  <si>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</si>
  <si>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</si>
  <si>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</si>
  <si>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</si>
  <si>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</si>
  <si>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</si>
  <si>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</si>
  <si>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</si>
  <si>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</si>
  <si>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</si>
  <si>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</si>
  <si>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</si>
  <si>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</si>
  <si>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</si>
  <si>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</si>
  <si>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</si>
  <si>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</si>
  <si>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</si>
  <si>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</si>
  <si>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</si>
  <si>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</si>
  <si>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</si>
  <si>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</si>
  <si>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</si>
  <si>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</si>
  <si>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</si>
  <si>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</si>
  <si>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</si>
  <si>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</si>
  <si>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</si>
  <si>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</si>
  <si>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</si>
  <si>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</si>
  <si>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</si>
  <si>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</si>
  <si>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</si>
  <si>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</si>
  <si>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</si>
  <si>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</si>
  <si>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</si>
  <si>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</si>
  <si>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</si>
  <si>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</si>
  <si>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</si>
  <si>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</si>
  <si>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</si>
  <si>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</si>
  <si>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</si>
  <si>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</si>
  <si>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</si>
  <si>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</si>
  <si>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</si>
  <si>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</si>
  <si>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</si>
  <si>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</si>
  <si>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</si>
  <si>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</si>
  <si>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</si>
  <si>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</si>
  <si>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</si>
  <si>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</si>
  <si>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</si>
  <si>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</si>
  <si>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</si>
  <si>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</si>
  <si>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</si>
  <si>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</si>
  <si>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</si>
  <si>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</si>
  <si>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</si>
  <si>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</si>
  <si>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</si>
  <si>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</si>
  <si>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</si>
  <si>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</si>
  <si>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</si>
  <si>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</si>
  <si>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</si>
  <si>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</si>
  <si>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船舶の安全確保、海洋汚染の防止等に必要な経費</t>
  </si>
  <si>
    <t>海事局</t>
  </si>
  <si>
    <t>平成21年度</t>
  </si>
  <si>
    <t>終了予定なし</t>
  </si>
  <si>
    <t>検査測度課
総務課国際企画調整室
安全政策課
海洋・環境政策課
船員政策課</t>
  </si>
  <si>
    <t>船舶安全法第5条、第6条の2、第6条の4
船舶法第4条、第9条、第21条の2
他各関係法令</t>
  </si>
  <si>
    <t>-</t>
  </si>
  <si>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</si>
  <si>
    <t>職員旅費</t>
  </si>
  <si>
    <t>公共交通等安全対策調査費</t>
  </si>
  <si>
    <t>国際民間航空機関等拠出金</t>
  </si>
  <si>
    <t>諸謝金</t>
  </si>
  <si>
    <t>委員等旅費</t>
  </si>
  <si>
    <t>我が国周辺で発生する商船（旅客船、貨物船及びタンカー）の海難隻数。ただし、本邦に寄港しない外国船舶によるものを除く。</t>
  </si>
  <si>
    <t>隻</t>
  </si>
  <si>
    <t>海上保安庁提供：我が国周辺で発生する船舶事故隻数（本邦に寄港しない外国船舶によるものを除く。）
平成28年度以降の達成率の算出方法：（初期値（386隻）－評価年度実績）／（初期値（386隻）－評価年度における目標値）×100</t>
  </si>
  <si>
    <t>IMOの各会合における審議を主導し、必要に応じた我が国の意見の反映に資するため、分担比率に相応した日本人職員割合を維持する。</t>
  </si>
  <si>
    <t>IMOの幹部職員数（D1以上）に占める日本人幹部職員数の割合
【計算式】
（日本人幹部数）÷（D1以上幹部数）×100</t>
  </si>
  <si>
    <t>IMO事務局公表資料</t>
  </si>
  <si>
    <t>船舶検査等（測度を含む）を実施した延べ件数</t>
  </si>
  <si>
    <t>1件当たりの検査等実施経費
検査等実施に必要な経費（X）／検査等実施件数（Y）</t>
    <phoneticPr fontId="5"/>
  </si>
  <si>
    <t>円</t>
  </si>
  <si>
    <t>　　X/Y</t>
    <phoneticPr fontId="5"/>
  </si>
  <si>
    <t>200百万/46,249隻</t>
  </si>
  <si>
    <t>191百万/45,731隻</t>
  </si>
  <si>
    <t>５　安全で安心できる交通の確保、治安・生活安全の確保</t>
  </si>
  <si>
    <t>１４　公共交通の安全確保・鉄道の安全性向上、ハイジャック・航空機テロ防止を推進する</t>
  </si>
  <si>
    <t>商船の海難船舶隻数</t>
  </si>
  <si>
    <t>340</t>
  </si>
  <si>
    <t>315</t>
  </si>
  <si>
    <t>326</t>
  </si>
  <si>
    <t>159</t>
  </si>
  <si>
    <t>152</t>
  </si>
  <si>
    <t>171</t>
  </si>
  <si>
    <t>164</t>
  </si>
  <si>
    <t>162</t>
  </si>
  <si>
    <t>○</t>
  </si>
  <si>
    <t>国交</t>
  </si>
  <si>
    <t>232百万/43,956隻</t>
    <rPh sb="3" eb="5">
      <t>ヒャクマン</t>
    </rPh>
    <rPh sb="12" eb="13">
      <t>セキ</t>
    </rPh>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</si>
  <si>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rPh sb="0" eb="2">
      <t>カイジョウ</t>
    </rPh>
    <rPh sb="2" eb="4">
      <t>コウツウ</t>
    </rPh>
    <rPh sb="5" eb="7">
      <t>マンイチ</t>
    </rPh>
    <rPh sb="7" eb="9">
      <t>ジコ</t>
    </rPh>
    <rPh sb="10" eb="12">
      <t>ハッセイ</t>
    </rPh>
    <rPh sb="14" eb="16">
      <t>バアイ</t>
    </rPh>
    <rPh sb="17" eb="19">
      <t>カイヨウ</t>
    </rPh>
    <rPh sb="19" eb="21">
      <t>オセン</t>
    </rPh>
    <rPh sb="22" eb="24">
      <t>ハッセイ</t>
    </rPh>
    <rPh sb="25" eb="27">
      <t>ケイザイ</t>
    </rPh>
    <rPh sb="27" eb="29">
      <t>カツドウ</t>
    </rPh>
    <rPh sb="35" eb="36">
      <t>トウ</t>
    </rPh>
    <rPh sb="36" eb="37">
      <t>オオ</t>
    </rPh>
    <rPh sb="39" eb="41">
      <t>エイキョウ</t>
    </rPh>
    <rPh sb="42" eb="43">
      <t>ヒ</t>
    </rPh>
    <rPh sb="44" eb="45">
      <t>オ</t>
    </rPh>
    <rPh sb="52" eb="54">
      <t>カンケイ</t>
    </rPh>
    <rPh sb="54" eb="56">
      <t>ホウリツ</t>
    </rPh>
    <rPh sb="57" eb="58">
      <t>モト</t>
    </rPh>
    <rPh sb="60" eb="62">
      <t>センパク</t>
    </rPh>
    <rPh sb="63" eb="65">
      <t>ケンサ</t>
    </rPh>
    <rPh sb="66" eb="68">
      <t>カンサ</t>
    </rPh>
    <rPh sb="68" eb="69">
      <t>トウ</t>
    </rPh>
    <rPh sb="70" eb="71">
      <t>ツウ</t>
    </rPh>
    <rPh sb="73" eb="75">
      <t>センパク</t>
    </rPh>
    <rPh sb="76" eb="78">
      <t>アンゼン</t>
    </rPh>
    <rPh sb="78" eb="80">
      <t>カクホ</t>
    </rPh>
    <rPh sb="81" eb="83">
      <t>カイヨウ</t>
    </rPh>
    <rPh sb="83" eb="85">
      <t>オセン</t>
    </rPh>
    <rPh sb="85" eb="86">
      <t>トウ</t>
    </rPh>
    <rPh sb="87" eb="89">
      <t>ボウシ</t>
    </rPh>
    <rPh sb="92" eb="94">
      <t>タイサク</t>
    </rPh>
    <rPh sb="95" eb="98">
      <t>ホウシャセイ</t>
    </rPh>
    <rPh sb="98" eb="100">
      <t>ブッシツ</t>
    </rPh>
    <rPh sb="100" eb="101">
      <t>トウ</t>
    </rPh>
    <rPh sb="101" eb="104">
      <t>キケンブツ</t>
    </rPh>
    <rPh sb="105" eb="107">
      <t>カイジョウ</t>
    </rPh>
    <rPh sb="107" eb="109">
      <t>ウンソウ</t>
    </rPh>
    <rPh sb="110" eb="112">
      <t>アンゼン</t>
    </rPh>
    <rPh sb="112" eb="114">
      <t>カクホ</t>
    </rPh>
    <rPh sb="114" eb="115">
      <t>トウ</t>
    </rPh>
    <rPh sb="116" eb="117">
      <t>ハカ</t>
    </rPh>
    <phoneticPr fontId="4"/>
  </si>
  <si>
    <t>法令及び国際条約に基づき、海上交通の安全確保、海洋汚染等の防止、テロ対策等のために実施する事業であり、国民の生命・身体・財産を保護する上で必要不可欠であることから、国民や社会のニーズが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コクミン</t>
    </rPh>
    <rPh sb="85" eb="87">
      <t>シャカイ</t>
    </rPh>
    <rPh sb="92" eb="93">
      <t>タカ</t>
    </rPh>
    <rPh sb="94" eb="96">
      <t>ジギョウ</t>
    </rPh>
    <phoneticPr fontId="33"/>
  </si>
  <si>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4"/>
  </si>
  <si>
    <t>法令及び国際条約に基づき、海上交通の安全確保、海洋汚染等の防止、テロ対策等のために実施する事業であり、国民の生命・身体・財産を保護する上で必要不可欠であることから、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ジュウヨウ</t>
    </rPh>
    <rPh sb="86" eb="89">
      <t>ユウセンド</t>
    </rPh>
    <rPh sb="90" eb="91">
      <t>タカ</t>
    </rPh>
    <rPh sb="92" eb="94">
      <t>ジギョウ</t>
    </rPh>
    <phoneticPr fontId="33"/>
  </si>
  <si>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</si>
  <si>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</si>
  <si>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</si>
  <si>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33"/>
  </si>
  <si>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</si>
  <si>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活動実績は概ね見込みどおりとなっている。</t>
    <rPh sb="0" eb="2">
      <t>カツドウ</t>
    </rPh>
    <rPh sb="2" eb="4">
      <t>ジッセキ</t>
    </rPh>
    <rPh sb="5" eb="6">
      <t>オオム</t>
    </rPh>
    <rPh sb="7" eb="9">
      <t>ミコ</t>
    </rPh>
    <phoneticPr fontId="4"/>
  </si>
  <si>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4"/>
  </si>
  <si>
    <t>外部支出については、真に必要なものに限定するとともに、原則一般入札として競争性を確保する等、適切な予算の執行に努めた。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ニュウサツ</t>
    </rPh>
    <rPh sb="36" eb="39">
      <t>キョウソウセイ</t>
    </rPh>
    <rPh sb="40" eb="42">
      <t>カクホ</t>
    </rPh>
    <rPh sb="44" eb="45">
      <t>トウ</t>
    </rPh>
    <rPh sb="46" eb="48">
      <t>テキセツ</t>
    </rPh>
    <rPh sb="49" eb="51">
      <t>ヨサン</t>
    </rPh>
    <rPh sb="52" eb="54">
      <t>シッコウ</t>
    </rPh>
    <rPh sb="55" eb="56">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</si>
  <si>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</si>
  <si>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国際海事機関（IMO）</t>
    <rPh sb="0" eb="2">
      <t>コクサイ</t>
    </rPh>
    <rPh sb="2" eb="4">
      <t>カイジ</t>
    </rPh>
    <rPh sb="4" eb="6">
      <t>キカン</t>
    </rPh>
    <phoneticPr fontId="4"/>
  </si>
  <si>
    <t>海事に関する技術的及び法的事項について政府間の協力を促進し、国際的に統一された措置の採用及び条約等の作成を行っている。</t>
    <rPh sb="0" eb="2">
      <t>カイジ</t>
    </rPh>
    <rPh sb="3" eb="4">
      <t>カン</t>
    </rPh>
    <rPh sb="6" eb="8">
      <t>ギジュツ</t>
    </rPh>
    <rPh sb="8" eb="9">
      <t>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8">
      <t>ジョウヤク</t>
    </rPh>
    <rPh sb="48" eb="49">
      <t>トウ</t>
    </rPh>
    <rPh sb="50" eb="52">
      <t>サクセイ</t>
    </rPh>
    <rPh sb="53" eb="54">
      <t>オコナ</t>
    </rPh>
    <phoneticPr fontId="4"/>
  </si>
  <si>
    <t>（株）TSP</t>
    <rPh sb="1" eb="2">
      <t>カブ</t>
    </rPh>
    <phoneticPr fontId="4"/>
  </si>
  <si>
    <t>船舶検査等情報管理システムの保守業務</t>
    <rPh sb="0" eb="2">
      <t>センパク</t>
    </rPh>
    <rPh sb="2" eb="4">
      <t>ケンサ</t>
    </rPh>
    <rPh sb="4" eb="5">
      <t>トウ</t>
    </rPh>
    <rPh sb="5" eb="7">
      <t>ジョウホウ</t>
    </rPh>
    <rPh sb="7" eb="9">
      <t>カンリ</t>
    </rPh>
    <rPh sb="14" eb="16">
      <t>ホシュ</t>
    </rPh>
    <rPh sb="16" eb="18">
      <t>ギョウム</t>
    </rPh>
    <phoneticPr fontId="4"/>
  </si>
  <si>
    <t>Napa Japan（株）</t>
    <rPh sb="11" eb="12">
      <t>カブ</t>
    </rPh>
    <phoneticPr fontId="4"/>
  </si>
  <si>
    <t>船舶の損傷時復原性の計算プログラムの保守</t>
    <rPh sb="0" eb="2">
      <t>センパク</t>
    </rPh>
    <rPh sb="3" eb="5">
      <t>ソンショウ</t>
    </rPh>
    <rPh sb="5" eb="6">
      <t>トキ</t>
    </rPh>
    <rPh sb="6" eb="9">
      <t>フクゲンセイ</t>
    </rPh>
    <rPh sb="10" eb="12">
      <t>ケイサン</t>
    </rPh>
    <rPh sb="18" eb="20">
      <t>ホシュ</t>
    </rPh>
    <phoneticPr fontId="4"/>
  </si>
  <si>
    <t>（国研）海上技術安全研究所</t>
    <rPh sb="1" eb="2">
      <t>クニ</t>
    </rPh>
    <rPh sb="4" eb="6">
      <t>カイジョウ</t>
    </rPh>
    <rPh sb="6" eb="8">
      <t>ギジュツ</t>
    </rPh>
    <rPh sb="8" eb="10">
      <t>アンゼン</t>
    </rPh>
    <rPh sb="10" eb="12">
      <t>ケンキュウ</t>
    </rPh>
    <rPh sb="12" eb="13">
      <t>ジョ</t>
    </rPh>
    <phoneticPr fontId="4"/>
  </si>
  <si>
    <t>放射性物質等の海上運送の安全対策に関する調査業務</t>
    <rPh sb="0" eb="3">
      <t>ホウシャセイ</t>
    </rPh>
    <rPh sb="3" eb="5">
      <t>ブッシツ</t>
    </rPh>
    <rPh sb="5" eb="6">
      <t>トウ</t>
    </rPh>
    <rPh sb="7" eb="9">
      <t>カイジョウ</t>
    </rPh>
    <rPh sb="9" eb="11">
      <t>ウンソウ</t>
    </rPh>
    <rPh sb="12" eb="14">
      <t>アンゼン</t>
    </rPh>
    <rPh sb="14" eb="16">
      <t>タイサク</t>
    </rPh>
    <rPh sb="17" eb="18">
      <t>カン</t>
    </rPh>
    <rPh sb="20" eb="22">
      <t>チョウサ</t>
    </rPh>
    <rPh sb="22" eb="24">
      <t>ギョウム</t>
    </rPh>
    <phoneticPr fontId="4"/>
  </si>
  <si>
    <t>（株）水圏科学コンサルタント</t>
    <rPh sb="1" eb="2">
      <t>カブ</t>
    </rPh>
    <rPh sb="3" eb="4">
      <t>ミズ</t>
    </rPh>
    <rPh sb="4" eb="5">
      <t>ケン</t>
    </rPh>
    <rPh sb="5" eb="7">
      <t>カガク</t>
    </rPh>
    <phoneticPr fontId="5"/>
  </si>
  <si>
    <t>船舶バラスト水規制管理条約に対応するための調査業務</t>
    <rPh sb="0" eb="2">
      <t>センパク</t>
    </rPh>
    <rPh sb="6" eb="7">
      <t>スイ</t>
    </rPh>
    <rPh sb="7" eb="9">
      <t>キセイ</t>
    </rPh>
    <rPh sb="9" eb="11">
      <t>カンリ</t>
    </rPh>
    <rPh sb="11" eb="13">
      <t>ジョウヤク</t>
    </rPh>
    <rPh sb="14" eb="16">
      <t>タイオウ</t>
    </rPh>
    <rPh sb="21" eb="23">
      <t>チョウサ</t>
    </rPh>
    <rPh sb="23" eb="25">
      <t>ギョウム</t>
    </rPh>
    <phoneticPr fontId="5"/>
  </si>
  <si>
    <t>固体ばら積み貨物の安全輸送に関する調査業務</t>
    <rPh sb="0" eb="2">
      <t>コタイ</t>
    </rPh>
    <rPh sb="4" eb="5">
      <t>ヅ</t>
    </rPh>
    <rPh sb="6" eb="8">
      <t>カモツ</t>
    </rPh>
    <rPh sb="9" eb="11">
      <t>アンゼン</t>
    </rPh>
    <rPh sb="11" eb="13">
      <t>ユソウ</t>
    </rPh>
    <rPh sb="14" eb="15">
      <t>カン</t>
    </rPh>
    <rPh sb="17" eb="19">
      <t>チョウサ</t>
    </rPh>
    <rPh sb="19" eb="21">
      <t>ギョウム</t>
    </rPh>
    <phoneticPr fontId="4"/>
  </si>
  <si>
    <r>
      <t>（株）J</t>
    </r>
    <r>
      <rPr>
        <sz val="11"/>
        <rFont val="ＭＳ Ｐゴシック"/>
        <family val="3"/>
        <charset val="128"/>
      </rPr>
      <t>CBC</t>
    </r>
    <rPh sb="1" eb="2">
      <t>カブ</t>
    </rPh>
    <phoneticPr fontId="4"/>
  </si>
  <si>
    <t>船舶検査等情報管理システムの改修</t>
    <rPh sb="0" eb="2">
      <t>センパク</t>
    </rPh>
    <rPh sb="2" eb="4">
      <t>ケンサ</t>
    </rPh>
    <rPh sb="4" eb="5">
      <t>トウ</t>
    </rPh>
    <rPh sb="5" eb="7">
      <t>ジョウホウ</t>
    </rPh>
    <rPh sb="7" eb="9">
      <t>カンリ</t>
    </rPh>
    <rPh sb="14" eb="16">
      <t>カイシュウ</t>
    </rPh>
    <phoneticPr fontId="4"/>
  </si>
  <si>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4"/>
  </si>
  <si>
    <t>キズナ・ジャパン（株）</t>
    <rPh sb="9" eb="10">
      <t>カブ</t>
    </rPh>
    <phoneticPr fontId="4"/>
  </si>
  <si>
    <t>船舶関係システムサーバー移行作業</t>
    <rPh sb="0" eb="2">
      <t>センパク</t>
    </rPh>
    <rPh sb="2" eb="4">
      <t>カンケイ</t>
    </rPh>
    <rPh sb="12" eb="14">
      <t>イコウ</t>
    </rPh>
    <rPh sb="14" eb="16">
      <t>サギョウ</t>
    </rPh>
    <phoneticPr fontId="4"/>
  </si>
  <si>
    <t>（一財）海上災害防止センター</t>
    <rPh sb="1" eb="3">
      <t>イチザイ</t>
    </rPh>
    <rPh sb="4" eb="6">
      <t>カイジョウ</t>
    </rPh>
    <rPh sb="6" eb="8">
      <t>サイガイ</t>
    </rPh>
    <rPh sb="8" eb="10">
      <t>ボウシ</t>
    </rPh>
    <phoneticPr fontId="4"/>
  </si>
  <si>
    <t>船舶検査官に対する海上防災に係る研修業務</t>
    <rPh sb="0" eb="2">
      <t>センパク</t>
    </rPh>
    <rPh sb="2" eb="4">
      <t>ケンサ</t>
    </rPh>
    <rPh sb="4" eb="5">
      <t>カン</t>
    </rPh>
    <rPh sb="6" eb="7">
      <t>タイ</t>
    </rPh>
    <rPh sb="9" eb="11">
      <t>カイジョウ</t>
    </rPh>
    <rPh sb="11" eb="13">
      <t>ボウサイ</t>
    </rPh>
    <rPh sb="14" eb="15">
      <t>カカ</t>
    </rPh>
    <rPh sb="16" eb="18">
      <t>ケンシュウ</t>
    </rPh>
    <rPh sb="18" eb="20">
      <t>ギョウム</t>
    </rPh>
    <phoneticPr fontId="4"/>
  </si>
  <si>
    <t>（一財）日本品質保証機構</t>
    <rPh sb="1" eb="3">
      <t>イチザイ</t>
    </rPh>
    <rPh sb="4" eb="6">
      <t>ニホン</t>
    </rPh>
    <rPh sb="6" eb="8">
      <t>ヒンシツ</t>
    </rPh>
    <rPh sb="8" eb="10">
      <t>ホショウ</t>
    </rPh>
    <rPh sb="10" eb="12">
      <t>キコウ</t>
    </rPh>
    <phoneticPr fontId="4"/>
  </si>
  <si>
    <t>海事技術行政に係るISO9001:2015に基づく品質マネジメントシステム定期審査</t>
    <rPh sb="0" eb="2">
      <t>カイジ</t>
    </rPh>
    <rPh sb="2" eb="4">
      <t>ギジュツ</t>
    </rPh>
    <rPh sb="4" eb="6">
      <t>ギョウセイ</t>
    </rPh>
    <rPh sb="7" eb="8">
      <t>カカ</t>
    </rPh>
    <rPh sb="22" eb="23">
      <t>モト</t>
    </rPh>
    <rPh sb="25" eb="27">
      <t>ヒンシツ</t>
    </rPh>
    <rPh sb="37" eb="39">
      <t>テイキ</t>
    </rPh>
    <rPh sb="39" eb="41">
      <t>シンサ</t>
    </rPh>
    <phoneticPr fontId="4"/>
  </si>
  <si>
    <t>ばら積み液体危険化学品の評価に関する調査業務</t>
    <rPh sb="2" eb="3">
      <t>ヅ</t>
    </rPh>
    <rPh sb="4" eb="6">
      <t>エキタイ</t>
    </rPh>
    <rPh sb="6" eb="8">
      <t>キケン</t>
    </rPh>
    <rPh sb="8" eb="11">
      <t>カガクヒン</t>
    </rPh>
    <rPh sb="12" eb="14">
      <t>ヒョウカ</t>
    </rPh>
    <rPh sb="15" eb="16">
      <t>カン</t>
    </rPh>
    <rPh sb="18" eb="20">
      <t>チョウサ</t>
    </rPh>
    <rPh sb="20" eb="22">
      <t>ギョウム</t>
    </rPh>
    <phoneticPr fontId="4"/>
  </si>
  <si>
    <t>（株）雲紙舎</t>
    <rPh sb="1" eb="2">
      <t>カブ</t>
    </rPh>
    <rPh sb="3" eb="4">
      <t>クモ</t>
    </rPh>
    <rPh sb="4" eb="5">
      <t>カミ</t>
    </rPh>
    <rPh sb="5" eb="6">
      <t>シャ</t>
    </rPh>
    <phoneticPr fontId="4"/>
  </si>
  <si>
    <t>型式承認申請書類の電子化作業</t>
    <rPh sb="0" eb="2">
      <t>カタシキ</t>
    </rPh>
    <rPh sb="2" eb="4">
      <t>ショウニン</t>
    </rPh>
    <rPh sb="4" eb="6">
      <t>シンセイ</t>
    </rPh>
    <rPh sb="6" eb="8">
      <t>ショルイ</t>
    </rPh>
    <rPh sb="9" eb="12">
      <t>デンシカ</t>
    </rPh>
    <rPh sb="12" eb="14">
      <t>サギョウ</t>
    </rPh>
    <phoneticPr fontId="4"/>
  </si>
  <si>
    <t>（一社）日本溶接協会</t>
    <rPh sb="1" eb="2">
      <t>イチ</t>
    </rPh>
    <rPh sb="2" eb="3">
      <t>シャ</t>
    </rPh>
    <rPh sb="4" eb="6">
      <t>ニホン</t>
    </rPh>
    <rPh sb="6" eb="8">
      <t>ヨウセツ</t>
    </rPh>
    <rPh sb="8" eb="10">
      <t>キョウカイ</t>
    </rPh>
    <phoneticPr fontId="4"/>
  </si>
  <si>
    <t>船舶検査官に対する溶接に係る研修業務</t>
    <rPh sb="0" eb="2">
      <t>センパク</t>
    </rPh>
    <rPh sb="2" eb="4">
      <t>ケンサ</t>
    </rPh>
    <rPh sb="4" eb="5">
      <t>カン</t>
    </rPh>
    <rPh sb="6" eb="7">
      <t>タイ</t>
    </rPh>
    <rPh sb="9" eb="11">
      <t>ヨウセツ</t>
    </rPh>
    <rPh sb="12" eb="13">
      <t>カカ</t>
    </rPh>
    <rPh sb="14" eb="16">
      <t>ケンシュウ</t>
    </rPh>
    <rPh sb="16" eb="18">
      <t>ギョウム</t>
    </rPh>
    <phoneticPr fontId="4"/>
  </si>
  <si>
    <t>船舶検査官に対する舶用ディーゼル機関開放に係る研修業務</t>
    <rPh sb="0" eb="2">
      <t>センパク</t>
    </rPh>
    <rPh sb="2" eb="4">
      <t>ケンサ</t>
    </rPh>
    <rPh sb="4" eb="5">
      <t>カン</t>
    </rPh>
    <rPh sb="6" eb="7">
      <t>タイ</t>
    </rPh>
    <rPh sb="9" eb="11">
      <t>ハクヨウ</t>
    </rPh>
    <rPh sb="16" eb="18">
      <t>キカン</t>
    </rPh>
    <rPh sb="18" eb="20">
      <t>カイホウ</t>
    </rPh>
    <rPh sb="21" eb="22">
      <t>カカ</t>
    </rPh>
    <rPh sb="23" eb="25">
      <t>ケンシュウ</t>
    </rPh>
    <rPh sb="25" eb="27">
      <t>ギョウム</t>
    </rPh>
    <phoneticPr fontId="4"/>
  </si>
  <si>
    <t>ヤンマーパワーテクノロジー（株）</t>
    <rPh sb="14" eb="15">
      <t>カブ</t>
    </rPh>
    <phoneticPr fontId="4"/>
  </si>
  <si>
    <t>（独）海技教育機構</t>
    <rPh sb="1" eb="2">
      <t>ドク</t>
    </rPh>
    <rPh sb="3" eb="5">
      <t>カイギ</t>
    </rPh>
    <rPh sb="5" eb="7">
      <t>キョウイク</t>
    </rPh>
    <rPh sb="7" eb="9">
      <t>キコウ</t>
    </rPh>
    <phoneticPr fontId="4"/>
  </si>
  <si>
    <t>船舶検査官に対する航海用具等操作研修業務</t>
    <rPh sb="0" eb="2">
      <t>センパク</t>
    </rPh>
    <rPh sb="2" eb="4">
      <t>ケンサ</t>
    </rPh>
    <rPh sb="4" eb="5">
      <t>カン</t>
    </rPh>
    <rPh sb="6" eb="7">
      <t>タイ</t>
    </rPh>
    <rPh sb="9" eb="11">
      <t>コウカイ</t>
    </rPh>
    <rPh sb="11" eb="13">
      <t>ヨウグ</t>
    </rPh>
    <rPh sb="13" eb="14">
      <t>トウ</t>
    </rPh>
    <rPh sb="14" eb="16">
      <t>ソウサ</t>
    </rPh>
    <rPh sb="16" eb="18">
      <t>ケンシュウ</t>
    </rPh>
    <rPh sb="18" eb="20">
      <t>ギョウム</t>
    </rPh>
    <phoneticPr fontId="4"/>
  </si>
  <si>
    <t>（一社）日本中小型造船工業会</t>
    <rPh sb="1" eb="2">
      <t>イチ</t>
    </rPh>
    <rPh sb="2" eb="3">
      <t>シャ</t>
    </rPh>
    <rPh sb="4" eb="6">
      <t>ニホン</t>
    </rPh>
    <rPh sb="6" eb="7">
      <t>チュウ</t>
    </rPh>
    <rPh sb="7" eb="9">
      <t>コガタ</t>
    </rPh>
    <rPh sb="9" eb="11">
      <t>ゾウセン</t>
    </rPh>
    <rPh sb="11" eb="14">
      <t>コウギョウカイ</t>
    </rPh>
    <phoneticPr fontId="4"/>
  </si>
  <si>
    <t>船舶検査官等に対する造船学の基礎知識に係る研修業務</t>
    <rPh sb="0" eb="2">
      <t>センパク</t>
    </rPh>
    <rPh sb="2" eb="4">
      <t>ケンサ</t>
    </rPh>
    <rPh sb="4" eb="5">
      <t>カン</t>
    </rPh>
    <rPh sb="5" eb="6">
      <t>トウ</t>
    </rPh>
    <rPh sb="7" eb="8">
      <t>タイ</t>
    </rPh>
    <rPh sb="10" eb="13">
      <t>ゾウセンガク</t>
    </rPh>
    <rPh sb="14" eb="16">
      <t>キソ</t>
    </rPh>
    <rPh sb="16" eb="18">
      <t>チシキ</t>
    </rPh>
    <rPh sb="19" eb="20">
      <t>カカ</t>
    </rPh>
    <rPh sb="21" eb="23">
      <t>ケンシュウ</t>
    </rPh>
    <rPh sb="23" eb="25">
      <t>ギョウム</t>
    </rPh>
    <phoneticPr fontId="4"/>
  </si>
  <si>
    <t>（一社）日本非破壊検査協会</t>
    <rPh sb="1" eb="2">
      <t>イチ</t>
    </rPh>
    <rPh sb="2" eb="3">
      <t>シャ</t>
    </rPh>
    <rPh sb="4" eb="6">
      <t>ニホン</t>
    </rPh>
    <rPh sb="6" eb="9">
      <t>ヒハカイ</t>
    </rPh>
    <rPh sb="9" eb="11">
      <t>ケンサ</t>
    </rPh>
    <rPh sb="11" eb="13">
      <t>キョウカイ</t>
    </rPh>
    <phoneticPr fontId="4"/>
  </si>
  <si>
    <t>船舶検査官に対する非破壊検査に係る研修業務</t>
    <rPh sb="0" eb="2">
      <t>センパク</t>
    </rPh>
    <rPh sb="2" eb="4">
      <t>ケンサ</t>
    </rPh>
    <rPh sb="4" eb="5">
      <t>カン</t>
    </rPh>
    <rPh sb="6" eb="7">
      <t>タイ</t>
    </rPh>
    <rPh sb="9" eb="12">
      <t>ヒハカイ</t>
    </rPh>
    <rPh sb="12" eb="14">
      <t>ケンサ</t>
    </rPh>
    <rPh sb="15" eb="16">
      <t>カカ</t>
    </rPh>
    <rPh sb="17" eb="19">
      <t>ケンシュウ</t>
    </rPh>
    <rPh sb="19" eb="21">
      <t>ギョウム</t>
    </rPh>
    <phoneticPr fontId="4"/>
  </si>
  <si>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4"/>
  </si>
  <si>
    <t>A. 国際海事機関（IMO）</t>
    <rPh sb="3" eb="5">
      <t>コクサイ</t>
    </rPh>
    <rPh sb="5" eb="7">
      <t>カイジ</t>
    </rPh>
    <rPh sb="7" eb="9">
      <t>キカン</t>
    </rPh>
    <phoneticPr fontId="5"/>
  </si>
  <si>
    <t>運営費</t>
    <rPh sb="0" eb="3">
      <t>ウンエイヒ</t>
    </rPh>
    <phoneticPr fontId="4"/>
  </si>
  <si>
    <t>人件費</t>
    <rPh sb="0" eb="3">
      <t>ジンケンヒ</t>
    </rPh>
    <phoneticPr fontId="4"/>
  </si>
  <si>
    <t>B. （株）TSP</t>
    <rPh sb="4" eb="5">
      <t>カブ</t>
    </rPh>
    <phoneticPr fontId="5"/>
  </si>
  <si>
    <t>船舶検査等情報管理システムの保守業務</t>
    <rPh sb="0" eb="2">
      <t>センパク</t>
    </rPh>
    <rPh sb="2" eb="4">
      <t>ケンサ</t>
    </rPh>
    <rPh sb="4" eb="5">
      <t>トウ</t>
    </rPh>
    <rPh sb="5" eb="7">
      <t>ジョウホウ</t>
    </rPh>
    <rPh sb="7" eb="9">
      <t>カンリ</t>
    </rPh>
    <rPh sb="14" eb="16">
      <t>ホシュ</t>
    </rPh>
    <rPh sb="16" eb="18">
      <t>ギョウム</t>
    </rPh>
    <phoneticPr fontId="5"/>
  </si>
  <si>
    <t>調査費</t>
    <rPh sb="0" eb="2">
      <t>チョウサ</t>
    </rPh>
    <phoneticPr fontId="4"/>
  </si>
  <si>
    <t>C. （国研）海上技術安全研究所</t>
    <rPh sb="4" eb="5">
      <t>クニ</t>
    </rPh>
    <rPh sb="7" eb="9">
      <t>カイジョウ</t>
    </rPh>
    <rPh sb="9" eb="11">
      <t>ギジュツ</t>
    </rPh>
    <rPh sb="11" eb="13">
      <t>アンゼン</t>
    </rPh>
    <rPh sb="13" eb="15">
      <t>ケンキュウ</t>
    </rPh>
    <rPh sb="15" eb="16">
      <t>ジョ</t>
    </rPh>
    <phoneticPr fontId="5"/>
  </si>
  <si>
    <t>D. （一財）海上災害防止センター</t>
    <rPh sb="4" eb="6">
      <t>イチザイ</t>
    </rPh>
    <rPh sb="7" eb="9">
      <t>カイジョウ</t>
    </rPh>
    <rPh sb="9" eb="11">
      <t>サイガイ</t>
    </rPh>
    <rPh sb="11" eb="13">
      <t>ボウシ</t>
    </rPh>
    <phoneticPr fontId="5"/>
  </si>
  <si>
    <t>研修費</t>
    <rPh sb="0" eb="2">
      <t>ケンシュウ</t>
    </rPh>
    <rPh sb="2" eb="3">
      <t>ヒ</t>
    </rPh>
    <phoneticPr fontId="4"/>
  </si>
  <si>
    <t>E. （独）海技教育機構</t>
    <rPh sb="6" eb="8">
      <t>カイギ</t>
    </rPh>
    <rPh sb="8" eb="10">
      <t>キョウイク</t>
    </rPh>
    <rPh sb="10" eb="12">
      <t>キコウ</t>
    </rPh>
    <phoneticPr fontId="5"/>
  </si>
  <si>
    <t>航海用具及び救命設備操作研修のテキスト代等</t>
    <rPh sb="0" eb="2">
      <t>コウカイ</t>
    </rPh>
    <rPh sb="2" eb="4">
      <t>ヨウグ</t>
    </rPh>
    <rPh sb="4" eb="5">
      <t>オヨ</t>
    </rPh>
    <rPh sb="6" eb="8">
      <t>キュウメイ</t>
    </rPh>
    <rPh sb="8" eb="10">
      <t>セツビ</t>
    </rPh>
    <rPh sb="10" eb="12">
      <t>ソウサ</t>
    </rPh>
    <rPh sb="12" eb="14">
      <t>ケンシュウ</t>
    </rPh>
    <rPh sb="19" eb="20">
      <t>ダイ</t>
    </rPh>
    <rPh sb="20" eb="21">
      <t>トウ</t>
    </rPh>
    <phoneticPr fontId="4"/>
  </si>
  <si>
    <t>旅費</t>
    <rPh sb="0" eb="2">
      <t>リョヒ</t>
    </rPh>
    <phoneticPr fontId="4"/>
  </si>
  <si>
    <t>その他</t>
    <rPh sb="2" eb="3">
      <t>タ</t>
    </rPh>
    <phoneticPr fontId="4"/>
  </si>
  <si>
    <t>船舶検査等のための旅費</t>
    <rPh sb="0" eb="2">
      <t>センパク</t>
    </rPh>
    <rPh sb="2" eb="4">
      <t>ケンサ</t>
    </rPh>
    <rPh sb="4" eb="5">
      <t>トウ</t>
    </rPh>
    <rPh sb="9" eb="11">
      <t>リョヒ</t>
    </rPh>
    <phoneticPr fontId="4"/>
  </si>
  <si>
    <t>備品、消耗品等事務経費</t>
    <rPh sb="0" eb="2">
      <t>ビヒン</t>
    </rPh>
    <rPh sb="3" eb="5">
      <t>ショウモウ</t>
    </rPh>
    <rPh sb="5" eb="6">
      <t>ヒン</t>
    </rPh>
    <rPh sb="6" eb="7">
      <t>トウ</t>
    </rPh>
    <rPh sb="7" eb="9">
      <t>ジム</t>
    </rPh>
    <rPh sb="9" eb="11">
      <t>ケイヒ</t>
    </rPh>
    <phoneticPr fontId="4"/>
  </si>
  <si>
    <t>有</t>
  </si>
  <si>
    <t>無</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</si>
  <si>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</si>
  <si>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（株）BGS</t>
    <rPh sb="1" eb="2">
      <t>カブ</t>
    </rPh>
    <phoneticPr fontId="4"/>
  </si>
  <si>
    <r>
      <t>W</t>
    </r>
    <r>
      <rPr>
        <sz val="11"/>
        <rFont val="ＭＳ Ｐゴシック"/>
        <family val="3"/>
        <charset val="128"/>
      </rPr>
      <t>eb会議用PC等購入</t>
    </r>
    <rPh sb="3" eb="6">
      <t>カイギヨウ</t>
    </rPh>
    <rPh sb="8" eb="9">
      <t>ナド</t>
    </rPh>
    <rPh sb="9" eb="11">
      <t>コウニュウ</t>
    </rPh>
    <phoneticPr fontId="4"/>
  </si>
  <si>
    <t>雑役務費</t>
    <rPh sb="0" eb="1">
      <t>ザツ</t>
    </rPh>
    <rPh sb="1" eb="4">
      <t>エキムヒ</t>
    </rPh>
    <rPh sb="3" eb="4">
      <t>ヒ</t>
    </rPh>
    <phoneticPr fontId="4"/>
  </si>
  <si>
    <t>平成23年～平成27年までの商船（旅客船、貨物船及びタンカー）に係る年平均海難隻数（386隻）を、令和7年までに34%減（253隻未満）、令和11年までに47%減（204隻未満）することを目指す。</t>
    <phoneticPr fontId="5"/>
  </si>
  <si>
    <t>高度船舶安全管理システムによる船舶運航時における安全性の検証</t>
  </si>
  <si>
    <t>輸出入・港湾関連情報処理センター（株）</t>
  </si>
  <si>
    <t>NACCS（海上入出港業務）利用</t>
    <phoneticPr fontId="5"/>
  </si>
  <si>
    <t>コーンズ・アンド・カンパニー・リミテッド</t>
    <phoneticPr fontId="4"/>
  </si>
  <si>
    <r>
      <t>I</t>
    </r>
    <r>
      <rPr>
        <sz val="11"/>
        <rFont val="ＭＳ Ｐゴシック"/>
        <family val="3"/>
        <charset val="128"/>
      </rPr>
      <t>MO関係条約インターネットサービス及び海難事故情報インターネットサービス</t>
    </r>
    <rPh sb="3" eb="5">
      <t>カンケイ</t>
    </rPh>
    <rPh sb="5" eb="7">
      <t>ジョウヤク</t>
    </rPh>
    <rPh sb="18" eb="19">
      <t>オヨ</t>
    </rPh>
    <rPh sb="20" eb="22">
      <t>カイナン</t>
    </rPh>
    <rPh sb="22" eb="24">
      <t>ジコ</t>
    </rPh>
    <rPh sb="24" eb="26">
      <t>ジョウホウ</t>
    </rPh>
    <phoneticPr fontId="4"/>
  </si>
  <si>
    <t>関東運輸局</t>
    <rPh sb="0" eb="2">
      <t>カントウ</t>
    </rPh>
    <rPh sb="2" eb="4">
      <t>ウンユ</t>
    </rPh>
    <rPh sb="4" eb="5">
      <t>キョク</t>
    </rPh>
    <phoneticPr fontId="5"/>
  </si>
  <si>
    <t>中国運輸局</t>
    <rPh sb="0" eb="2">
      <t>チュウゴク</t>
    </rPh>
    <rPh sb="2" eb="4">
      <t>ウンユ</t>
    </rPh>
    <rPh sb="4" eb="5">
      <t>キョク</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</si>
  <si>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</si>
  <si>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</si>
  <si>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中部運輸局</t>
    <rPh sb="0" eb="2">
      <t>チュウブ</t>
    </rPh>
    <rPh sb="2" eb="4">
      <t>ウンユ</t>
    </rPh>
    <rPh sb="4" eb="5">
      <t>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</si>
  <si>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</si>
  <si>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</si>
  <si>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</si>
  <si>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</si>
  <si>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6">
      <t>ウンユ</t>
    </rPh>
    <rPh sb="6" eb="7">
      <t>キョク</t>
    </rPh>
    <phoneticPr fontId="5"/>
  </si>
  <si>
    <t>F. 関東運輸局</t>
    <rPh sb="3" eb="5">
      <t>カントウ</t>
    </rPh>
    <rPh sb="5" eb="7">
      <t>ウンユ</t>
    </rPh>
    <rPh sb="7" eb="8">
      <t>キョク</t>
    </rPh>
    <phoneticPr fontId="5"/>
  </si>
  <si>
    <t>143百万/39,888隻</t>
    <rPh sb="3" eb="5">
      <t>ヒャクマン</t>
    </rPh>
    <rPh sb="12" eb="13">
      <t>セキ</t>
    </rPh>
    <phoneticPr fontId="5"/>
  </si>
  <si>
    <t>新型コロナウイルス感染拡大の影響を受け、船舶検査・測度に係る研修、旅費等の執行額が減少したことにより、不用率が大きくなった。</t>
    <rPh sb="0" eb="2">
      <t>シンガタ</t>
    </rPh>
    <rPh sb="9" eb="11">
      <t>カンセン</t>
    </rPh>
    <rPh sb="11" eb="13">
      <t>カクダイ</t>
    </rPh>
    <rPh sb="14" eb="16">
      <t>エイキョウ</t>
    </rPh>
    <rPh sb="17" eb="18">
      <t>ウ</t>
    </rPh>
    <rPh sb="20" eb="22">
      <t>センパク</t>
    </rPh>
    <rPh sb="22" eb="24">
      <t>ケンサ</t>
    </rPh>
    <rPh sb="25" eb="27">
      <t>ソクド</t>
    </rPh>
    <rPh sb="28" eb="29">
      <t>カカ</t>
    </rPh>
    <rPh sb="30" eb="32">
      <t>ケンシュウ</t>
    </rPh>
    <rPh sb="33" eb="35">
      <t>リョヒ</t>
    </rPh>
    <rPh sb="35" eb="36">
      <t>トウ</t>
    </rPh>
    <rPh sb="37" eb="39">
      <t>シッコウ</t>
    </rPh>
    <rPh sb="39" eb="40">
      <t>ガク</t>
    </rPh>
    <rPh sb="41" eb="43">
      <t>ゲンショウ</t>
    </rPh>
    <rPh sb="51" eb="53">
      <t>フヨウ</t>
    </rPh>
    <rPh sb="53" eb="54">
      <t>リツ</t>
    </rPh>
    <rPh sb="55" eb="56">
      <t>オオ</t>
    </rPh>
    <phoneticPr fontId="5"/>
  </si>
  <si>
    <t>課長　小磯　康
室長　貴島　高啓
課長　峰本　健正
課長　田村　顕洋
課長　谷口　礼史</t>
    <phoneticPr fontId="5"/>
  </si>
  <si>
    <t>（1）アウトカム指標のうち１つは海難の量を減らすというものだが，対象となる分母（対象となる隻数，あるいは航行距離）が分からないと，現状そのものの安全性を評価しにくい．または，海外での同様の指標などがあると，わが国が妥当な水準であるのか否かを評価しやすい．
（２）アウトカム指標のうち１つは，わが国の国際機関におけるプレゼンスを高めるというものであると理解．このこと自体は重要だと思うが，国際機関でのプレゼンスをあげることと，事業目的にズレを感じる．この場合，事業目的の１つに，わが国のプレゼンスを高めることを含め，そのことが重要であることを上手に文書化する必要があるのではないか．
（３）単位費用を見ると，近年は低下基調にあるが．この点に関する補足の説明はないのか．もし，単位費用が下げられるのであれば，近年の予算執行率にも鑑みて，予算を削減する余地があるかもしれない．</t>
    <rPh sb="0" eb="3">
      <t>カイナンオｎ_x0000__x0000__x0003__x0006__x0000__x0004__x000E__x0000__x0001__x0011__x0000__x0001__x0014__x0000__x0001__x0019__x0000__x0003_$_x0000__x0004_-_x0000__x0001_1_x0000__x0001_4_x0000__x0002_?_x0000__x0002_D_x0000__x0003_P_x0000__x0001_V_x0000__x0002_Y_x0000__x0002_]_x0000__x0002_c_x0000__x0002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t>
    </rPh>
    <phoneticPr fontId="5"/>
  </si>
  <si>
    <t>外部有識者の所見を踏まえ、アウトカム指標等の見直しを検討するとともに、単位当たりコストの改善の要因を分析すべきである。また、一者応札となった原因分析等を通じ、執行方法の改善を行うなど、より効率的・効果的な事業の実施を図るべきである。</t>
    <rPh sb="47" eb="49">
      <t>ヨウイン</t>
    </rPh>
    <phoneticPr fontId="5"/>
  </si>
  <si>
    <t>船舶検査登録関係の申請手続き等の合理化に向けた既存システム等の活用のための検討調査等に伴う増</t>
    <rPh sb="0" eb="2">
      <t>センパク</t>
    </rPh>
    <rPh sb="2" eb="4">
      <t>ケンサ</t>
    </rPh>
    <rPh sb="4" eb="6">
      <t>トウロク</t>
    </rPh>
    <rPh sb="6" eb="8">
      <t>カンケイ</t>
    </rPh>
    <rPh sb="9" eb="11">
      <t>シンセイ</t>
    </rPh>
    <rPh sb="11" eb="13">
      <t>テツヅ</t>
    </rPh>
    <rPh sb="14" eb="15">
      <t>トウ</t>
    </rPh>
    <rPh sb="16" eb="19">
      <t>ゴウリカ</t>
    </rPh>
    <rPh sb="20" eb="21">
      <t>ム</t>
    </rPh>
    <rPh sb="23" eb="25">
      <t>キゾン</t>
    </rPh>
    <rPh sb="29" eb="30">
      <t>トウ</t>
    </rPh>
    <rPh sb="31" eb="33">
      <t>カツヨウ</t>
    </rPh>
    <rPh sb="37" eb="39">
      <t>ケントウ</t>
    </rPh>
    <rPh sb="39" eb="41">
      <t>チョウサ</t>
    </rPh>
    <rPh sb="41" eb="42">
      <t>トウ</t>
    </rPh>
    <rPh sb="43" eb="44">
      <t>トモナ</t>
    </rPh>
    <rPh sb="45" eb="46">
      <t>ゾウ</t>
    </rPh>
    <phoneticPr fontId="5"/>
  </si>
  <si>
    <t>執行等改善</t>
  </si>
  <si>
    <t>海上交通は万一事故が発生した場合、人命救助の困難性、海洋汚染の発生、経済活動へのダメージ等大きな影響が引き起こされるため、船舶の検査・監査等を適切に実施するとともに、船舶の安全基準・環境基準等は条約によって世界単一のルールとなっていることを踏まえ国際活動に取り組むことで、海上交通の安全確保等を図る。</t>
    <rPh sb="71" eb="73">
      <t>テキセツ</t>
    </rPh>
    <rPh sb="74" eb="76">
      <t>ジッシ</t>
    </rPh>
    <rPh sb="83" eb="85">
      <t>センパク</t>
    </rPh>
    <rPh sb="86" eb="88">
      <t>アンゼン</t>
    </rPh>
    <rPh sb="88" eb="90">
      <t>キジュン</t>
    </rPh>
    <rPh sb="91" eb="93">
      <t>カンキョウ</t>
    </rPh>
    <rPh sb="93" eb="95">
      <t>キジュン</t>
    </rPh>
    <rPh sb="95" eb="96">
      <t>トウ</t>
    </rPh>
    <rPh sb="97" eb="99">
      <t>ジョウヤク</t>
    </rPh>
    <rPh sb="103" eb="105">
      <t>セカイ</t>
    </rPh>
    <rPh sb="105" eb="107">
      <t>タンイツ</t>
    </rPh>
    <rPh sb="120" eb="121">
      <t>フ</t>
    </rPh>
    <rPh sb="123" eb="125">
      <t>コクサイ</t>
    </rPh>
    <rPh sb="125" eb="127">
      <t>カツドウ</t>
    </rPh>
    <rPh sb="128" eb="129">
      <t>ト</t>
    </rPh>
    <rPh sb="130" eb="131">
      <t>ク</t>
    </rPh>
    <rPh sb="136" eb="138">
      <t>カイジョウ</t>
    </rPh>
    <rPh sb="138" eb="140">
      <t>コウツウ</t>
    </rPh>
    <phoneticPr fontId="5"/>
  </si>
  <si>
    <t>所見を踏まえ、アウトカム指標が示すものと事業目的との関連が明確となるよう適切に見直しを図る。また、これまでも遠隔検査の推進等によって効率的・効果的な事業の実施を図ってきたところであるが、所見を踏まえ、契約案件の公示に際して、仕様書の内容の明確化、十分な公示期間の確保等に努めることで競争性を確保し、もってより効果的・効率的な事業の実施を図ることとする。</t>
    <rPh sb="12" eb="14">
      <t>シヒョウ</t>
    </rPh>
    <rPh sb="15" eb="16">
      <t>シメ</t>
    </rPh>
    <rPh sb="20" eb="22">
      <t>ジギョウ</t>
    </rPh>
    <rPh sb="22" eb="24">
      <t>モクテキ</t>
    </rPh>
    <rPh sb="26" eb="28">
      <t>カンレン</t>
    </rPh>
    <rPh sb="29" eb="31">
      <t>メイカク</t>
    </rPh>
    <rPh sb="36" eb="38">
      <t>テキセツ</t>
    </rPh>
    <rPh sb="39" eb="41">
      <t>ミナオ</t>
    </rPh>
    <rPh sb="43" eb="44">
      <t>ハカ</t>
    </rPh>
    <rPh sb="54" eb="56">
      <t>エンカク</t>
    </rPh>
    <rPh sb="56" eb="58">
      <t>ケンサ</t>
    </rPh>
    <rPh sb="59" eb="61">
      <t>スイシン</t>
    </rPh>
    <rPh sb="61" eb="62">
      <t>トウ</t>
    </rPh>
    <rPh sb="112" eb="115">
      <t>シヨウショ</t>
    </rPh>
    <rPh sb="116" eb="118">
      <t>ナイヨウ</t>
    </rPh>
    <rPh sb="119" eb="122">
      <t>メイカクカ</t>
    </rPh>
    <rPh sb="123" eb="125">
      <t>ジュウブン</t>
    </rPh>
    <rPh sb="126" eb="128">
      <t>コウジ</t>
    </rPh>
    <rPh sb="128" eb="130">
      <t>キカン</t>
    </rPh>
    <rPh sb="131" eb="133">
      <t>カクホ</t>
    </rPh>
    <rPh sb="133" eb="134">
      <t>トウ</t>
    </rPh>
    <rPh sb="135" eb="136">
      <t>ツト</t>
    </rPh>
    <rPh sb="141" eb="144">
      <t>キョウソウセイ</t>
    </rPh>
    <rPh sb="145" eb="147">
      <t>カクホ</t>
    </rPh>
    <rPh sb="154" eb="157">
      <t>コウカテキ</t>
    </rPh>
    <rPh sb="158" eb="161">
      <t>コウリツテキ</t>
    </rPh>
    <rPh sb="162" eb="164">
      <t>ジギョウ</t>
    </rPh>
    <rPh sb="165" eb="167">
      <t>ジッシ</t>
    </rPh>
    <rPh sb="168" eb="16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</si>
</sst>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34" fillId="0" borderId="7" xfId="1" applyFont="1" applyFill="1" applyBorder="1" applyAlignment="1" applyProtection="1">
      <alignment vertical="top"/>
      <protection locked="0"/>
    </xf>
    <xf numFmtId="0" fontId="34" fillId="0" borderId="8"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173352</xdr:colOff>
      <xdr:row>747</xdr:row>
      <xdr:rowOff>346362</xdr:rowOff>
    </xdr:from>
    <xdr:to>
      <xdr:col>45</xdr:col>
      <xdr:colOff>28573</xdr:colOff>
      <xdr:row>774</xdr:row>
      <xdr:rowOff>278186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580935" y="44595279"/>
          <a:ext cx="7496388" cy="9202824"/>
          <a:chOff x="288823" y="107282"/>
          <a:chExt cx="7440990" cy="9158573"/>
        </a:xfrm>
      </xdr:grpSpPr>
      <xdr:sp macro="" textlink="">
        <xdr:nvSpPr>
          <xdr:cNvPr id="3" name="Line 6">
            <a:extLst>
              <a:ext uri="{FF2B5EF4-FFF2-40B4-BE49-F238E27FC236}">
                <a16:creationId xmlns:a16="http://schemas.microsoft.com/office/drawing/2014/main" id="{00000000-0008-0000-0000-000003000000}"/>
              </a:ext>
            </a:extLst>
          </xdr:cNvPr>
          <xdr:cNvSpPr>
            <a:spLocks noChangeShapeType="1"/>
          </xdr:cNvSpPr>
        </xdr:nvSpPr>
        <xdr:spPr>
          <a:xfrm flipV="1">
            <a:off x="4020206" y="3870435"/>
            <a:ext cx="896829" cy="0"/>
          </a:xfrm>
          <a:prstGeom prst="line">
            <a:avLst/>
          </a:prstGeom>
          <a:noFill/>
          <a:ln w="19050">
            <a:solidFill>
              <a:srgbClr val="000000"/>
            </a:solidFill>
            <a:round/>
            <a:headEnd/>
            <a:tailEnd type="arrow" w="med" len="med"/>
          </a:ln>
        </xdr:spPr>
      </xdr:sp>
      <xdr:sp macro="" textlink="">
        <xdr:nvSpPr>
          <xdr:cNvPr id="4" name="AutoShape 15">
            <a:extLst>
              <a:ext uri="{FF2B5EF4-FFF2-40B4-BE49-F238E27FC236}">
                <a16:creationId xmlns:a16="http://schemas.microsoft.com/office/drawing/2014/main" id="{00000000-0008-0000-0000-000004000000}"/>
              </a:ext>
            </a:extLst>
          </xdr:cNvPr>
          <xdr:cNvSpPr>
            <a:spLocks noChangeArrowheads="1"/>
          </xdr:cNvSpPr>
        </xdr:nvSpPr>
        <xdr:spPr>
          <a:xfrm>
            <a:off x="4916893" y="5829810"/>
            <a:ext cx="2793912" cy="64719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必要な研修及び</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に基づく定期審査の実施</a:t>
            </a:r>
            <a:endParaRPr lang="en-US" altLang="ja-JP" sz="800">
              <a:solidFill>
                <a:sysClr val="windowText" lastClr="000000"/>
              </a:solidFill>
              <a:latin typeface="+mj-ea"/>
              <a:ea typeface="+mj-ea"/>
            </a:endParaRPr>
          </a:p>
        </xdr:txBody>
      </xdr:sp>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288823" y="107282"/>
            <a:ext cx="7440990" cy="9158573"/>
            <a:chOff x="288823" y="107282"/>
            <a:chExt cx="7440990" cy="9158573"/>
          </a:xfrm>
        </xdr:grpSpPr>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a:xfrm>
              <a:off x="4987295" y="5257419"/>
              <a:ext cx="2558008" cy="50694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4.3</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a:spLocks noChangeArrowheads="1"/>
            </xdr:cNvSpPr>
          </xdr:nvSpPr>
          <xdr:spPr>
            <a:xfrm>
              <a:off x="5027403" y="4957839"/>
              <a:ext cx="2403744" cy="3389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一般競争契約（最低価格）、随意契約（少額） </a:t>
              </a:r>
              <a:r>
                <a:rPr lang="en-US" altLang="ja-JP" sz="800" b="0" i="0" u="none" strike="noStrike" baseline="0">
                  <a:solidFill>
                    <a:sysClr val="windowText" lastClr="000000"/>
                  </a:solidFill>
                  <a:latin typeface="+mj-ea"/>
                  <a:ea typeface="+mj-ea"/>
                </a:rPr>
                <a:t>】</a:t>
              </a:r>
            </a:p>
          </xdr:txBody>
        </xdr:sp>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288823" y="107282"/>
              <a:ext cx="7440990" cy="9158573"/>
              <a:chOff x="288823" y="107282"/>
              <a:chExt cx="7440990" cy="9158573"/>
            </a:xfrm>
          </xdr:grpSpPr>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288823" y="107282"/>
                <a:ext cx="7440990" cy="9158573"/>
                <a:chOff x="288823" y="107282"/>
                <a:chExt cx="7440990" cy="9158573"/>
              </a:xfrm>
            </xdr:grpSpPr>
            <xdr:sp macro="" textlink="">
              <xdr:nvSpPr>
                <xdr:cNvPr id="11" name="Text Box 5">
                  <a:extLst>
                    <a:ext uri="{FF2B5EF4-FFF2-40B4-BE49-F238E27FC236}">
                      <a16:creationId xmlns:a16="http://schemas.microsoft.com/office/drawing/2014/main" id="{00000000-0008-0000-0000-00000B000000}"/>
                    </a:ext>
                  </a:extLst>
                </xdr:cNvPr>
                <xdr:cNvSpPr txBox="1">
                  <a:spLocks noChangeArrowheads="1"/>
                </xdr:cNvSpPr>
              </xdr:nvSpPr>
              <xdr:spPr>
                <a:xfrm>
                  <a:off x="4941611" y="7149192"/>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（独）海技教育機構</a:t>
                  </a:r>
                </a:p>
                <a:p>
                  <a:pPr algn="ctr" rtl="0">
                    <a:defRPr sz="1000"/>
                  </a:pPr>
                  <a:r>
                    <a:rPr lang="en-US" altLang="ja-JP" sz="800" b="0" i="0" u="none" strike="noStrike" baseline="0">
                      <a:solidFill>
                        <a:sysClr val="windowText" lastClr="000000"/>
                      </a:solidFill>
                      <a:latin typeface="+mj-ea"/>
                      <a:ea typeface="+mj-ea"/>
                    </a:rPr>
                    <a:t>0.8</a:t>
                  </a:r>
                  <a:r>
                    <a:rPr lang="ja-JP" altLang="en-US" sz="800" b="0" i="0" u="none" strike="noStrike" baseline="0">
                      <a:solidFill>
                        <a:sysClr val="windowText" lastClr="000000"/>
                      </a:solidFill>
                      <a:latin typeface="+mj-ea"/>
                      <a:ea typeface="+mj-ea"/>
                    </a:rPr>
                    <a:t>百万円</a:t>
                  </a:r>
                </a:p>
              </xdr:txBody>
            </xdr:sp>
            <xdr:sp macro="" textlink="">
              <xdr:nvSpPr>
                <xdr:cNvPr id="12" name="AutoShape 15">
                  <a:extLst>
                    <a:ext uri="{FF2B5EF4-FFF2-40B4-BE49-F238E27FC236}">
                      <a16:creationId xmlns:a16="http://schemas.microsoft.com/office/drawing/2014/main" id="{00000000-0008-0000-0000-00000C000000}"/>
                    </a:ext>
                  </a:extLst>
                </xdr:cNvPr>
                <xdr:cNvSpPr>
                  <a:spLocks noChangeArrowheads="1"/>
                </xdr:cNvSpPr>
              </xdr:nvSpPr>
              <xdr:spPr>
                <a:xfrm>
                  <a:off x="4943475" y="7702016"/>
                  <a:ext cx="2748323"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a:t>
                  </a:r>
                  <a:r>
                    <a:rPr kumimoji="1" lang="ja-JP" altLang="en-US" sz="800" kern="1200">
                      <a:solidFill>
                        <a:schemeClr val="tx1"/>
                      </a:solidFill>
                      <a:effectLst/>
                      <a:latin typeface="+mn-lt"/>
                      <a:ea typeface="+mn-ea"/>
                      <a:cs typeface="+mn-cs"/>
                    </a:rPr>
                    <a:t>に</a:t>
                  </a:r>
                  <a:endParaRPr kumimoji="1" lang="en-US" altLang="ja-JP" sz="800" kern="1200">
                    <a:solidFill>
                      <a:schemeClr val="tx1"/>
                    </a:solidFill>
                    <a:effectLst/>
                    <a:latin typeface="+mn-lt"/>
                    <a:ea typeface="+mn-ea"/>
                    <a:cs typeface="+mn-cs"/>
                  </a:endParaRPr>
                </a:p>
                <a:p>
                  <a:r>
                    <a:rPr kumimoji="1" lang="ja-JP" altLang="ja-JP" sz="800" kern="1200">
                      <a:solidFill>
                        <a:schemeClr val="tx1"/>
                      </a:solidFill>
                      <a:effectLst/>
                      <a:latin typeface="+mn-lt"/>
                      <a:ea typeface="+mn-ea"/>
                      <a:cs typeface="+mn-cs"/>
                    </a:rPr>
                    <a:t>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a:spLocks noChangeArrowheads="1"/>
                </xdr:cNvSpPr>
              </xdr:nvSpPr>
              <xdr:spPr>
                <a:xfrm>
                  <a:off x="5006483" y="6859047"/>
                  <a:ext cx="2405618"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a:t>
                  </a:r>
                  <a:r>
                    <a:rPr lang="en-US" altLang="ja-JP" sz="800" b="0" i="0" u="none" strike="noStrike" baseline="0">
                      <a:solidFill>
                        <a:sysClr val="windowText" lastClr="000000"/>
                      </a:solidFill>
                      <a:latin typeface="+mj-ea"/>
                      <a:ea typeface="+mj-ea"/>
                    </a:rPr>
                    <a:t>】</a:t>
                  </a:r>
                </a:p>
              </xdr:txBody>
            </xdr:sp>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288823" y="107282"/>
                  <a:ext cx="7440990" cy="9158573"/>
                  <a:chOff x="336448" y="97757"/>
                  <a:chExt cx="7440990" cy="9158573"/>
                </a:xfrm>
              </xdr:grpSpPr>
              <xdr:grpSp>
                <xdr:nvGrpSpPr>
                  <xdr:cNvPr id="15" name="グループ化 32">
                    <a:extLst>
                      <a:ext uri="{FF2B5EF4-FFF2-40B4-BE49-F238E27FC236}">
                        <a16:creationId xmlns:a16="http://schemas.microsoft.com/office/drawing/2014/main" id="{00000000-0008-0000-0000-00000F000000}"/>
                      </a:ext>
                    </a:extLst>
                  </xdr:cNvPr>
                  <xdr:cNvGrpSpPr/>
                </xdr:nvGrpSpPr>
                <xdr:grpSpPr>
                  <a:xfrm>
                    <a:off x="336448" y="97757"/>
                    <a:ext cx="7440990" cy="9158573"/>
                    <a:chOff x="2948723" y="29879925"/>
                    <a:chExt cx="5678811" cy="6912543"/>
                  </a:xfrm>
                </xdr:grpSpPr>
                <xdr:sp macro="" textlink="">
                  <xdr:nvSpPr>
                    <xdr:cNvPr id="17" name="AutoShape 18">
                      <a:extLst>
                        <a:ext uri="{FF2B5EF4-FFF2-40B4-BE49-F238E27FC236}">
                          <a16:creationId xmlns:a16="http://schemas.microsoft.com/office/drawing/2014/main" id="{00000000-0008-0000-0000-000011000000}"/>
                        </a:ext>
                      </a:extLst>
                    </xdr:cNvPr>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等に</a:t>
                      </a:r>
                      <a:r>
                        <a:rPr kumimoji="1" lang="ja-JP" altLang="ja-JP" sz="800" b="0" i="0" kern="1200" baseline="0">
                          <a:solidFill>
                            <a:schemeClr val="tx1"/>
                          </a:solidFill>
                          <a:effectLst/>
                          <a:latin typeface="+mn-lt"/>
                          <a:ea typeface="+mn-ea"/>
                          <a:cs typeface="+mn-cs"/>
                        </a:rPr>
                        <a:t>必要な</a:t>
                      </a:r>
                      <a:endParaRPr kumimoji="1" lang="en-US" altLang="ja-JP" sz="800" b="0" i="0" kern="1200" baseline="0">
                        <a:solidFill>
                          <a:schemeClr val="tx1"/>
                        </a:solidFill>
                        <a:effectLst/>
                        <a:latin typeface="+mn-lt"/>
                        <a:ea typeface="+mn-ea"/>
                        <a:cs typeface="+mn-cs"/>
                      </a:endParaRPr>
                    </a:p>
                    <a:p>
                      <a:pPr rtl="0"/>
                      <a:r>
                        <a:rPr kumimoji="1" lang="ja-JP" altLang="ja-JP" sz="800" b="0" i="0" kern="1200" baseline="0">
                          <a:solidFill>
                            <a:schemeClr val="tx1"/>
                          </a:solidFill>
                          <a:effectLst/>
                          <a:latin typeface="+mn-lt"/>
                          <a:ea typeface="+mn-ea"/>
                          <a:cs typeface="+mn-cs"/>
                        </a:rPr>
                        <a:t>実施体制の整備</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を実施</a:t>
                      </a:r>
                      <a:endParaRPr lang="ja-JP" altLang="ja-JP" sz="100">
                        <a:effectLst/>
                      </a:endParaRPr>
                    </a:p>
                  </xdr:txBody>
                </xdr:sp>
                <xdr:sp macro="" textlink="">
                  <xdr:nvSpPr>
                    <xdr:cNvPr id="18" name="Text Box 5">
                      <a:extLst>
                        <a:ext uri="{FF2B5EF4-FFF2-40B4-BE49-F238E27FC236}">
                          <a16:creationId xmlns:a16="http://schemas.microsoft.com/office/drawing/2014/main" id="{00000000-0008-0000-0000-000012000000}"/>
                        </a:ext>
                      </a:extLst>
                    </xdr:cNvPr>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143</a:t>
                      </a:r>
                      <a:r>
                        <a:rPr lang="ja-JP" altLang="en-US" sz="800" b="0" i="0" u="none" strike="noStrike" baseline="0">
                          <a:solidFill>
                            <a:sysClr val="windowText" lastClr="000000"/>
                          </a:solidFill>
                          <a:latin typeface="+mj-ea"/>
                          <a:ea typeface="+mj-ea"/>
                        </a:rPr>
                        <a:t>百万円</a:t>
                      </a:r>
                    </a:p>
                  </xdr:txBody>
                </xdr:sp>
                <xdr:grpSp>
                  <xdr:nvGrpSpPr>
                    <xdr:cNvPr id="19" name="グループ化 31">
                      <a:extLst>
                        <a:ext uri="{FF2B5EF4-FFF2-40B4-BE49-F238E27FC236}">
                          <a16:creationId xmlns:a16="http://schemas.microsoft.com/office/drawing/2014/main" id="{00000000-0008-0000-0000-000013000000}"/>
                        </a:ext>
                      </a:extLst>
                    </xdr:cNvPr>
                    <xdr:cNvGrpSpPr/>
                  </xdr:nvGrpSpPr>
                  <xdr:grpSpPr>
                    <a:xfrm>
                      <a:off x="6470950" y="31080395"/>
                      <a:ext cx="2127572" cy="974174"/>
                      <a:chOff x="2541735" y="2371742"/>
                      <a:chExt cx="1475008" cy="886896"/>
                    </a:xfrm>
                  </xdr:grpSpPr>
                  <xdr:sp macro="" textlink="">
                    <xdr:nvSpPr>
                      <xdr:cNvPr id="36" name="Text Box 5">
                        <a:extLst>
                          <a:ext uri="{FF2B5EF4-FFF2-40B4-BE49-F238E27FC236}">
                            <a16:creationId xmlns:a16="http://schemas.microsoft.com/office/drawing/2014/main" id="{00000000-0008-0000-0000-000024000000}"/>
                          </a:ext>
                        </a:extLst>
                      </xdr:cNvPr>
                      <xdr:cNvSpPr txBox="1">
                        <a:spLocks noChangeArrowheads="1"/>
                      </xdr:cNvSpPr>
                    </xdr:nvSpPr>
                    <xdr:spPr>
                      <a:xfrm>
                        <a:off x="2567143" y="256911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15</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26.4</a:t>
                        </a:r>
                        <a:r>
                          <a:rPr lang="ja-JP" altLang="en-US" sz="800" b="0" i="0" u="none" strike="noStrike" baseline="0">
                            <a:solidFill>
                              <a:sysClr val="windowText" lastClr="000000"/>
                            </a:solidFill>
                            <a:latin typeface="+mj-ea"/>
                            <a:ea typeface="+mj-ea"/>
                          </a:rPr>
                          <a:t>百万円</a:t>
                        </a:r>
                      </a:p>
                    </xdr:txBody>
                  </xdr:sp>
                  <xdr:sp macro="" textlink="">
                    <xdr:nvSpPr>
                      <xdr:cNvPr id="37" name="テキスト ボックス 16">
                        <a:extLst>
                          <a:ext uri="{FF2B5EF4-FFF2-40B4-BE49-F238E27FC236}">
                            <a16:creationId xmlns:a16="http://schemas.microsoft.com/office/drawing/2014/main" id="{00000000-0008-0000-0000-000025000000}"/>
                          </a:ext>
                        </a:extLst>
                      </xdr:cNvPr>
                      <xdr:cNvSpPr txBox="1">
                        <a:spLocks noChangeArrowheads="1"/>
                      </xdr:cNvSpPr>
                    </xdr:nvSpPr>
                    <xdr:spPr>
                      <a:xfrm>
                        <a:off x="2599654" y="2371742"/>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一般競争契約 （最低価格）、随意契約（少額）</a:t>
                        </a:r>
                        <a:r>
                          <a:rPr lang="en-US" altLang="ja-JP" sz="800" b="0" i="0" u="none" strike="noStrike" baseline="0">
                            <a:solidFill>
                              <a:sysClr val="windowText" lastClr="000000"/>
                            </a:solidFill>
                            <a:latin typeface="+mj-ea"/>
                            <a:ea typeface="+mj-ea"/>
                          </a:rPr>
                          <a:t>】</a:t>
                        </a:r>
                      </a:p>
                    </xdr:txBody>
                  </xdr:sp>
                  <xdr:sp macro="" textlink="">
                    <xdr:nvSpPr>
                      <xdr:cNvPr id="38" name="AutoShape 15">
                        <a:extLst>
                          <a:ext uri="{FF2B5EF4-FFF2-40B4-BE49-F238E27FC236}">
                            <a16:creationId xmlns:a16="http://schemas.microsoft.com/office/drawing/2014/main" id="{00000000-0008-0000-0000-000026000000}"/>
                          </a:ext>
                        </a:extLst>
                      </xdr:cNvPr>
                      <xdr:cNvSpPr>
                        <a:spLocks noChangeArrowheads="1"/>
                      </xdr:cNvSpPr>
                    </xdr:nvSpPr>
                    <xdr:spPr>
                      <a:xfrm>
                        <a:off x="2541735" y="2936186"/>
                        <a:ext cx="1475008"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a:extLst>
                        <a:ext uri="{FF2B5EF4-FFF2-40B4-BE49-F238E27FC236}">
                          <a16:creationId xmlns:a16="http://schemas.microsoft.com/office/drawing/2014/main" id="{00000000-0008-0000-0000-000014000000}"/>
                        </a:ext>
                      </a:extLst>
                    </xdr:cNvPr>
                    <xdr:cNvGrpSpPr/>
                  </xdr:nvGrpSpPr>
                  <xdr:grpSpPr>
                    <a:xfrm>
                      <a:off x="6495243" y="29899597"/>
                      <a:ext cx="2132291" cy="1223877"/>
                      <a:chOff x="5638629" y="14946780"/>
                      <a:chExt cx="2157753" cy="1210500"/>
                    </a:xfrm>
                  </xdr:grpSpPr>
                  <xdr:sp macro="" textlink="">
                    <xdr:nvSpPr>
                      <xdr:cNvPr id="33" name="AutoShape 15">
                        <a:extLst>
                          <a:ext uri="{FF2B5EF4-FFF2-40B4-BE49-F238E27FC236}">
                            <a16:creationId xmlns:a16="http://schemas.microsoft.com/office/drawing/2014/main" id="{00000000-0008-0000-0000-000021000000}"/>
                          </a:ext>
                        </a:extLst>
                      </xdr:cNvPr>
                      <xdr:cNvSpPr>
                        <a:spLocks noChangeArrowheads="1"/>
                      </xdr:cNvSpPr>
                    </xdr:nvSpPr>
                    <xdr:spPr>
                      <a:xfrm>
                        <a:off x="5638629" y="15609725"/>
                        <a:ext cx="2157753" cy="54755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4" name="Text Box 5">
                        <a:extLst>
                          <a:ext uri="{FF2B5EF4-FFF2-40B4-BE49-F238E27FC236}">
                            <a16:creationId xmlns:a16="http://schemas.microsoft.com/office/drawing/2014/main" id="{00000000-0008-0000-0000-000022000000}"/>
                          </a:ext>
                        </a:extLst>
                      </xdr:cNvPr>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en-US" altLang="ja-JP" sz="800" baseline="0">
                            <a:solidFill>
                              <a:sysClr val="windowText" lastClr="000000"/>
                            </a:solidFill>
                            <a:latin typeface="+mj-ea"/>
                            <a:ea typeface="+mj-ea"/>
                          </a:rPr>
                          <a:t> </a:t>
                        </a:r>
                        <a:r>
                          <a:rPr lang="ja-JP" altLang="en-US" sz="800">
                            <a:solidFill>
                              <a:sysClr val="windowText" lastClr="000000"/>
                            </a:solidFill>
                            <a:latin typeface="+mj-ea"/>
                            <a:ea typeface="+mj-ea"/>
                          </a:rPr>
                          <a:t>国際海事機関（</a:t>
                        </a:r>
                        <a:r>
                          <a:rPr lang="en-US" altLang="ja-JP" sz="800">
                            <a:solidFill>
                              <a:sysClr val="windowText" lastClr="000000"/>
                            </a:solidFill>
                            <a:latin typeface="+mj-ea"/>
                            <a:ea typeface="+mj-ea"/>
                          </a:rPr>
                          <a:t>IMO</a:t>
                        </a:r>
                        <a:r>
                          <a:rPr lang="ja-JP" altLang="en-US" sz="800">
                            <a:solidFill>
                              <a:sysClr val="windowText" lastClr="000000"/>
                            </a:solidFill>
                            <a:latin typeface="+mj-ea"/>
                            <a:ea typeface="+mj-ea"/>
                          </a:rPr>
                          <a:t>）</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33</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5" name="テキスト ボックス 16">
                        <a:extLst>
                          <a:ext uri="{FF2B5EF4-FFF2-40B4-BE49-F238E27FC236}">
                            <a16:creationId xmlns:a16="http://schemas.microsoft.com/office/drawing/2014/main" id="{00000000-0008-0000-0000-000023000000}"/>
                          </a:ext>
                        </a:extLst>
                      </xdr:cNvPr>
                      <xdr:cNvSpPr txBox="1">
                        <a:spLocks noChangeArrowheads="1"/>
                      </xdr:cNvSpPr>
                    </xdr:nvSpPr>
                    <xdr:spPr>
                      <a:xfrm>
                        <a:off x="5744684" y="14946780"/>
                        <a:ext cx="1585760" cy="1674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a:extLst>
                        <a:ext uri="{FF2B5EF4-FFF2-40B4-BE49-F238E27FC236}">
                          <a16:creationId xmlns:a16="http://schemas.microsoft.com/office/drawing/2014/main" id="{00000000-0008-0000-0000-000016000000}"/>
                        </a:ext>
                      </a:extLst>
                    </xdr:cNvPr>
                    <xdr:cNvSpPr>
                      <a:spLocks noChangeShapeType="1"/>
                    </xdr:cNvSpPr>
                  </xdr:nvSpPr>
                  <xdr:spPr>
                    <a:xfrm flipH="1">
                      <a:off x="5783407" y="30184730"/>
                      <a:ext cx="0" cy="5731515"/>
                    </a:xfrm>
                    <a:prstGeom prst="line">
                      <a:avLst/>
                    </a:prstGeom>
                    <a:noFill/>
                    <a:ln w="19050">
                      <a:solidFill>
                        <a:srgbClr val="000000"/>
                      </a:solidFill>
                      <a:round/>
                      <a:headEnd/>
                      <a:tailEnd type="arrow" w="med" len="med"/>
                    </a:ln>
                  </xdr:spPr>
                </xdr:sp>
                <xdr:sp macro="" textlink="">
                  <xdr:nvSpPr>
                    <xdr:cNvPr id="23" name="Line 6">
                      <a:extLst>
                        <a:ext uri="{FF2B5EF4-FFF2-40B4-BE49-F238E27FC236}">
                          <a16:creationId xmlns:a16="http://schemas.microsoft.com/office/drawing/2014/main" id="{00000000-0008-0000-0000-000017000000}"/>
                        </a:ext>
                      </a:extLst>
                    </xdr:cNvPr>
                    <xdr:cNvSpPr>
                      <a:spLocks noChangeShapeType="1"/>
                    </xdr:cNvSpPr>
                  </xdr:nvSpPr>
                  <xdr:spPr>
                    <a:xfrm flipV="1">
                      <a:off x="5776077" y="31538382"/>
                      <a:ext cx="683202" cy="0"/>
                    </a:xfrm>
                    <a:prstGeom prst="line">
                      <a:avLst/>
                    </a:prstGeom>
                    <a:noFill/>
                    <a:ln w="19050">
                      <a:solidFill>
                        <a:srgbClr val="000000"/>
                      </a:solidFill>
                      <a:round/>
                      <a:headEnd/>
                      <a:tailEnd type="arrow" w="med" len="med"/>
                    </a:ln>
                  </xdr:spPr>
                </xdr:sp>
                <xdr:sp macro="" textlink="">
                  <xdr:nvSpPr>
                    <xdr:cNvPr id="24" name="Line 6">
                      <a:extLst>
                        <a:ext uri="{FF2B5EF4-FFF2-40B4-BE49-F238E27FC236}">
                          <a16:creationId xmlns:a16="http://schemas.microsoft.com/office/drawing/2014/main" id="{00000000-0008-0000-0000-000018000000}"/>
                        </a:ext>
                      </a:extLst>
                    </xdr:cNvPr>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25" name="グループ化 41">
                      <a:extLst>
                        <a:ext uri="{FF2B5EF4-FFF2-40B4-BE49-F238E27FC236}">
                          <a16:creationId xmlns:a16="http://schemas.microsoft.com/office/drawing/2014/main" id="{00000000-0008-0000-0000-000019000000}"/>
                        </a:ext>
                      </a:extLst>
                    </xdr:cNvPr>
                    <xdr:cNvGrpSpPr/>
                  </xdr:nvGrpSpPr>
                  <xdr:grpSpPr>
                    <a:xfrm>
                      <a:off x="2948723" y="35455733"/>
                      <a:ext cx="2060565" cy="1336735"/>
                      <a:chOff x="-129526" y="4935734"/>
                      <a:chExt cx="1430356" cy="1225347"/>
                    </a:xfrm>
                  </xdr:grpSpPr>
                  <xdr:sp macro="" textlink="">
                    <xdr:nvSpPr>
                      <xdr:cNvPr id="31" name="Text Box 5">
                        <a:extLst>
                          <a:ext uri="{FF2B5EF4-FFF2-40B4-BE49-F238E27FC236}">
                            <a16:creationId xmlns:a16="http://schemas.microsoft.com/office/drawing/2014/main" id="{00000000-0008-0000-0000-00001F000000}"/>
                          </a:ext>
                        </a:extLst>
                      </xdr:cNvPr>
                      <xdr:cNvSpPr txBox="1">
                        <a:spLocks noChangeArrowheads="1"/>
                      </xdr:cNvSpPr>
                    </xdr:nvSpPr>
                    <xdr:spPr>
                      <a:xfrm>
                        <a:off x="-54244" y="4935734"/>
                        <a:ext cx="1279792" cy="57485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61.9</a:t>
                        </a:r>
                        <a:r>
                          <a:rPr lang="ja-JP" altLang="en-US" sz="800" b="0" i="0" u="none" strike="noStrike" baseline="0">
                            <a:solidFill>
                              <a:sysClr val="windowText" lastClr="000000"/>
                            </a:solidFill>
                            <a:latin typeface="+mj-ea"/>
                            <a:ea typeface="+mj-ea"/>
                          </a:rPr>
                          <a:t>百万円</a:t>
                        </a:r>
                      </a:p>
                    </xdr:txBody>
                  </xdr:sp>
                  <xdr:sp macro="" textlink="">
                    <xdr:nvSpPr>
                      <xdr:cNvPr id="32" name="AutoShape 18">
                        <a:extLst>
                          <a:ext uri="{FF2B5EF4-FFF2-40B4-BE49-F238E27FC236}">
                            <a16:creationId xmlns:a16="http://schemas.microsoft.com/office/drawing/2014/main" id="{00000000-0008-0000-0000-000020000000}"/>
                          </a:ext>
                        </a:extLst>
                      </xdr:cNvPr>
                      <xdr:cNvSpPr>
                        <a:spLocks noChangeArrowheads="1"/>
                      </xdr:cNvSpPr>
                    </xdr:nvSpPr>
                    <xdr:spPr>
                      <a:xfrm>
                        <a:off x="-129526" y="5563535"/>
                        <a:ext cx="1430356" cy="59754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6" name="グループ化 31">
                      <a:extLst>
                        <a:ext uri="{FF2B5EF4-FFF2-40B4-BE49-F238E27FC236}">
                          <a16:creationId xmlns:a16="http://schemas.microsoft.com/office/drawing/2014/main" id="{00000000-0008-0000-0000-00001A000000}"/>
                        </a:ext>
                      </a:extLst>
                    </xdr:cNvPr>
                    <xdr:cNvGrpSpPr/>
                  </xdr:nvGrpSpPr>
                  <xdr:grpSpPr>
                    <a:xfrm>
                      <a:off x="6432884" y="32271624"/>
                      <a:ext cx="2165637" cy="1093125"/>
                      <a:chOff x="2503612" y="1742354"/>
                      <a:chExt cx="1503234" cy="985597"/>
                    </a:xfrm>
                  </xdr:grpSpPr>
                  <xdr:sp macro="" textlink="">
                    <xdr:nvSpPr>
                      <xdr:cNvPr id="28" name="Text Box 5">
                        <a:extLst>
                          <a:ext uri="{FF2B5EF4-FFF2-40B4-BE49-F238E27FC236}">
                            <a16:creationId xmlns:a16="http://schemas.microsoft.com/office/drawing/2014/main" id="{00000000-0008-0000-0000-00001C000000}"/>
                          </a:ext>
                        </a:extLst>
                      </xdr:cNvPr>
                      <xdr:cNvSpPr txBox="1">
                        <a:spLocks noChangeArrowheads="1"/>
                      </xdr:cNvSpPr>
                    </xdr:nvSpPr>
                    <xdr:spPr>
                      <a:xfrm>
                        <a:off x="2541059" y="1959121"/>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（国研）海上技術安全研究所</a:t>
                        </a:r>
                      </a:p>
                      <a:p>
                        <a:pPr algn="ctr" rtl="0">
                          <a:defRPr sz="1000"/>
                        </a:pPr>
                        <a:r>
                          <a:rPr lang="en-US" altLang="ja-JP" sz="800" b="0" i="0" u="none" strike="noStrike" baseline="0">
                            <a:solidFill>
                              <a:sysClr val="windowText" lastClr="000000"/>
                            </a:solidFill>
                            <a:latin typeface="+mj-ea"/>
                            <a:ea typeface="+mj-ea"/>
                          </a:rPr>
                          <a:t>10.7</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28">
                        <a:extLst>
                          <a:ext uri="{FF2B5EF4-FFF2-40B4-BE49-F238E27FC236}">
                            <a16:creationId xmlns:a16="http://schemas.microsoft.com/office/drawing/2014/main" id="{00000000-0008-0000-0000-00001D000000}"/>
                          </a:ext>
                        </a:extLst>
                      </xdr:cNvPr>
                      <xdr:cNvSpPr txBox="1">
                        <a:spLocks noChangeArrowheads="1"/>
                      </xdr:cNvSpPr>
                    </xdr:nvSpPr>
                    <xdr:spPr>
                      <a:xfrm>
                        <a:off x="2542276" y="1742354"/>
                        <a:ext cx="1354239"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一般競争契約（最低価格）、随意契約（少額）</a:t>
                        </a:r>
                        <a:r>
                          <a:rPr lang="en-US" altLang="ja-JP" sz="800" b="0" i="0" u="none" strike="noStrike" baseline="0">
                            <a:solidFill>
                              <a:sysClr val="windowText" lastClr="000000"/>
                            </a:solidFill>
                            <a:latin typeface="+mj-ea"/>
                            <a:ea typeface="+mj-ea"/>
                          </a:rPr>
                          <a:t>】</a:t>
                        </a:r>
                      </a:p>
                    </xdr:txBody>
                  </xdr:sp>
                  <xdr:sp macro="" textlink="">
                    <xdr:nvSpPr>
                      <xdr:cNvPr id="30" name="AutoShape 15">
                        <a:extLst>
                          <a:ext uri="{FF2B5EF4-FFF2-40B4-BE49-F238E27FC236}">
                            <a16:creationId xmlns:a16="http://schemas.microsoft.com/office/drawing/2014/main" id="{00000000-0008-0000-0000-00001E000000}"/>
                          </a:ext>
                        </a:extLst>
                      </xdr:cNvPr>
                      <xdr:cNvSpPr>
                        <a:spLocks noChangeArrowheads="1"/>
                      </xdr:cNvSpPr>
                    </xdr:nvSpPr>
                    <xdr:spPr>
                      <a:xfrm>
                        <a:off x="2503612" y="2348790"/>
                        <a:ext cx="1503234" cy="37916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放射性物質等危険物の海上運送の安全確保に必要な調査・</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システム保守の実施</a:t>
                        </a:r>
                        <a:endParaRPr lang="en-US" altLang="ja-JP" sz="800">
                          <a:solidFill>
                            <a:sysClr val="windowText" lastClr="000000"/>
                          </a:solidFill>
                          <a:latin typeface="+mj-ea"/>
                          <a:ea typeface="+mj-ea"/>
                        </a:endParaRPr>
                      </a:p>
                    </xdr:txBody>
                  </xdr:sp>
                </xdr:grpSp>
                <xdr:sp macro="" textlink="">
                  <xdr:nvSpPr>
                    <xdr:cNvPr id="27" name="Line 6">
                      <a:extLst>
                        <a:ext uri="{FF2B5EF4-FFF2-40B4-BE49-F238E27FC236}">
                          <a16:creationId xmlns:a16="http://schemas.microsoft.com/office/drawing/2014/main" id="{00000000-0008-0000-0000-00001B000000}"/>
                        </a:ext>
                      </a:extLst>
                    </xdr:cNvPr>
                    <xdr:cNvSpPr>
                      <a:spLocks noChangeShapeType="1"/>
                    </xdr:cNvSpPr>
                  </xdr:nvSpPr>
                  <xdr:spPr>
                    <a:xfrm flipV="1">
                      <a:off x="5793911" y="33950516"/>
                      <a:ext cx="683202" cy="0"/>
                    </a:xfrm>
                    <a:prstGeom prst="line">
                      <a:avLst/>
                    </a:prstGeom>
                    <a:noFill/>
                    <a:ln w="19050">
                      <a:solidFill>
                        <a:srgbClr val="000000"/>
                      </a:solidFill>
                      <a:round/>
                      <a:headEnd/>
                      <a:tailEnd type="arrow" w="med" len="med"/>
                    </a:ln>
                  </xdr:spPr>
                </xdr:sp>
              </xdr:grpSp>
              <xdr:sp macro="" textlink="">
                <xdr:nvSpPr>
                  <xdr:cNvPr id="16" name="AutoShape 18">
                    <a:extLst>
                      <a:ext uri="{FF2B5EF4-FFF2-40B4-BE49-F238E27FC236}">
                        <a16:creationId xmlns:a16="http://schemas.microsoft.com/office/drawing/2014/main" id="{00000000-0008-0000-0000-000010000000}"/>
                      </a:ext>
                    </a:extLst>
                  </xdr:cNvPr>
                  <xdr:cNvSpPr>
                    <a:spLocks noChangeArrowheads="1"/>
                  </xdr:cNvSpPr>
                </xdr:nvSpPr>
                <xdr:spPr>
                  <a:xfrm>
                    <a:off x="676275" y="2581275"/>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5.4</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3.6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a:t>
                    </a:r>
                    <a:r>
                      <a:rPr kumimoji="1" lang="ja-JP" altLang="en-US" sz="800" kern="1200">
                        <a:solidFill>
                          <a:schemeClr val="tx1"/>
                        </a:solidFill>
                        <a:effectLst/>
                        <a:latin typeface="+mn-ea"/>
                        <a:ea typeface="+mn-ea"/>
                        <a:cs typeface="+mn-cs"/>
                      </a:rPr>
                      <a:t>、委員等旅費</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0.2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消耗品購入費、通信運搬費等　</a:t>
                    </a:r>
                    <a:r>
                      <a:rPr kumimoji="1" lang="en-US" altLang="ja-JP" sz="800" kern="1200">
                        <a:solidFill>
                          <a:schemeClr val="tx1"/>
                        </a:solidFill>
                        <a:effectLst/>
                        <a:latin typeface="+mn-ea"/>
                        <a:ea typeface="+mn-ea"/>
                        <a:cs typeface="+mn-cs"/>
                      </a:rPr>
                      <a:t>1.6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a:extLst>
                  <a:ext uri="{FF2B5EF4-FFF2-40B4-BE49-F238E27FC236}">
                    <a16:creationId xmlns:a16="http://schemas.microsoft.com/office/drawing/2014/main" id="{00000000-0008-0000-0000-00000A000000}"/>
                  </a:ext>
                </a:extLst>
              </xdr:cNvPr>
              <xdr:cNvSpPr>
                <a:spLocks noChangeShapeType="1"/>
              </xdr:cNvSpPr>
            </xdr:nvSpPr>
            <xdr:spPr>
              <a:xfrm flipV="1">
                <a:off x="4010025" y="7441533"/>
                <a:ext cx="895205" cy="0"/>
              </a:xfrm>
              <a:prstGeom prst="line">
                <a:avLst/>
              </a:prstGeom>
              <a:noFill/>
              <a:ln w="19050">
                <a:solidFill>
                  <a:srgbClr val="000000"/>
                </a:solidFill>
                <a:round/>
                <a:headEnd/>
                <a:tailEnd type="arrow" w="med" len="med"/>
              </a:ln>
            </xdr:spPr>
          </xdr:sp>
        </xdr:grpSp>
      </xdr:grpSp>
    </xdr:grpSp>
    <xdr:clientData/>
  </xdr:twoCellAnchor>
  <xdr:twoCellAnchor>
    <xdr:from>
      <xdr:col>7</xdr:col>
      <xdr:colOff>154884</xdr:colOff>
      <xdr:row>775</xdr:row>
      <xdr:rowOff>129713</xdr:rowOff>
    </xdr:from>
    <xdr:to>
      <xdr:col>21</xdr:col>
      <xdr:colOff>63905</xdr:colOff>
      <xdr:row>778</xdr:row>
      <xdr:rowOff>72563</xdr:rowOff>
    </xdr:to>
    <xdr:sp macro="" textlink="">
      <xdr:nvSpPr>
        <xdr:cNvPr id="39" name="AutoShape 18">
          <a:extLst>
            <a:ext uri="{FF2B5EF4-FFF2-40B4-BE49-F238E27FC236}">
              <a16:creationId xmlns:a16="http://schemas.microsoft.com/office/drawing/2014/main" id="{00000000-0008-0000-0000-000027000000}"/>
            </a:ext>
          </a:extLst>
        </xdr:cNvPr>
        <xdr:cNvSpPr>
          <a:spLocks noChangeArrowheads="1"/>
        </xdr:cNvSpPr>
      </xdr:nvSpPr>
      <xdr:spPr>
        <a:xfrm>
          <a:off x="1609611" y="53157986"/>
          <a:ext cx="2818476" cy="87803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地方運輸局等に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61.9</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35.2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26.7</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twoCellAnchor>
    <xdr:from>
      <xdr:col>21</xdr:col>
      <xdr:colOff>17319</xdr:colOff>
      <xdr:row>770</xdr:row>
      <xdr:rowOff>380998</xdr:rowOff>
    </xdr:from>
    <xdr:to>
      <xdr:col>26</xdr:col>
      <xdr:colOff>103909</xdr:colOff>
      <xdr:row>770</xdr:row>
      <xdr:rowOff>380998</xdr:rowOff>
    </xdr:to>
    <xdr:sp macro="" textlink="">
      <xdr:nvSpPr>
        <xdr:cNvPr id="40" name="Line 6">
          <a:extLst>
            <a:ext uri="{FF2B5EF4-FFF2-40B4-BE49-F238E27FC236}">
              <a16:creationId xmlns:a16="http://schemas.microsoft.com/office/drawing/2014/main" id="{00000000-0008-0000-0000-000028000000}"/>
            </a:ext>
          </a:extLst>
        </xdr:cNvPr>
        <xdr:cNvSpPr>
          <a:spLocks noChangeShapeType="1"/>
        </xdr:cNvSpPr>
      </xdr:nvSpPr>
      <xdr:spPr>
        <a:xfrm flipH="1" flipV="1">
          <a:off x="4381501" y="51781362"/>
          <a:ext cx="1125681"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O1" sqref="O1"/>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0"/>
      <c r="B2" s="80"/>
      <c r="C2" s="80"/>
      <c r="D2" s="80"/>
      <c r="E2" s="80"/>
      <c r="F2" s="80"/>
      <c r="G2" s="80"/>
      <c r="H2" s="80"/>
      <c r="I2" s="80"/>
      <c r="J2" s="80"/>
      <c r="K2" s="80"/>
      <c r="L2" s="80"/>
      <c r="M2" s="80"/>
      <c r="N2" s="80"/>
      <c r="O2" s="80"/>
      <c r="P2" s="80"/>
      <c r="Q2" s="80"/>
      <c r="R2" s="80"/>
      <c r="S2" s="80"/>
      <c r="T2" s="80"/>
      <c r="U2" s="80"/>
      <c r="V2" s="80"/>
      <c r="W2" s="80"/>
      <c r="X2" s="92" t="s">
        <v>0</v>
      </c>
      <c r="Y2" s="80"/>
      <c r="Z2" s="51"/>
      <c r="AA2" s="51"/>
      <c r="AB2" s="51"/>
      <c r="AC2" s="51"/>
      <c r="AD2" s="945">
        <v>2021</v>
      </c>
      <c r="AE2" s="945"/>
      <c r="AF2" s="945"/>
      <c r="AG2" s="945"/>
      <c r="AH2" s="945"/>
      <c r="AI2" s="94" t="s">
        <v>402</v>
      </c>
      <c r="AJ2" s="945" t="s">
        <v>744</v>
      </c>
      <c r="AK2" s="945"/>
      <c r="AL2" s="945"/>
      <c r="AM2" s="945"/>
      <c r="AN2" s="94" t="s">
        <v>402</v>
      </c>
      <c r="AO2" s="945">
        <v>20</v>
      </c>
      <c r="AP2" s="945"/>
      <c r="AQ2" s="945"/>
      <c r="AR2" s="95" t="s">
        <v>705</v>
      </c>
      <c r="AS2" s="951">
        <v>161</v>
      </c>
      <c r="AT2" s="951"/>
      <c r="AU2" s="951"/>
      <c r="AV2" s="94" t="str">
        <f>IF(AW2="","","-")</f>
        <v/>
      </c>
      <c r="AW2" s="911"/>
      <c r="AX2" s="911"/>
    </row>
    <row r="3" spans="1:50" ht="21" customHeight="1" thickBot="1" x14ac:dyDescent="0.2">
      <c r="A3" s="864" t="s">
        <v>698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706</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707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708</v>
      </c>
      <c r="AF4" s="685"/>
      <c r="AG4" s="685"/>
      <c r="AH4" s="685"/>
      <c r="AI4" s="685"/>
      <c r="AJ4" s="685"/>
      <c r="AK4" s="685"/>
      <c r="AL4" s="685"/>
      <c r="AM4" s="685"/>
      <c r="AN4" s="685"/>
      <c r="AO4" s="685"/>
      <c r="AP4" s="686"/>
      <c r="AQ4" s="687" t="s">
        <v>2</v>
      </c>
      <c r="AR4" s="682"/>
      <c r="AS4" s="682"/>
      <c r="AT4" s="682"/>
      <c r="AU4" s="682"/>
      <c r="AV4" s="682"/>
      <c r="AW4" s="682"/>
      <c r="AX4" s="688"/>
    </row>
    <row r="5" spans="1:50" ht="74.25" customHeight="1" x14ac:dyDescent="0.15">
      <c r="A5" s="689" t="s">
        <v>67</v>
      </c>
      <c r="B5" s="690"/>
      <c r="C5" s="690"/>
      <c r="D5" s="690"/>
      <c r="E5" s="690"/>
      <c r="F5" s="691"/>
      <c r="G5" s="836" t="s">
        <v>709</v>
      </c>
      <c r="H5" s="837"/>
      <c r="I5" s="837"/>
      <c r="J5" s="837"/>
      <c r="K5" s="837"/>
      <c r="L5" s="837"/>
      <c r="M5" s="838" t="s">
        <v>66</v>
      </c>
      <c r="N5" s="839"/>
      <c r="O5" s="839"/>
      <c r="P5" s="839"/>
      <c r="Q5" s="839"/>
      <c r="R5" s="840"/>
      <c r="S5" s="841" t="s">
        <v>710</v>
      </c>
      <c r="T5" s="837"/>
      <c r="U5" s="837"/>
      <c r="V5" s="837"/>
      <c r="W5" s="837"/>
      <c r="X5" s="842"/>
      <c r="Y5" s="695" t="s">
        <v>3</v>
      </c>
      <c r="Z5" s="541"/>
      <c r="AA5" s="541"/>
      <c r="AB5" s="541"/>
      <c r="AC5" s="541"/>
      <c r="AD5" s="542"/>
      <c r="AE5" s="696" t="s">
        <v>711</v>
      </c>
      <c r="AF5" s="696"/>
      <c r="AG5" s="696"/>
      <c r="AH5" s="696"/>
      <c r="AI5" s="696"/>
      <c r="AJ5" s="696"/>
      <c r="AK5" s="696"/>
      <c r="AL5" s="696"/>
      <c r="AM5" s="696"/>
      <c r="AN5" s="696"/>
      <c r="AO5" s="696"/>
      <c r="AP5" s="697"/>
      <c r="AQ5" s="698" t="s">
        <v>833</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712</v>
      </c>
      <c r="H7" s="497"/>
      <c r="I7" s="497"/>
      <c r="J7" s="497"/>
      <c r="K7" s="497"/>
      <c r="L7" s="497"/>
      <c r="M7" s="497"/>
      <c r="N7" s="497"/>
      <c r="O7" s="497"/>
      <c r="P7" s="497"/>
      <c r="Q7" s="497"/>
      <c r="R7" s="497"/>
      <c r="S7" s="497"/>
      <c r="T7" s="497"/>
      <c r="U7" s="497"/>
      <c r="V7" s="497"/>
      <c r="W7" s="497"/>
      <c r="X7" s="498"/>
      <c r="Y7" s="923" t="s">
        <v>385</v>
      </c>
      <c r="Z7" s="438"/>
      <c r="AA7" s="438"/>
      <c r="AB7" s="438"/>
      <c r="AC7" s="438"/>
      <c r="AD7" s="924"/>
      <c r="AE7" s="912" t="s">
        <v>713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256</v>
      </c>
      <c r="B8" s="494"/>
      <c r="C8" s="494"/>
      <c r="D8" s="494"/>
      <c r="E8" s="494"/>
      <c r="F8" s="495"/>
      <c r="G8" s="946" t="str">
        <f>入力規則等!A27</f>
        <v>海洋政策</v>
      </c>
      <c r="H8" s="717"/>
      <c r="I8" s="717"/>
      <c r="J8" s="717"/>
      <c r="K8" s="717"/>
      <c r="L8" s="717"/>
      <c r="M8" s="717"/>
      <c r="N8" s="717"/>
      <c r="O8" s="717"/>
      <c r="P8" s="717"/>
      <c r="Q8" s="717"/>
      <c r="R8" s="717"/>
      <c r="S8" s="717"/>
      <c r="T8" s="717"/>
      <c r="U8" s="717"/>
      <c r="V8" s="717"/>
      <c r="W8" s="717"/>
      <c r="X8" s="947"/>
      <c r="Y8" s="843" t="s">
        <v>257</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838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714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直接実施、委託・請負、その他</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4" t="s">
        <v>24</v>
      </c>
      <c r="B12" s="965"/>
      <c r="C12" s="965"/>
      <c r="D12" s="965"/>
      <c r="E12" s="965"/>
      <c r="F12" s="966"/>
      <c r="G12" s="757"/>
      <c r="H12" s="758"/>
      <c r="I12" s="758"/>
      <c r="J12" s="758"/>
      <c r="K12" s="758"/>
      <c r="L12" s="758"/>
      <c r="M12" s="758"/>
      <c r="N12" s="758"/>
      <c r="O12" s="758"/>
      <c r="P12" s="445" t="s">
        <v>386</v>
      </c>
      <c r="Q12" s="440"/>
      <c r="R12" s="440"/>
      <c r="S12" s="440"/>
      <c r="T12" s="440"/>
      <c r="U12" s="440"/>
      <c r="V12" s="441"/>
      <c r="W12" s="445" t="s">
        <v>408</v>
      </c>
      <c r="X12" s="440"/>
      <c r="Y12" s="440"/>
      <c r="Z12" s="440"/>
      <c r="AA12" s="440"/>
      <c r="AB12" s="440"/>
      <c r="AC12" s="441"/>
      <c r="AD12" s="445" t="s">
        <v>695</v>
      </c>
      <c r="AE12" s="440"/>
      <c r="AF12" s="440"/>
      <c r="AG12" s="440"/>
      <c r="AH12" s="440"/>
      <c r="AI12" s="440"/>
      <c r="AJ12" s="441"/>
      <c r="AK12" s="445" t="s">
        <v>699</v>
      </c>
      <c r="AL12" s="440"/>
      <c r="AM12" s="440"/>
      <c r="AN12" s="440"/>
      <c r="AO12" s="440"/>
      <c r="AP12" s="440"/>
      <c r="AQ12" s="441"/>
      <c r="AR12" s="445" t="s">
        <v>700</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220</v>
      </c>
      <c r="Q13" s="655"/>
      <c r="R13" s="655"/>
      <c r="S13" s="655"/>
      <c r="T13" s="655"/>
      <c r="U13" s="655"/>
      <c r="V13" s="656"/>
      <c r="W13" s="654">
        <v>222</v>
      </c>
      <c r="X13" s="655"/>
      <c r="Y13" s="655"/>
      <c r="Z13" s="655"/>
      <c r="AA13" s="655"/>
      <c r="AB13" s="655"/>
      <c r="AC13" s="656"/>
      <c r="AD13" s="654">
        <v>237</v>
      </c>
      <c r="AE13" s="655"/>
      <c r="AF13" s="655"/>
      <c r="AG13" s="655"/>
      <c r="AH13" s="655"/>
      <c r="AI13" s="655"/>
      <c r="AJ13" s="656"/>
      <c r="AK13" s="654">
        <v>232</v>
      </c>
      <c r="AL13" s="655"/>
      <c r="AM13" s="655"/>
      <c r="AN13" s="655"/>
      <c r="AO13" s="655"/>
      <c r="AP13" s="655"/>
      <c r="AQ13" s="656"/>
      <c r="AR13" s="920">
        <v>239</v>
      </c>
      <c r="AS13" s="921"/>
      <c r="AT13" s="921"/>
      <c r="AU13" s="921"/>
      <c r="AV13" s="921"/>
      <c r="AW13" s="921"/>
      <c r="AX13" s="922"/>
    </row>
    <row r="14" spans="1:50" ht="21" customHeight="1" x14ac:dyDescent="0.15">
      <c r="A14" s="611"/>
      <c r="B14" s="612"/>
      <c r="C14" s="612"/>
      <c r="D14" s="612"/>
      <c r="E14" s="612"/>
      <c r="F14" s="613"/>
      <c r="G14" s="722"/>
      <c r="H14" s="723"/>
      <c r="I14" s="708" t="s">
        <v>8</v>
      </c>
      <c r="J14" s="759"/>
      <c r="K14" s="759"/>
      <c r="L14" s="759"/>
      <c r="M14" s="759"/>
      <c r="N14" s="759"/>
      <c r="O14" s="760"/>
      <c r="P14" s="654" t="s">
        <v>713</v>
      </c>
      <c r="Q14" s="655"/>
      <c r="R14" s="655"/>
      <c r="S14" s="655"/>
      <c r="T14" s="655"/>
      <c r="U14" s="655"/>
      <c r="V14" s="656"/>
      <c r="W14" s="654" t="s">
        <v>713</v>
      </c>
      <c r="X14" s="655"/>
      <c r="Y14" s="655"/>
      <c r="Z14" s="655"/>
      <c r="AA14" s="655"/>
      <c r="AB14" s="655"/>
      <c r="AC14" s="656"/>
      <c r="AD14" s="654" t="s">
        <v>713</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713</v>
      </c>
      <c r="Q15" s="655"/>
      <c r="R15" s="655"/>
      <c r="S15" s="655"/>
      <c r="T15" s="655"/>
      <c r="U15" s="655"/>
      <c r="V15" s="656"/>
      <c r="W15" s="654" t="s">
        <v>713</v>
      </c>
      <c r="X15" s="655"/>
      <c r="Y15" s="655"/>
      <c r="Z15" s="655"/>
      <c r="AA15" s="655"/>
      <c r="AB15" s="655"/>
      <c r="AC15" s="656"/>
      <c r="AD15" s="654" t="s">
        <v>713</v>
      </c>
      <c r="AE15" s="655"/>
      <c r="AF15" s="655"/>
      <c r="AG15" s="655"/>
      <c r="AH15" s="655"/>
      <c r="AI15" s="655"/>
      <c r="AJ15" s="656"/>
      <c r="AK15" s="654" t="s">
        <v>713</v>
      </c>
      <c r="AL15" s="655"/>
      <c r="AM15" s="655"/>
      <c r="AN15" s="655"/>
      <c r="AO15" s="655"/>
      <c r="AP15" s="655"/>
      <c r="AQ15" s="656"/>
      <c r="AR15" s="654"/>
      <c r="AS15" s="655"/>
      <c r="AT15" s="655"/>
      <c r="AU15" s="655"/>
      <c r="AV15" s="655"/>
      <c r="AW15" s="655"/>
      <c r="AX15" s="802"/>
    </row>
    <row r="16" spans="1:50" ht="21" customHeight="1" x14ac:dyDescent="0.15">
      <c r="A16" s="611"/>
      <c r="B16" s="612"/>
      <c r="C16" s="612"/>
      <c r="D16" s="612"/>
      <c r="E16" s="612"/>
      <c r="F16" s="613"/>
      <c r="G16" s="722"/>
      <c r="H16" s="723"/>
      <c r="I16" s="708" t="s">
        <v>52</v>
      </c>
      <c r="J16" s="709"/>
      <c r="K16" s="709"/>
      <c r="L16" s="709"/>
      <c r="M16" s="709"/>
      <c r="N16" s="709"/>
      <c r="O16" s="710"/>
      <c r="P16" s="654" t="s">
        <v>713</v>
      </c>
      <c r="Q16" s="655"/>
      <c r="R16" s="655"/>
      <c r="S16" s="655"/>
      <c r="T16" s="655"/>
      <c r="U16" s="655"/>
      <c r="V16" s="656"/>
      <c r="W16" s="654" t="s">
        <v>713</v>
      </c>
      <c r="X16" s="655"/>
      <c r="Y16" s="655"/>
      <c r="Z16" s="655"/>
      <c r="AA16" s="655"/>
      <c r="AB16" s="655"/>
      <c r="AC16" s="656"/>
      <c r="AD16" s="654" t="s">
        <v>713</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713</v>
      </c>
      <c r="Q17" s="655"/>
      <c r="R17" s="655"/>
      <c r="S17" s="655"/>
      <c r="T17" s="655"/>
      <c r="U17" s="655"/>
      <c r="V17" s="656"/>
      <c r="W17" s="654" t="s">
        <v>713</v>
      </c>
      <c r="X17" s="655"/>
      <c r="Y17" s="655"/>
      <c r="Z17" s="655"/>
      <c r="AA17" s="655"/>
      <c r="AB17" s="655"/>
      <c r="AC17" s="656"/>
      <c r="AD17" s="654" t="s">
        <v>713</v>
      </c>
      <c r="AE17" s="655"/>
      <c r="AF17" s="655"/>
      <c r="AG17" s="655"/>
      <c r="AH17" s="655"/>
      <c r="AI17" s="655"/>
      <c r="AJ17" s="656"/>
      <c r="AK17" s="654"/>
      <c r="AL17" s="655"/>
      <c r="AM17" s="655"/>
      <c r="AN17" s="655"/>
      <c r="AO17" s="655"/>
      <c r="AP17" s="655"/>
      <c r="AQ17" s="656"/>
      <c r="AR17" s="918"/>
      <c r="AS17" s="918"/>
      <c r="AT17" s="918"/>
      <c r="AU17" s="918"/>
      <c r="AV17" s="918"/>
      <c r="AW17" s="918"/>
      <c r="AX17" s="919"/>
    </row>
    <row r="18" spans="1:50" ht="24.75" customHeight="1" x14ac:dyDescent="0.15">
      <c r="A18" s="611"/>
      <c r="B18" s="612"/>
      <c r="C18" s="612"/>
      <c r="D18" s="612"/>
      <c r="E18" s="612"/>
      <c r="F18" s="613"/>
      <c r="G18" s="724"/>
      <c r="H18" s="725"/>
      <c r="I18" s="713" t="s">
        <v>20</v>
      </c>
      <c r="J18" s="714"/>
      <c r="K18" s="714"/>
      <c r="L18" s="714"/>
      <c r="M18" s="714"/>
      <c r="N18" s="714"/>
      <c r="O18" s="715"/>
      <c r="P18" s="875">
        <f>SUM(P13:V17)</f>
        <v>220</v>
      </c>
      <c r="Q18" s="876"/>
      <c r="R18" s="876"/>
      <c r="S18" s="876"/>
      <c r="T18" s="876"/>
      <c r="U18" s="876"/>
      <c r="V18" s="877"/>
      <c r="W18" s="875">
        <f>SUM(W13:AC17)</f>
        <v>222</v>
      </c>
      <c r="X18" s="876"/>
      <c r="Y18" s="876"/>
      <c r="Z18" s="876"/>
      <c r="AA18" s="876"/>
      <c r="AB18" s="876"/>
      <c r="AC18" s="877"/>
      <c r="AD18" s="875">
        <f>SUM(AD13:AJ17)</f>
        <v>237</v>
      </c>
      <c r="AE18" s="876"/>
      <c r="AF18" s="876"/>
      <c r="AG18" s="876"/>
      <c r="AH18" s="876"/>
      <c r="AI18" s="876"/>
      <c r="AJ18" s="877"/>
      <c r="AK18" s="875">
        <f>SUM(AK13:AQ17)</f>
        <v>232</v>
      </c>
      <c r="AL18" s="876"/>
      <c r="AM18" s="876"/>
      <c r="AN18" s="876"/>
      <c r="AO18" s="876"/>
      <c r="AP18" s="876"/>
      <c r="AQ18" s="877"/>
      <c r="AR18" s="875">
        <f>SUM(AR13:AX17)</f>
        <v>239</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200</v>
      </c>
      <c r="Q19" s="655"/>
      <c r="R19" s="655"/>
      <c r="S19" s="655"/>
      <c r="T19" s="655"/>
      <c r="U19" s="655"/>
      <c r="V19" s="656"/>
      <c r="W19" s="654">
        <v>191</v>
      </c>
      <c r="X19" s="655"/>
      <c r="Y19" s="655"/>
      <c r="Z19" s="655"/>
      <c r="AA19" s="655"/>
      <c r="AB19" s="655"/>
      <c r="AC19" s="656"/>
      <c r="AD19" s="654">
        <v>143</v>
      </c>
      <c r="AE19" s="655"/>
      <c r="AF19" s="655"/>
      <c r="AG19" s="655"/>
      <c r="AH19" s="655"/>
      <c r="AI19" s="655"/>
      <c r="AJ19" s="656"/>
      <c r="AK19" s="326"/>
      <c r="AL19" s="326"/>
      <c r="AM19" s="326"/>
      <c r="AN19" s="326"/>
      <c r="AO19" s="326"/>
      <c r="AP19" s="326"/>
      <c r="AQ19" s="326"/>
      <c r="AR19" s="326"/>
      <c r="AS19" s="326"/>
      <c r="AT19" s="326"/>
      <c r="AU19" s="326"/>
      <c r="AV19" s="326"/>
      <c r="AW19" s="326"/>
      <c r="AX19" s="328"/>
    </row>
    <row r="20" spans="1:50" ht="24.75" customHeight="1" x14ac:dyDescent="0.15">
      <c r="A20" s="611"/>
      <c r="B20" s="612"/>
      <c r="C20" s="612"/>
      <c r="D20" s="612"/>
      <c r="E20" s="612"/>
      <c r="F20" s="613"/>
      <c r="G20" s="873" t="s">
        <v>10</v>
      </c>
      <c r="H20" s="874"/>
      <c r="I20" s="874"/>
      <c r="J20" s="874"/>
      <c r="K20" s="874"/>
      <c r="L20" s="874"/>
      <c r="M20" s="874"/>
      <c r="N20" s="874"/>
      <c r="O20" s="874"/>
      <c r="P20" s="318">
        <f>IF(P18=0, "-", SUM(P19)/P18)</f>
        <v>0.90909090909090906</v>
      </c>
      <c r="Q20" s="318"/>
      <c r="R20" s="318"/>
      <c r="S20" s="318"/>
      <c r="T20" s="318"/>
      <c r="U20" s="318"/>
      <c r="V20" s="318"/>
      <c r="W20" s="318">
        <f t="shared" ref="W20" si="0">IF(W18=0, "-", SUM(W19)/W18)</f>
        <v>0.86036036036036034</v>
      </c>
      <c r="X20" s="318"/>
      <c r="Y20" s="318"/>
      <c r="Z20" s="318"/>
      <c r="AA20" s="318"/>
      <c r="AB20" s="318"/>
      <c r="AC20" s="318"/>
      <c r="AD20" s="318">
        <f t="shared" ref="AD20" si="1">IF(AD18=0, "-", SUM(AD19)/AD18)</f>
        <v>0.6033755274261603</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46"/>
      <c r="B21" s="847"/>
      <c r="C21" s="847"/>
      <c r="D21" s="847"/>
      <c r="E21" s="847"/>
      <c r="F21" s="967"/>
      <c r="G21" s="316" t="s">
        <v>350</v>
      </c>
      <c r="H21" s="317"/>
      <c r="I21" s="317"/>
      <c r="J21" s="317"/>
      <c r="K21" s="317"/>
      <c r="L21" s="317"/>
      <c r="M21" s="317"/>
      <c r="N21" s="317"/>
      <c r="O21" s="317"/>
      <c r="P21" s="318">
        <f>IF(P19=0, "-", SUM(P19)/SUM(P13,P14))</f>
        <v>0.90909090909090906</v>
      </c>
      <c r="Q21" s="318"/>
      <c r="R21" s="318"/>
      <c r="S21" s="318"/>
      <c r="T21" s="318"/>
      <c r="U21" s="318"/>
      <c r="V21" s="318"/>
      <c r="W21" s="318">
        <f t="shared" ref="W21" si="2">IF(W19=0, "-", SUM(W19)/SUM(W13,W14))</f>
        <v>0.86036036036036034</v>
      </c>
      <c r="X21" s="318"/>
      <c r="Y21" s="318"/>
      <c r="Z21" s="318"/>
      <c r="AA21" s="318"/>
      <c r="AB21" s="318"/>
      <c r="AC21" s="318"/>
      <c r="AD21" s="318">
        <f t="shared" ref="AD21" si="3">IF(AD19=0, "-", SUM(AD19)/SUM(AD13,AD14))</f>
        <v>0.6033755274261603</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3" t="s">
        <v>703</v>
      </c>
      <c r="B22" s="974"/>
      <c r="C22" s="974"/>
      <c r="D22" s="974"/>
      <c r="E22" s="974"/>
      <c r="F22" s="975"/>
      <c r="G22" s="969" t="s">
        <v>329</v>
      </c>
      <c r="H22" s="224"/>
      <c r="I22" s="224"/>
      <c r="J22" s="224"/>
      <c r="K22" s="224"/>
      <c r="L22" s="224"/>
      <c r="M22" s="224"/>
      <c r="N22" s="224"/>
      <c r="O22" s="225"/>
      <c r="P22" s="934" t="s">
        <v>701</v>
      </c>
      <c r="Q22" s="224"/>
      <c r="R22" s="224"/>
      <c r="S22" s="224"/>
      <c r="T22" s="224"/>
      <c r="U22" s="224"/>
      <c r="V22" s="225"/>
      <c r="W22" s="934" t="s">
        <v>702</v>
      </c>
      <c r="X22" s="224"/>
      <c r="Y22" s="224"/>
      <c r="Z22" s="224"/>
      <c r="AA22" s="224"/>
      <c r="AB22" s="224"/>
      <c r="AC22" s="225"/>
      <c r="AD22" s="934" t="s">
        <v>328</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25.5" customHeight="1" x14ac:dyDescent="0.15">
      <c r="A23" s="976"/>
      <c r="B23" s="977"/>
      <c r="C23" s="977"/>
      <c r="D23" s="977"/>
      <c r="E23" s="977"/>
      <c r="F23" s="978"/>
      <c r="G23" s="970" t="s">
        <v>715</v>
      </c>
      <c r="H23" s="971"/>
      <c r="I23" s="971"/>
      <c r="J23" s="971"/>
      <c r="K23" s="971"/>
      <c r="L23" s="971"/>
      <c r="M23" s="971"/>
      <c r="N23" s="971"/>
      <c r="O23" s="972"/>
      <c r="P23" s="920">
        <v>120</v>
      </c>
      <c r="Q23" s="921"/>
      <c r="R23" s="921"/>
      <c r="S23" s="921"/>
      <c r="T23" s="921"/>
      <c r="U23" s="921"/>
      <c r="V23" s="935"/>
      <c r="W23" s="920">
        <v>121</v>
      </c>
      <c r="X23" s="921"/>
      <c r="Y23" s="921"/>
      <c r="Z23" s="921"/>
      <c r="AA23" s="921"/>
      <c r="AB23" s="921"/>
      <c r="AC23" s="935"/>
      <c r="AD23" s="983" t="s">
        <v>836</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716</v>
      </c>
      <c r="H24" s="937"/>
      <c r="I24" s="937"/>
      <c r="J24" s="937"/>
      <c r="K24" s="937"/>
      <c r="L24" s="937"/>
      <c r="M24" s="937"/>
      <c r="N24" s="937"/>
      <c r="O24" s="938"/>
      <c r="P24" s="654">
        <v>90</v>
      </c>
      <c r="Q24" s="655"/>
      <c r="R24" s="655"/>
      <c r="S24" s="655"/>
      <c r="T24" s="655"/>
      <c r="U24" s="655"/>
      <c r="V24" s="656"/>
      <c r="W24" s="654">
        <v>93</v>
      </c>
      <c r="X24" s="655"/>
      <c r="Y24" s="655"/>
      <c r="Z24" s="655"/>
      <c r="AA24" s="655"/>
      <c r="AB24" s="655"/>
      <c r="AC24" s="656"/>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717</v>
      </c>
      <c r="H25" s="937"/>
      <c r="I25" s="937"/>
      <c r="J25" s="937"/>
      <c r="K25" s="937"/>
      <c r="L25" s="937"/>
      <c r="M25" s="937"/>
      <c r="N25" s="937"/>
      <c r="O25" s="938"/>
      <c r="P25" s="654">
        <v>21</v>
      </c>
      <c r="Q25" s="655"/>
      <c r="R25" s="655"/>
      <c r="S25" s="655"/>
      <c r="T25" s="655"/>
      <c r="U25" s="655"/>
      <c r="V25" s="656"/>
      <c r="W25" s="654">
        <v>24</v>
      </c>
      <c r="X25" s="655"/>
      <c r="Y25" s="655"/>
      <c r="Z25" s="655"/>
      <c r="AA25" s="655"/>
      <c r="AB25" s="655"/>
      <c r="AC25" s="656"/>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718</v>
      </c>
      <c r="H26" s="937"/>
      <c r="I26" s="937"/>
      <c r="J26" s="937"/>
      <c r="K26" s="937"/>
      <c r="L26" s="937"/>
      <c r="M26" s="937"/>
      <c r="N26" s="937"/>
      <c r="O26" s="938"/>
      <c r="P26" s="654">
        <v>0.5</v>
      </c>
      <c r="Q26" s="655"/>
      <c r="R26" s="655"/>
      <c r="S26" s="655"/>
      <c r="T26" s="655"/>
      <c r="U26" s="655"/>
      <c r="V26" s="656"/>
      <c r="W26" s="654">
        <v>0.5</v>
      </c>
      <c r="X26" s="655"/>
      <c r="Y26" s="655"/>
      <c r="Z26" s="655"/>
      <c r="AA26" s="655"/>
      <c r="AB26" s="655"/>
      <c r="AC26" s="656"/>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719</v>
      </c>
      <c r="H27" s="937"/>
      <c r="I27" s="937"/>
      <c r="J27" s="937"/>
      <c r="K27" s="937"/>
      <c r="L27" s="937"/>
      <c r="M27" s="937"/>
      <c r="N27" s="937"/>
      <c r="O27" s="938"/>
      <c r="P27" s="654">
        <v>0.4</v>
      </c>
      <c r="Q27" s="655"/>
      <c r="R27" s="655"/>
      <c r="S27" s="655"/>
      <c r="T27" s="655"/>
      <c r="U27" s="655"/>
      <c r="V27" s="656"/>
      <c r="W27" s="654">
        <v>0.4</v>
      </c>
      <c r="X27" s="655"/>
      <c r="Y27" s="655"/>
      <c r="Z27" s="655"/>
      <c r="AA27" s="655"/>
      <c r="AB27" s="655"/>
      <c r="AC27" s="656"/>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333</v>
      </c>
      <c r="H28" s="940"/>
      <c r="I28" s="940"/>
      <c r="J28" s="940"/>
      <c r="K28" s="940"/>
      <c r="L28" s="940"/>
      <c r="M28" s="940"/>
      <c r="N28" s="940"/>
      <c r="O28" s="941"/>
      <c r="P28" s="875">
        <f>P29-SUM(P23:P27)</f>
        <v>9.9999999999994316E-2</v>
      </c>
      <c r="Q28" s="876"/>
      <c r="R28" s="876"/>
      <c r="S28" s="876"/>
      <c r="T28" s="876"/>
      <c r="U28" s="876"/>
      <c r="V28" s="877"/>
      <c r="W28" s="875">
        <f>W29-SUM(W23:W27)</f>
        <v>9.9999999999994316E-2</v>
      </c>
      <c r="X28" s="876"/>
      <c r="Y28" s="876"/>
      <c r="Z28" s="876"/>
      <c r="AA28" s="876"/>
      <c r="AB28" s="876"/>
      <c r="AC28" s="87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330</v>
      </c>
      <c r="H29" s="943"/>
      <c r="I29" s="943"/>
      <c r="J29" s="943"/>
      <c r="K29" s="943"/>
      <c r="L29" s="943"/>
      <c r="M29" s="943"/>
      <c r="N29" s="943"/>
      <c r="O29" s="944"/>
      <c r="P29" s="654">
        <f>AK13</f>
        <v>232</v>
      </c>
      <c r="Q29" s="655"/>
      <c r="R29" s="655"/>
      <c r="S29" s="655"/>
      <c r="T29" s="655"/>
      <c r="U29" s="655"/>
      <c r="V29" s="656"/>
      <c r="W29" s="952">
        <f>AR13</f>
        <v>239</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8" t="s">
        <v>345</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386</v>
      </c>
      <c r="AF30" s="856"/>
      <c r="AG30" s="856"/>
      <c r="AH30" s="857"/>
      <c r="AI30" s="915" t="s">
        <v>408</v>
      </c>
      <c r="AJ30" s="915"/>
      <c r="AK30" s="915"/>
      <c r="AL30" s="855"/>
      <c r="AM30" s="915" t="s">
        <v>505</v>
      </c>
      <c r="AN30" s="915"/>
      <c r="AO30" s="915"/>
      <c r="AP30" s="855"/>
      <c r="AQ30" s="764" t="s">
        <v>232</v>
      </c>
      <c r="AR30" s="765"/>
      <c r="AS30" s="765"/>
      <c r="AT30" s="766"/>
      <c r="AU30" s="771" t="s">
        <v>134</v>
      </c>
      <c r="AV30" s="771"/>
      <c r="AW30" s="771"/>
      <c r="AX30" s="917"/>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6"/>
      <c r="AJ31" s="916"/>
      <c r="AK31" s="916"/>
      <c r="AL31" s="406"/>
      <c r="AM31" s="916"/>
      <c r="AN31" s="916"/>
      <c r="AO31" s="916"/>
      <c r="AP31" s="406"/>
      <c r="AQ31" s="252">
        <v>7</v>
      </c>
      <c r="AR31" s="203"/>
      <c r="AS31" s="138" t="s">
        <v>233</v>
      </c>
      <c r="AT31" s="139"/>
      <c r="AU31" s="202">
        <v>11</v>
      </c>
      <c r="AV31" s="202"/>
      <c r="AW31" s="391" t="s">
        <v>179</v>
      </c>
      <c r="AX31" s="392"/>
    </row>
    <row r="32" spans="1:50" ht="39.200000000000003" customHeight="1" x14ac:dyDescent="0.15">
      <c r="A32" s="396"/>
      <c r="B32" s="394"/>
      <c r="C32" s="394"/>
      <c r="D32" s="394"/>
      <c r="E32" s="394"/>
      <c r="F32" s="395"/>
      <c r="G32" s="562" t="s">
        <v>814</v>
      </c>
      <c r="H32" s="563"/>
      <c r="I32" s="563"/>
      <c r="J32" s="563"/>
      <c r="K32" s="563"/>
      <c r="L32" s="563"/>
      <c r="M32" s="563"/>
      <c r="N32" s="563"/>
      <c r="O32" s="564"/>
      <c r="P32" s="110" t="s">
        <v>720</v>
      </c>
      <c r="Q32" s="110"/>
      <c r="R32" s="110"/>
      <c r="S32" s="110"/>
      <c r="T32" s="110"/>
      <c r="U32" s="110"/>
      <c r="V32" s="110"/>
      <c r="W32" s="110"/>
      <c r="X32" s="111"/>
      <c r="Y32" s="469" t="s">
        <v>12</v>
      </c>
      <c r="Z32" s="529"/>
      <c r="AA32" s="530"/>
      <c r="AB32" s="459" t="s">
        <v>721</v>
      </c>
      <c r="AC32" s="459"/>
      <c r="AD32" s="459"/>
      <c r="AE32" s="220">
        <v>388</v>
      </c>
      <c r="AF32" s="221"/>
      <c r="AG32" s="221"/>
      <c r="AH32" s="221"/>
      <c r="AI32" s="220">
        <v>366</v>
      </c>
      <c r="AJ32" s="221"/>
      <c r="AK32" s="221"/>
      <c r="AL32" s="221"/>
      <c r="AM32" s="220">
        <v>290</v>
      </c>
      <c r="AN32" s="221"/>
      <c r="AO32" s="221"/>
      <c r="AP32" s="221"/>
      <c r="AQ32" s="338"/>
      <c r="AR32" s="210"/>
      <c r="AS32" s="210"/>
      <c r="AT32" s="339"/>
      <c r="AU32" s="221"/>
      <c r="AV32" s="221"/>
      <c r="AW32" s="221"/>
      <c r="AX32" s="223"/>
    </row>
    <row r="33" spans="1:51" ht="39.200000000000003" customHeight="1" x14ac:dyDescent="0.15">
      <c r="A33" s="397"/>
      <c r="B33" s="398"/>
      <c r="C33" s="398"/>
      <c r="D33" s="398"/>
      <c r="E33" s="398"/>
      <c r="F33" s="399"/>
      <c r="G33" s="565"/>
      <c r="H33" s="566"/>
      <c r="I33" s="566"/>
      <c r="J33" s="566"/>
      <c r="K33" s="566"/>
      <c r="L33" s="566"/>
      <c r="M33" s="566"/>
      <c r="N33" s="566"/>
      <c r="O33" s="567"/>
      <c r="P33" s="113"/>
      <c r="Q33" s="113"/>
      <c r="R33" s="113"/>
      <c r="S33" s="113"/>
      <c r="T33" s="113"/>
      <c r="U33" s="113"/>
      <c r="V33" s="113"/>
      <c r="W33" s="113"/>
      <c r="X33" s="114"/>
      <c r="Y33" s="445" t="s">
        <v>54</v>
      </c>
      <c r="Z33" s="440"/>
      <c r="AA33" s="441"/>
      <c r="AB33" s="521" t="s">
        <v>721</v>
      </c>
      <c r="AC33" s="521"/>
      <c r="AD33" s="521"/>
      <c r="AE33" s="220">
        <v>339</v>
      </c>
      <c r="AF33" s="221"/>
      <c r="AG33" s="221"/>
      <c r="AH33" s="221"/>
      <c r="AI33" s="220">
        <v>339</v>
      </c>
      <c r="AJ33" s="221"/>
      <c r="AK33" s="221"/>
      <c r="AL33" s="221"/>
      <c r="AM33" s="220">
        <v>339</v>
      </c>
      <c r="AN33" s="221"/>
      <c r="AO33" s="221"/>
      <c r="AP33" s="221"/>
      <c r="AQ33" s="338">
        <v>253</v>
      </c>
      <c r="AR33" s="210"/>
      <c r="AS33" s="210"/>
      <c r="AT33" s="339"/>
      <c r="AU33" s="221">
        <v>204</v>
      </c>
      <c r="AV33" s="221"/>
      <c r="AW33" s="221"/>
      <c r="AX33" s="223"/>
    </row>
    <row r="34" spans="1:51" ht="39.200000000000003" customHeight="1" x14ac:dyDescent="0.15">
      <c r="A34" s="396"/>
      <c r="B34" s="394"/>
      <c r="C34" s="394"/>
      <c r="D34" s="394"/>
      <c r="E34" s="394"/>
      <c r="F34" s="395"/>
      <c r="G34" s="568"/>
      <c r="H34" s="569"/>
      <c r="I34" s="569"/>
      <c r="J34" s="569"/>
      <c r="K34" s="569"/>
      <c r="L34" s="569"/>
      <c r="M34" s="569"/>
      <c r="N34" s="569"/>
      <c r="O34" s="570"/>
      <c r="P34" s="116"/>
      <c r="Q34" s="116"/>
      <c r="R34" s="116"/>
      <c r="S34" s="116"/>
      <c r="T34" s="116"/>
      <c r="U34" s="116"/>
      <c r="V34" s="116"/>
      <c r="W34" s="116"/>
      <c r="X34" s="117"/>
      <c r="Y34" s="445" t="s">
        <v>13</v>
      </c>
      <c r="Z34" s="440"/>
      <c r="AA34" s="441"/>
      <c r="AB34" s="554" t="s">
        <v>180</v>
      </c>
      <c r="AC34" s="554"/>
      <c r="AD34" s="554"/>
      <c r="AE34" s="220">
        <v>-4</v>
      </c>
      <c r="AF34" s="221"/>
      <c r="AG34" s="221"/>
      <c r="AH34" s="221"/>
      <c r="AI34" s="220">
        <v>43</v>
      </c>
      <c r="AJ34" s="221"/>
      <c r="AK34" s="221"/>
      <c r="AL34" s="221"/>
      <c r="AM34" s="220">
        <v>204</v>
      </c>
      <c r="AN34" s="221"/>
      <c r="AO34" s="221"/>
      <c r="AP34" s="221"/>
      <c r="AQ34" s="338"/>
      <c r="AR34" s="210"/>
      <c r="AS34" s="210"/>
      <c r="AT34" s="339"/>
      <c r="AU34" s="221"/>
      <c r="AV34" s="221"/>
      <c r="AW34" s="221"/>
      <c r="AX34" s="223"/>
    </row>
    <row r="35" spans="1:51" ht="23.25" customHeight="1" x14ac:dyDescent="0.15">
      <c r="A35" s="230" t="s">
        <v>376</v>
      </c>
      <c r="B35" s="231"/>
      <c r="C35" s="231"/>
      <c r="D35" s="231"/>
      <c r="E35" s="231"/>
      <c r="F35" s="232"/>
      <c r="G35" s="236" t="s">
        <v>722</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customHeight="1" x14ac:dyDescent="0.15">
      <c r="A37" s="767" t="s">
        <v>345</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9" t="s">
        <v>386</v>
      </c>
      <c r="AF37" s="249"/>
      <c r="AG37" s="249"/>
      <c r="AH37" s="249"/>
      <c r="AI37" s="249" t="s">
        <v>408</v>
      </c>
      <c r="AJ37" s="249"/>
      <c r="AK37" s="249"/>
      <c r="AL37" s="249"/>
      <c r="AM37" s="249" t="s">
        <v>505</v>
      </c>
      <c r="AN37" s="249"/>
      <c r="AO37" s="249"/>
      <c r="AP37" s="249"/>
      <c r="AQ37" s="156" t="s">
        <v>232</v>
      </c>
      <c r="AR37" s="157"/>
      <c r="AS37" s="157"/>
      <c r="AT37" s="158"/>
      <c r="AU37" s="410" t="s">
        <v>134</v>
      </c>
      <c r="AV37" s="410"/>
      <c r="AW37" s="410"/>
      <c r="AX37" s="910"/>
      <c r="AY37">
        <f>COUNTA($G$39)</f>
        <v>1</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9"/>
      <c r="AF38" s="249"/>
      <c r="AG38" s="249"/>
      <c r="AH38" s="249"/>
      <c r="AI38" s="249"/>
      <c r="AJ38" s="249"/>
      <c r="AK38" s="249"/>
      <c r="AL38" s="249"/>
      <c r="AM38" s="249"/>
      <c r="AN38" s="249"/>
      <c r="AO38" s="249"/>
      <c r="AP38" s="249"/>
      <c r="AQ38" s="252"/>
      <c r="AR38" s="203"/>
      <c r="AS38" s="138" t="s">
        <v>233</v>
      </c>
      <c r="AT38" s="139"/>
      <c r="AU38" s="202"/>
      <c r="AV38" s="202"/>
      <c r="AW38" s="391" t="s">
        <v>179</v>
      </c>
      <c r="AX38" s="392"/>
      <c r="AY38">
        <f>$AY$37</f>
        <v>1</v>
      </c>
    </row>
    <row r="39" spans="1:51" ht="30" customHeight="1" x14ac:dyDescent="0.15">
      <c r="A39" s="396"/>
      <c r="B39" s="394"/>
      <c r="C39" s="394"/>
      <c r="D39" s="394"/>
      <c r="E39" s="394"/>
      <c r="F39" s="395"/>
      <c r="G39" s="562" t="s">
        <v>723</v>
      </c>
      <c r="H39" s="563"/>
      <c r="I39" s="563"/>
      <c r="J39" s="563"/>
      <c r="K39" s="563"/>
      <c r="L39" s="563"/>
      <c r="M39" s="563"/>
      <c r="N39" s="563"/>
      <c r="O39" s="564"/>
      <c r="P39" s="110" t="s">
        <v>724</v>
      </c>
      <c r="Q39" s="110"/>
      <c r="R39" s="110"/>
      <c r="S39" s="110"/>
      <c r="T39" s="110"/>
      <c r="U39" s="110"/>
      <c r="V39" s="110"/>
      <c r="W39" s="110"/>
      <c r="X39" s="111"/>
      <c r="Y39" s="469" t="s">
        <v>12</v>
      </c>
      <c r="Z39" s="529"/>
      <c r="AA39" s="530"/>
      <c r="AB39" s="459" t="s">
        <v>367</v>
      </c>
      <c r="AC39" s="459"/>
      <c r="AD39" s="459"/>
      <c r="AE39" s="220">
        <v>5</v>
      </c>
      <c r="AF39" s="221"/>
      <c r="AG39" s="221"/>
      <c r="AH39" s="221"/>
      <c r="AI39" s="220">
        <v>5</v>
      </c>
      <c r="AJ39" s="221"/>
      <c r="AK39" s="221"/>
      <c r="AL39" s="221"/>
      <c r="AM39" s="220">
        <v>5</v>
      </c>
      <c r="AN39" s="221"/>
      <c r="AO39" s="221"/>
      <c r="AP39" s="221"/>
      <c r="AQ39" s="338"/>
      <c r="AR39" s="210"/>
      <c r="AS39" s="210"/>
      <c r="AT39" s="339"/>
      <c r="AU39" s="221"/>
      <c r="AV39" s="221"/>
      <c r="AW39" s="221"/>
      <c r="AX39" s="223"/>
      <c r="AY39">
        <f t="shared" ref="AY39:AY43" si="4">$AY$37</f>
        <v>1</v>
      </c>
    </row>
    <row r="40" spans="1:51" ht="30" customHeight="1" x14ac:dyDescent="0.15">
      <c r="A40" s="397"/>
      <c r="B40" s="398"/>
      <c r="C40" s="398"/>
      <c r="D40" s="398"/>
      <c r="E40" s="398"/>
      <c r="F40" s="399"/>
      <c r="G40" s="565"/>
      <c r="H40" s="566"/>
      <c r="I40" s="566"/>
      <c r="J40" s="566"/>
      <c r="K40" s="566"/>
      <c r="L40" s="566"/>
      <c r="M40" s="566"/>
      <c r="N40" s="566"/>
      <c r="O40" s="567"/>
      <c r="P40" s="113"/>
      <c r="Q40" s="113"/>
      <c r="R40" s="113"/>
      <c r="S40" s="113"/>
      <c r="T40" s="113"/>
      <c r="U40" s="113"/>
      <c r="V40" s="113"/>
      <c r="W40" s="113"/>
      <c r="X40" s="114"/>
      <c r="Y40" s="445" t="s">
        <v>54</v>
      </c>
      <c r="Z40" s="440"/>
      <c r="AA40" s="441"/>
      <c r="AB40" s="521" t="s">
        <v>367</v>
      </c>
      <c r="AC40" s="521"/>
      <c r="AD40" s="521"/>
      <c r="AE40" s="220">
        <v>2.5</v>
      </c>
      <c r="AF40" s="221"/>
      <c r="AG40" s="221"/>
      <c r="AH40" s="221"/>
      <c r="AI40" s="220">
        <v>2.7</v>
      </c>
      <c r="AJ40" s="221"/>
      <c r="AK40" s="221"/>
      <c r="AL40" s="221"/>
      <c r="AM40" s="220">
        <v>2.7</v>
      </c>
      <c r="AN40" s="221"/>
      <c r="AO40" s="221"/>
      <c r="AP40" s="221"/>
      <c r="AQ40" s="338"/>
      <c r="AR40" s="210"/>
      <c r="AS40" s="210"/>
      <c r="AT40" s="339"/>
      <c r="AU40" s="221"/>
      <c r="AV40" s="221"/>
      <c r="AW40" s="221"/>
      <c r="AX40" s="223"/>
      <c r="AY40">
        <f t="shared" si="4"/>
        <v>1</v>
      </c>
    </row>
    <row r="41" spans="1:51" ht="30" customHeight="1" x14ac:dyDescent="0.15">
      <c r="A41" s="400"/>
      <c r="B41" s="401"/>
      <c r="C41" s="401"/>
      <c r="D41" s="401"/>
      <c r="E41" s="401"/>
      <c r="F41" s="402"/>
      <c r="G41" s="568"/>
      <c r="H41" s="569"/>
      <c r="I41" s="569"/>
      <c r="J41" s="569"/>
      <c r="K41" s="569"/>
      <c r="L41" s="569"/>
      <c r="M41" s="569"/>
      <c r="N41" s="569"/>
      <c r="O41" s="570"/>
      <c r="P41" s="116"/>
      <c r="Q41" s="116"/>
      <c r="R41" s="116"/>
      <c r="S41" s="116"/>
      <c r="T41" s="116"/>
      <c r="U41" s="116"/>
      <c r="V41" s="116"/>
      <c r="W41" s="116"/>
      <c r="X41" s="117"/>
      <c r="Y41" s="445" t="s">
        <v>13</v>
      </c>
      <c r="Z41" s="440"/>
      <c r="AA41" s="441"/>
      <c r="AB41" s="554" t="s">
        <v>180</v>
      </c>
      <c r="AC41" s="554"/>
      <c r="AD41" s="554"/>
      <c r="AE41" s="220">
        <v>100</v>
      </c>
      <c r="AF41" s="221"/>
      <c r="AG41" s="221"/>
      <c r="AH41" s="221"/>
      <c r="AI41" s="220">
        <v>100</v>
      </c>
      <c r="AJ41" s="221"/>
      <c r="AK41" s="221"/>
      <c r="AL41" s="221"/>
      <c r="AM41" s="220">
        <v>100</v>
      </c>
      <c r="AN41" s="221"/>
      <c r="AO41" s="221"/>
      <c r="AP41" s="221"/>
      <c r="AQ41" s="338"/>
      <c r="AR41" s="210"/>
      <c r="AS41" s="210"/>
      <c r="AT41" s="339"/>
      <c r="AU41" s="221"/>
      <c r="AV41" s="221"/>
      <c r="AW41" s="221"/>
      <c r="AX41" s="223"/>
      <c r="AY41">
        <f t="shared" si="4"/>
        <v>1</v>
      </c>
    </row>
    <row r="42" spans="1:51" ht="23.25" customHeight="1" x14ac:dyDescent="0.15">
      <c r="A42" s="230" t="s">
        <v>376</v>
      </c>
      <c r="B42" s="231"/>
      <c r="C42" s="231"/>
      <c r="D42" s="231"/>
      <c r="E42" s="231"/>
      <c r="F42" s="232"/>
      <c r="G42" s="236" t="s">
        <v>725</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1</v>
      </c>
    </row>
    <row r="44" spans="1:51" ht="18.75" hidden="1" customHeight="1" x14ac:dyDescent="0.15">
      <c r="A44" s="767" t="s">
        <v>345</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9" t="s">
        <v>386</v>
      </c>
      <c r="AF44" s="249"/>
      <c r="AG44" s="249"/>
      <c r="AH44" s="249"/>
      <c r="AI44" s="249" t="s">
        <v>408</v>
      </c>
      <c r="AJ44" s="249"/>
      <c r="AK44" s="249"/>
      <c r="AL44" s="249"/>
      <c r="AM44" s="249" t="s">
        <v>505</v>
      </c>
      <c r="AN44" s="249"/>
      <c r="AO44" s="249"/>
      <c r="AP44" s="249"/>
      <c r="AQ44" s="156" t="s">
        <v>232</v>
      </c>
      <c r="AR44" s="157"/>
      <c r="AS44" s="157"/>
      <c r="AT44" s="158"/>
      <c r="AU44" s="410" t="s">
        <v>134</v>
      </c>
      <c r="AV44" s="410"/>
      <c r="AW44" s="410"/>
      <c r="AX44" s="910"/>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9"/>
      <c r="AF45" s="249"/>
      <c r="AG45" s="249"/>
      <c r="AH45" s="249"/>
      <c r="AI45" s="249"/>
      <c r="AJ45" s="249"/>
      <c r="AK45" s="249"/>
      <c r="AL45" s="249"/>
      <c r="AM45" s="249"/>
      <c r="AN45" s="249"/>
      <c r="AO45" s="249"/>
      <c r="AP45" s="249"/>
      <c r="AQ45" s="252"/>
      <c r="AR45" s="203"/>
      <c r="AS45" s="138" t="s">
        <v>233</v>
      </c>
      <c r="AT45" s="139"/>
      <c r="AU45" s="202"/>
      <c r="AV45" s="202"/>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10"/>
      <c r="Q46" s="110"/>
      <c r="R46" s="110"/>
      <c r="S46" s="110"/>
      <c r="T46" s="110"/>
      <c r="U46" s="110"/>
      <c r="V46" s="110"/>
      <c r="W46" s="110"/>
      <c r="X46" s="111"/>
      <c r="Y46" s="469" t="s">
        <v>12</v>
      </c>
      <c r="Z46" s="529"/>
      <c r="AA46" s="530"/>
      <c r="AB46" s="459"/>
      <c r="AC46" s="459"/>
      <c r="AD46" s="459"/>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3"/>
      <c r="Q47" s="113"/>
      <c r="R47" s="113"/>
      <c r="S47" s="113"/>
      <c r="T47" s="113"/>
      <c r="U47" s="113"/>
      <c r="V47" s="113"/>
      <c r="W47" s="113"/>
      <c r="X47" s="114"/>
      <c r="Y47" s="445" t="s">
        <v>54</v>
      </c>
      <c r="Z47" s="440"/>
      <c r="AA47" s="441"/>
      <c r="AB47" s="521"/>
      <c r="AC47" s="521"/>
      <c r="AD47" s="521"/>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6"/>
      <c r="Q48" s="116"/>
      <c r="R48" s="116"/>
      <c r="S48" s="116"/>
      <c r="T48" s="116"/>
      <c r="U48" s="116"/>
      <c r="V48" s="116"/>
      <c r="W48" s="116"/>
      <c r="X48" s="117"/>
      <c r="Y48" s="445" t="s">
        <v>13</v>
      </c>
      <c r="Z48" s="440"/>
      <c r="AA48" s="441"/>
      <c r="AB48" s="554" t="s">
        <v>180</v>
      </c>
      <c r="AC48" s="554"/>
      <c r="AD48" s="554"/>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376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3" t="s">
        <v>345</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9" t="s">
        <v>386</v>
      </c>
      <c r="AF51" s="249"/>
      <c r="AG51" s="249"/>
      <c r="AH51" s="249"/>
      <c r="AI51" s="249" t="s">
        <v>408</v>
      </c>
      <c r="AJ51" s="249"/>
      <c r="AK51" s="249"/>
      <c r="AL51" s="249"/>
      <c r="AM51" s="249" t="s">
        <v>505</v>
      </c>
      <c r="AN51" s="249"/>
      <c r="AO51" s="249"/>
      <c r="AP51" s="249"/>
      <c r="AQ51" s="156" t="s">
        <v>232</v>
      </c>
      <c r="AR51" s="157"/>
      <c r="AS51" s="157"/>
      <c r="AT51" s="158"/>
      <c r="AU51" s="925" t="s">
        <v>134</v>
      </c>
      <c r="AV51" s="925"/>
      <c r="AW51" s="925"/>
      <c r="AX51" s="926"/>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9"/>
      <c r="AF52" s="249"/>
      <c r="AG52" s="249"/>
      <c r="AH52" s="249"/>
      <c r="AI52" s="249"/>
      <c r="AJ52" s="249"/>
      <c r="AK52" s="249"/>
      <c r="AL52" s="249"/>
      <c r="AM52" s="249"/>
      <c r="AN52" s="249"/>
      <c r="AO52" s="249"/>
      <c r="AP52" s="249"/>
      <c r="AQ52" s="252"/>
      <c r="AR52" s="203"/>
      <c r="AS52" s="138" t="s">
        <v>233</v>
      </c>
      <c r="AT52" s="139"/>
      <c r="AU52" s="202"/>
      <c r="AV52" s="202"/>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10"/>
      <c r="Q53" s="110"/>
      <c r="R53" s="110"/>
      <c r="S53" s="110"/>
      <c r="T53" s="110"/>
      <c r="U53" s="110"/>
      <c r="V53" s="110"/>
      <c r="W53" s="110"/>
      <c r="X53" s="111"/>
      <c r="Y53" s="469" t="s">
        <v>12</v>
      </c>
      <c r="Z53" s="529"/>
      <c r="AA53" s="530"/>
      <c r="AB53" s="459"/>
      <c r="AC53" s="459"/>
      <c r="AD53" s="459"/>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3"/>
      <c r="Q54" s="113"/>
      <c r="R54" s="113"/>
      <c r="S54" s="113"/>
      <c r="T54" s="113"/>
      <c r="U54" s="113"/>
      <c r="V54" s="113"/>
      <c r="W54" s="113"/>
      <c r="X54" s="114"/>
      <c r="Y54" s="445" t="s">
        <v>54</v>
      </c>
      <c r="Z54" s="440"/>
      <c r="AA54" s="441"/>
      <c r="AB54" s="521"/>
      <c r="AC54" s="521"/>
      <c r="AD54" s="521"/>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6"/>
      <c r="Q55" s="116"/>
      <c r="R55" s="116"/>
      <c r="S55" s="116"/>
      <c r="T55" s="116"/>
      <c r="U55" s="116"/>
      <c r="V55" s="116"/>
      <c r="W55" s="116"/>
      <c r="X55" s="117"/>
      <c r="Y55" s="445" t="s">
        <v>13</v>
      </c>
      <c r="Z55" s="440"/>
      <c r="AA55" s="441"/>
      <c r="AB55" s="591" t="s">
        <v>14</v>
      </c>
      <c r="AC55" s="591"/>
      <c r="AD55" s="591"/>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376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3" t="s">
        <v>345</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9" t="s">
        <v>386</v>
      </c>
      <c r="AF58" s="249"/>
      <c r="AG58" s="249"/>
      <c r="AH58" s="249"/>
      <c r="AI58" s="249" t="s">
        <v>408</v>
      </c>
      <c r="AJ58" s="249"/>
      <c r="AK58" s="249"/>
      <c r="AL58" s="249"/>
      <c r="AM58" s="249" t="s">
        <v>505</v>
      </c>
      <c r="AN58" s="249"/>
      <c r="AO58" s="249"/>
      <c r="AP58" s="249"/>
      <c r="AQ58" s="156" t="s">
        <v>232</v>
      </c>
      <c r="AR58" s="157"/>
      <c r="AS58" s="157"/>
      <c r="AT58" s="158"/>
      <c r="AU58" s="925" t="s">
        <v>134</v>
      </c>
      <c r="AV58" s="925"/>
      <c r="AW58" s="925"/>
      <c r="AX58" s="926"/>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9"/>
      <c r="AF59" s="249"/>
      <c r="AG59" s="249"/>
      <c r="AH59" s="249"/>
      <c r="AI59" s="249"/>
      <c r="AJ59" s="249"/>
      <c r="AK59" s="249"/>
      <c r="AL59" s="249"/>
      <c r="AM59" s="249"/>
      <c r="AN59" s="249"/>
      <c r="AO59" s="249"/>
      <c r="AP59" s="249"/>
      <c r="AQ59" s="252"/>
      <c r="AR59" s="203"/>
      <c r="AS59" s="138" t="s">
        <v>233</v>
      </c>
      <c r="AT59" s="139"/>
      <c r="AU59" s="202"/>
      <c r="AV59" s="202"/>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10"/>
      <c r="Q60" s="110"/>
      <c r="R60" s="110"/>
      <c r="S60" s="110"/>
      <c r="T60" s="110"/>
      <c r="U60" s="110"/>
      <c r="V60" s="110"/>
      <c r="W60" s="110"/>
      <c r="X60" s="111"/>
      <c r="Y60" s="469" t="s">
        <v>12</v>
      </c>
      <c r="Z60" s="529"/>
      <c r="AA60" s="530"/>
      <c r="AB60" s="459"/>
      <c r="AC60" s="459"/>
      <c r="AD60" s="459"/>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3"/>
      <c r="Q61" s="113"/>
      <c r="R61" s="113"/>
      <c r="S61" s="113"/>
      <c r="T61" s="113"/>
      <c r="U61" s="113"/>
      <c r="V61" s="113"/>
      <c r="W61" s="113"/>
      <c r="X61" s="114"/>
      <c r="Y61" s="445" t="s">
        <v>54</v>
      </c>
      <c r="Z61" s="440"/>
      <c r="AA61" s="441"/>
      <c r="AB61" s="521"/>
      <c r="AC61" s="521"/>
      <c r="AD61" s="521"/>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6"/>
      <c r="Q62" s="116"/>
      <c r="R62" s="116"/>
      <c r="S62" s="116"/>
      <c r="T62" s="116"/>
      <c r="U62" s="116"/>
      <c r="V62" s="116"/>
      <c r="W62" s="116"/>
      <c r="X62" s="117"/>
      <c r="Y62" s="445" t="s">
        <v>13</v>
      </c>
      <c r="Z62" s="440"/>
      <c r="AA62" s="441"/>
      <c r="AB62" s="554" t="s">
        <v>14</v>
      </c>
      <c r="AC62" s="554"/>
      <c r="AD62" s="554"/>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376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0" t="s">
        <v>346</v>
      </c>
      <c r="B65" s="481"/>
      <c r="C65" s="481"/>
      <c r="D65" s="481"/>
      <c r="E65" s="481"/>
      <c r="F65" s="482"/>
      <c r="G65" s="483"/>
      <c r="H65" s="244" t="s">
        <v>146</v>
      </c>
      <c r="I65" s="244"/>
      <c r="J65" s="244"/>
      <c r="K65" s="244"/>
      <c r="L65" s="244"/>
      <c r="M65" s="244"/>
      <c r="N65" s="244"/>
      <c r="O65" s="245"/>
      <c r="P65" s="243" t="s">
        <v>59</v>
      </c>
      <c r="Q65" s="244"/>
      <c r="R65" s="244"/>
      <c r="S65" s="244"/>
      <c r="T65" s="244"/>
      <c r="U65" s="244"/>
      <c r="V65" s="245"/>
      <c r="W65" s="485" t="s">
        <v>341</v>
      </c>
      <c r="X65" s="486"/>
      <c r="Y65" s="489"/>
      <c r="Z65" s="489"/>
      <c r="AA65" s="490"/>
      <c r="AB65" s="243" t="s">
        <v>11</v>
      </c>
      <c r="AC65" s="244"/>
      <c r="AD65" s="245"/>
      <c r="AE65" s="249" t="s">
        <v>386</v>
      </c>
      <c r="AF65" s="249"/>
      <c r="AG65" s="249"/>
      <c r="AH65" s="249"/>
      <c r="AI65" s="249" t="s">
        <v>408</v>
      </c>
      <c r="AJ65" s="249"/>
      <c r="AK65" s="249"/>
      <c r="AL65" s="249"/>
      <c r="AM65" s="249" t="s">
        <v>505</v>
      </c>
      <c r="AN65" s="249"/>
      <c r="AO65" s="249"/>
      <c r="AP65" s="249"/>
      <c r="AQ65" s="160" t="s">
        <v>232</v>
      </c>
      <c r="AR65" s="135"/>
      <c r="AS65" s="135"/>
      <c r="AT65" s="136"/>
      <c r="AU65" s="250" t="s">
        <v>134</v>
      </c>
      <c r="AV65" s="250"/>
      <c r="AW65" s="250"/>
      <c r="AX65" s="251"/>
      <c r="AY65">
        <f>COUNTA($H$67)</f>
        <v>0</v>
      </c>
    </row>
    <row r="66" spans="1:51" ht="18.75" hidden="1" customHeight="1" x14ac:dyDescent="0.15">
      <c r="A66" s="473"/>
      <c r="B66" s="474"/>
      <c r="C66" s="474"/>
      <c r="D66" s="474"/>
      <c r="E66" s="474"/>
      <c r="F66" s="475"/>
      <c r="G66" s="484"/>
      <c r="H66" s="247"/>
      <c r="I66" s="247"/>
      <c r="J66" s="247"/>
      <c r="K66" s="247"/>
      <c r="L66" s="247"/>
      <c r="M66" s="247"/>
      <c r="N66" s="247"/>
      <c r="O66" s="248"/>
      <c r="P66" s="246"/>
      <c r="Q66" s="247"/>
      <c r="R66" s="247"/>
      <c r="S66" s="247"/>
      <c r="T66" s="247"/>
      <c r="U66" s="247"/>
      <c r="V66" s="248"/>
      <c r="W66" s="487"/>
      <c r="X66" s="488"/>
      <c r="Y66" s="491"/>
      <c r="Z66" s="491"/>
      <c r="AA66" s="492"/>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344</v>
      </c>
      <c r="AX66" s="253"/>
      <c r="AY66">
        <f>$AY$65</f>
        <v>0</v>
      </c>
    </row>
    <row r="67" spans="1:51" ht="23.25" hidden="1" customHeight="1" x14ac:dyDescent="0.15">
      <c r="A67" s="473"/>
      <c r="B67" s="474"/>
      <c r="C67" s="474"/>
      <c r="D67" s="474"/>
      <c r="E67" s="474"/>
      <c r="F67" s="475"/>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366</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3"/>
      <c r="B68" s="474"/>
      <c r="C68" s="474"/>
      <c r="D68" s="474"/>
      <c r="E68" s="474"/>
      <c r="F68" s="475"/>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366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3"/>
      <c r="B69" s="474"/>
      <c r="C69" s="474"/>
      <c r="D69" s="474"/>
      <c r="E69" s="474"/>
      <c r="F69" s="475"/>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367</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3" t="s">
        <v>351</v>
      </c>
      <c r="B70" s="474"/>
      <c r="C70" s="474"/>
      <c r="D70" s="474"/>
      <c r="E70" s="474"/>
      <c r="F70" s="475"/>
      <c r="G70" s="255" t="s">
        <v>235</v>
      </c>
      <c r="H70" s="307"/>
      <c r="I70" s="307"/>
      <c r="J70" s="307"/>
      <c r="K70" s="307"/>
      <c r="L70" s="307"/>
      <c r="M70" s="307"/>
      <c r="N70" s="307"/>
      <c r="O70" s="307"/>
      <c r="P70" s="307"/>
      <c r="Q70" s="307"/>
      <c r="R70" s="307"/>
      <c r="S70" s="307"/>
      <c r="T70" s="307"/>
      <c r="U70" s="307"/>
      <c r="V70" s="307"/>
      <c r="W70" s="310" t="s">
        <v>365</v>
      </c>
      <c r="X70" s="311"/>
      <c r="Y70" s="269" t="s">
        <v>12</v>
      </c>
      <c r="Z70" s="269"/>
      <c r="AA70" s="270"/>
      <c r="AB70" s="271" t="s">
        <v>366</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3"/>
      <c r="B71" s="474"/>
      <c r="C71" s="474"/>
      <c r="D71" s="474"/>
      <c r="E71" s="474"/>
      <c r="F71" s="475"/>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366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6"/>
      <c r="B72" s="477"/>
      <c r="C72" s="477"/>
      <c r="D72" s="477"/>
      <c r="E72" s="477"/>
      <c r="F72" s="478"/>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367</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4" t="s">
        <v>346</v>
      </c>
      <c r="B73" s="505"/>
      <c r="C73" s="505"/>
      <c r="D73" s="505"/>
      <c r="E73" s="505"/>
      <c r="F73" s="506"/>
      <c r="G73" s="580"/>
      <c r="H73" s="135" t="s">
        <v>146</v>
      </c>
      <c r="I73" s="135"/>
      <c r="J73" s="135"/>
      <c r="K73" s="135"/>
      <c r="L73" s="135"/>
      <c r="M73" s="135"/>
      <c r="N73" s="135"/>
      <c r="O73" s="136"/>
      <c r="P73" s="160" t="s">
        <v>59</v>
      </c>
      <c r="Q73" s="135"/>
      <c r="R73" s="135"/>
      <c r="S73" s="135"/>
      <c r="T73" s="135"/>
      <c r="U73" s="135"/>
      <c r="V73" s="135"/>
      <c r="W73" s="135"/>
      <c r="X73" s="136"/>
      <c r="Y73" s="582"/>
      <c r="Z73" s="583"/>
      <c r="AA73" s="584"/>
      <c r="AB73" s="160" t="s">
        <v>11</v>
      </c>
      <c r="AC73" s="135"/>
      <c r="AD73" s="136"/>
      <c r="AE73" s="249" t="s">
        <v>386</v>
      </c>
      <c r="AF73" s="249"/>
      <c r="AG73" s="249"/>
      <c r="AH73" s="249"/>
      <c r="AI73" s="249" t="s">
        <v>408</v>
      </c>
      <c r="AJ73" s="249"/>
      <c r="AK73" s="249"/>
      <c r="AL73" s="249"/>
      <c r="AM73" s="249" t="s">
        <v>505</v>
      </c>
      <c r="AN73" s="249"/>
      <c r="AO73" s="249"/>
      <c r="AP73" s="249"/>
      <c r="AQ73" s="160" t="s">
        <v>232</v>
      </c>
      <c r="AR73" s="135"/>
      <c r="AS73" s="135"/>
      <c r="AT73" s="136"/>
      <c r="AU73" s="140" t="s">
        <v>134</v>
      </c>
      <c r="AV73" s="141"/>
      <c r="AW73" s="141"/>
      <c r="AX73" s="142"/>
      <c r="AY73">
        <f>COUNTA($H$75)</f>
        <v>0</v>
      </c>
    </row>
    <row r="74" spans="1:51" ht="18.75" hidden="1" customHeight="1" x14ac:dyDescent="0.15">
      <c r="A74" s="507"/>
      <c r="B74" s="508"/>
      <c r="C74" s="508"/>
      <c r="D74" s="508"/>
      <c r="E74" s="508"/>
      <c r="F74" s="509"/>
      <c r="G74" s="581"/>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07"/>
      <c r="B75" s="508"/>
      <c r="C75" s="508"/>
      <c r="D75" s="508"/>
      <c r="E75" s="508"/>
      <c r="F75" s="509"/>
      <c r="G75" s="606"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07"/>
      <c r="B76" s="508"/>
      <c r="C76" s="508"/>
      <c r="D76" s="508"/>
      <c r="E76" s="508"/>
      <c r="F76" s="509"/>
      <c r="G76" s="607"/>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07"/>
      <c r="B77" s="508"/>
      <c r="C77" s="508"/>
      <c r="D77" s="508"/>
      <c r="E77" s="508"/>
      <c r="F77" s="509"/>
      <c r="G77" s="608"/>
      <c r="H77" s="116"/>
      <c r="I77" s="116"/>
      <c r="J77" s="116"/>
      <c r="K77" s="116"/>
      <c r="L77" s="116"/>
      <c r="M77" s="116"/>
      <c r="N77" s="116"/>
      <c r="O77" s="117"/>
      <c r="P77" s="113"/>
      <c r="Q77" s="113"/>
      <c r="R77" s="113"/>
      <c r="S77" s="113"/>
      <c r="T77" s="113"/>
      <c r="U77" s="113"/>
      <c r="V77" s="113"/>
      <c r="W77" s="113"/>
      <c r="X77" s="114"/>
      <c r="Y77" s="160" t="s">
        <v>13</v>
      </c>
      <c r="Z77" s="135"/>
      <c r="AA77" s="136"/>
      <c r="AB77" s="577" t="s">
        <v>14</v>
      </c>
      <c r="AC77" s="577"/>
      <c r="AD77" s="577"/>
      <c r="AE77" s="887"/>
      <c r="AF77" s="888"/>
      <c r="AG77" s="888"/>
      <c r="AH77" s="888"/>
      <c r="AI77" s="887"/>
      <c r="AJ77" s="888"/>
      <c r="AK77" s="888"/>
      <c r="AL77" s="888"/>
      <c r="AM77" s="887"/>
      <c r="AN77" s="888"/>
      <c r="AO77" s="888"/>
      <c r="AP77" s="888"/>
      <c r="AQ77" s="338"/>
      <c r="AR77" s="210"/>
      <c r="AS77" s="210"/>
      <c r="AT77" s="339"/>
      <c r="AU77" s="221"/>
      <c r="AV77" s="221"/>
      <c r="AW77" s="221"/>
      <c r="AX77" s="223"/>
      <c r="AY77">
        <f t="shared" si="9"/>
        <v>0</v>
      </c>
    </row>
    <row r="78" spans="1:51" ht="69.75" hidden="1" customHeight="1" x14ac:dyDescent="0.15">
      <c r="A78" s="331" t="s">
        <v>379</v>
      </c>
      <c r="B78" s="332"/>
      <c r="C78" s="332"/>
      <c r="D78" s="332"/>
      <c r="E78" s="329" t="s">
        <v>324</v>
      </c>
      <c r="F78" s="330"/>
      <c r="G78" s="50" t="s">
        <v>235</v>
      </c>
      <c r="H78" s="585"/>
      <c r="I78" s="586"/>
      <c r="J78" s="586"/>
      <c r="K78" s="586"/>
      <c r="L78" s="586"/>
      <c r="M78" s="586"/>
      <c r="N78" s="586"/>
      <c r="O78" s="587"/>
      <c r="P78" s="152"/>
      <c r="Q78" s="152"/>
      <c r="R78" s="152"/>
      <c r="S78" s="152"/>
      <c r="T78" s="152"/>
      <c r="U78" s="152"/>
      <c r="V78" s="152"/>
      <c r="W78" s="152"/>
      <c r="X78" s="15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5" t="s">
        <v>340</v>
      </c>
      <c r="AP79" s="276"/>
      <c r="AQ79" s="276"/>
      <c r="AR79" s="72" t="s">
        <v>338</v>
      </c>
      <c r="AS79" s="275"/>
      <c r="AT79" s="276"/>
      <c r="AU79" s="276"/>
      <c r="AV79" s="276"/>
      <c r="AW79" s="276"/>
      <c r="AX79" s="968"/>
      <c r="AY79">
        <f>COUNTIF($AR$79,"☑")</f>
        <v>0</v>
      </c>
    </row>
    <row r="80" spans="1:51" ht="18.75" hidden="1" customHeight="1" x14ac:dyDescent="0.15">
      <c r="A80" s="861" t="s">
        <v>147</v>
      </c>
      <c r="B80" s="522" t="s">
        <v>337</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696</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2"/>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2"/>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c r="AY82">
        <f t="shared" ref="AY82:AY89" si="10">$AY$80</f>
        <v>0</v>
      </c>
    </row>
    <row r="83" spans="1:60" ht="22.5" hidden="1" customHeight="1" x14ac:dyDescent="0.15">
      <c r="A83" s="862"/>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c r="AY83">
        <f t="shared" si="10"/>
        <v>0</v>
      </c>
    </row>
    <row r="84" spans="1:60" ht="19.5" hidden="1" customHeight="1" x14ac:dyDescent="0.15">
      <c r="A84" s="862"/>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6"/>
      <c r="AY84">
        <f t="shared" si="10"/>
        <v>0</v>
      </c>
    </row>
    <row r="85" spans="1:60" ht="18.75" hidden="1" customHeight="1" x14ac:dyDescent="0.15">
      <c r="A85" s="862"/>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7"/>
      <c r="Z85" s="168"/>
      <c r="AA85" s="169"/>
      <c r="AB85" s="555" t="s">
        <v>11</v>
      </c>
      <c r="AC85" s="556"/>
      <c r="AD85" s="557"/>
      <c r="AE85" s="249" t="s">
        <v>386</v>
      </c>
      <c r="AF85" s="249"/>
      <c r="AG85" s="249"/>
      <c r="AH85" s="249"/>
      <c r="AI85" s="249" t="s">
        <v>408</v>
      </c>
      <c r="AJ85" s="249"/>
      <c r="AK85" s="249"/>
      <c r="AL85" s="249"/>
      <c r="AM85" s="249" t="s">
        <v>505</v>
      </c>
      <c r="AN85" s="249"/>
      <c r="AO85" s="249"/>
      <c r="AP85" s="249"/>
      <c r="AQ85" s="160" t="s">
        <v>232</v>
      </c>
      <c r="AR85" s="135"/>
      <c r="AS85" s="135"/>
      <c r="AT85" s="136"/>
      <c r="AU85" s="531" t="s">
        <v>134</v>
      </c>
      <c r="AV85" s="531"/>
      <c r="AW85" s="531"/>
      <c r="AX85" s="532"/>
      <c r="AY85">
        <f t="shared" si="10"/>
        <v>0</v>
      </c>
      <c r="AZ85" s="10"/>
      <c r="BA85" s="10"/>
      <c r="BB85" s="10"/>
      <c r="BC85" s="10"/>
    </row>
    <row r="86" spans="1:60" ht="18.75" hidden="1" customHeight="1" x14ac:dyDescent="0.15">
      <c r="A86" s="862"/>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7"/>
      <c r="Z86" s="168"/>
      <c r="AA86" s="169"/>
      <c r="AB86" s="406"/>
      <c r="AC86" s="407"/>
      <c r="AD86" s="408"/>
      <c r="AE86" s="249"/>
      <c r="AF86" s="249"/>
      <c r="AG86" s="249"/>
      <c r="AH86" s="249"/>
      <c r="AI86" s="249"/>
      <c r="AJ86" s="249"/>
      <c r="AK86" s="249"/>
      <c r="AL86" s="249"/>
      <c r="AM86" s="249"/>
      <c r="AN86" s="249"/>
      <c r="AO86" s="249"/>
      <c r="AP86" s="249"/>
      <c r="AQ86" s="201"/>
      <c r="AR86" s="202"/>
      <c r="AS86" s="138" t="s">
        <v>233</v>
      </c>
      <c r="AT86" s="139"/>
      <c r="AU86" s="202"/>
      <c r="AV86" s="202"/>
      <c r="AW86" s="391" t="s">
        <v>179</v>
      </c>
      <c r="AX86" s="392"/>
      <c r="AY86">
        <f t="shared" si="10"/>
        <v>0</v>
      </c>
      <c r="AZ86" s="10"/>
      <c r="BA86" s="10"/>
      <c r="BB86" s="10"/>
      <c r="BC86" s="10"/>
      <c r="BD86" s="10"/>
      <c r="BE86" s="10"/>
      <c r="BF86" s="10"/>
      <c r="BG86" s="10"/>
      <c r="BH86" s="10"/>
    </row>
    <row r="87" spans="1:60" ht="23.25" hidden="1" customHeight="1" x14ac:dyDescent="0.15">
      <c r="A87" s="862"/>
      <c r="B87" s="423"/>
      <c r="C87" s="423"/>
      <c r="D87" s="423"/>
      <c r="E87" s="423"/>
      <c r="F87" s="424"/>
      <c r="G87" s="109"/>
      <c r="H87" s="110"/>
      <c r="I87" s="110"/>
      <c r="J87" s="110"/>
      <c r="K87" s="110"/>
      <c r="L87" s="110"/>
      <c r="M87" s="110"/>
      <c r="N87" s="110"/>
      <c r="O87" s="111"/>
      <c r="P87" s="110"/>
      <c r="Q87" s="512"/>
      <c r="R87" s="512"/>
      <c r="S87" s="512"/>
      <c r="T87" s="512"/>
      <c r="U87" s="512"/>
      <c r="V87" s="512"/>
      <c r="W87" s="512"/>
      <c r="X87" s="513"/>
      <c r="Y87" s="559" t="s">
        <v>62</v>
      </c>
      <c r="Z87" s="560"/>
      <c r="AA87" s="561"/>
      <c r="AB87" s="459"/>
      <c r="AC87" s="459"/>
      <c r="AD87" s="459"/>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x14ac:dyDescent="0.15">
      <c r="A88" s="862"/>
      <c r="B88" s="423"/>
      <c r="C88" s="423"/>
      <c r="D88" s="423"/>
      <c r="E88" s="423"/>
      <c r="F88" s="424"/>
      <c r="G88" s="112"/>
      <c r="H88" s="113"/>
      <c r="I88" s="113"/>
      <c r="J88" s="113"/>
      <c r="K88" s="113"/>
      <c r="L88" s="113"/>
      <c r="M88" s="113"/>
      <c r="N88" s="113"/>
      <c r="O88" s="114"/>
      <c r="P88" s="514"/>
      <c r="Q88" s="514"/>
      <c r="R88" s="514"/>
      <c r="S88" s="514"/>
      <c r="T88" s="514"/>
      <c r="U88" s="514"/>
      <c r="V88" s="514"/>
      <c r="W88" s="514"/>
      <c r="X88" s="515"/>
      <c r="Y88" s="456" t="s">
        <v>54</v>
      </c>
      <c r="Z88" s="457"/>
      <c r="AA88" s="458"/>
      <c r="AB88" s="521"/>
      <c r="AC88" s="521"/>
      <c r="AD88" s="521"/>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x14ac:dyDescent="0.15">
      <c r="A89" s="862"/>
      <c r="B89" s="527"/>
      <c r="C89" s="527"/>
      <c r="D89" s="527"/>
      <c r="E89" s="527"/>
      <c r="F89" s="528"/>
      <c r="G89" s="115"/>
      <c r="H89" s="116"/>
      <c r="I89" s="116"/>
      <c r="J89" s="116"/>
      <c r="K89" s="116"/>
      <c r="L89" s="116"/>
      <c r="M89" s="116"/>
      <c r="N89" s="116"/>
      <c r="O89" s="117"/>
      <c r="P89" s="179"/>
      <c r="Q89" s="179"/>
      <c r="R89" s="179"/>
      <c r="S89" s="179"/>
      <c r="T89" s="179"/>
      <c r="U89" s="179"/>
      <c r="V89" s="179"/>
      <c r="W89" s="179"/>
      <c r="X89" s="558"/>
      <c r="Y89" s="456" t="s">
        <v>13</v>
      </c>
      <c r="Z89" s="457"/>
      <c r="AA89" s="458"/>
      <c r="AB89" s="591" t="s">
        <v>14</v>
      </c>
      <c r="AC89" s="591"/>
      <c r="AD89" s="591"/>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62"/>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7"/>
      <c r="Z90" s="168"/>
      <c r="AA90" s="169"/>
      <c r="AB90" s="555" t="s">
        <v>11</v>
      </c>
      <c r="AC90" s="556"/>
      <c r="AD90" s="557"/>
      <c r="AE90" s="249" t="s">
        <v>386</v>
      </c>
      <c r="AF90" s="249"/>
      <c r="AG90" s="249"/>
      <c r="AH90" s="249"/>
      <c r="AI90" s="249" t="s">
        <v>408</v>
      </c>
      <c r="AJ90" s="249"/>
      <c r="AK90" s="249"/>
      <c r="AL90" s="249"/>
      <c r="AM90" s="249" t="s">
        <v>505</v>
      </c>
      <c r="AN90" s="249"/>
      <c r="AO90" s="249"/>
      <c r="AP90" s="249"/>
      <c r="AQ90" s="160" t="s">
        <v>232</v>
      </c>
      <c r="AR90" s="135"/>
      <c r="AS90" s="135"/>
      <c r="AT90" s="136"/>
      <c r="AU90" s="531" t="s">
        <v>134</v>
      </c>
      <c r="AV90" s="531"/>
      <c r="AW90" s="531"/>
      <c r="AX90" s="532"/>
      <c r="AY90">
        <f>COUNTA($G$92)</f>
        <v>0</v>
      </c>
    </row>
    <row r="91" spans="1:60" ht="18.75" hidden="1" customHeight="1" x14ac:dyDescent="0.15">
      <c r="A91" s="862"/>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7"/>
      <c r="Z91" s="168"/>
      <c r="AA91" s="169"/>
      <c r="AB91" s="406"/>
      <c r="AC91" s="407"/>
      <c r="AD91" s="408"/>
      <c r="AE91" s="249"/>
      <c r="AF91" s="249"/>
      <c r="AG91" s="249"/>
      <c r="AH91" s="249"/>
      <c r="AI91" s="249"/>
      <c r="AJ91" s="249"/>
      <c r="AK91" s="249"/>
      <c r="AL91" s="249"/>
      <c r="AM91" s="249"/>
      <c r="AN91" s="249"/>
      <c r="AO91" s="249"/>
      <c r="AP91" s="249"/>
      <c r="AQ91" s="201"/>
      <c r="AR91" s="202"/>
      <c r="AS91" s="138" t="s">
        <v>233</v>
      </c>
      <c r="AT91" s="139"/>
      <c r="AU91" s="202"/>
      <c r="AV91" s="202"/>
      <c r="AW91" s="391" t="s">
        <v>179</v>
      </c>
      <c r="AX91" s="392"/>
      <c r="AY91">
        <f>$AY$90</f>
        <v>0</v>
      </c>
      <c r="AZ91" s="10"/>
      <c r="BA91" s="10"/>
      <c r="BB91" s="10"/>
      <c r="BC91" s="10"/>
    </row>
    <row r="92" spans="1:60" ht="23.25" hidden="1" customHeight="1" x14ac:dyDescent="0.15">
      <c r="A92" s="862"/>
      <c r="B92" s="423"/>
      <c r="C92" s="423"/>
      <c r="D92" s="423"/>
      <c r="E92" s="423"/>
      <c r="F92" s="424"/>
      <c r="G92" s="109"/>
      <c r="H92" s="110"/>
      <c r="I92" s="110"/>
      <c r="J92" s="110"/>
      <c r="K92" s="110"/>
      <c r="L92" s="110"/>
      <c r="M92" s="110"/>
      <c r="N92" s="110"/>
      <c r="O92" s="111"/>
      <c r="P92" s="110"/>
      <c r="Q92" s="512"/>
      <c r="R92" s="512"/>
      <c r="S92" s="512"/>
      <c r="T92" s="512"/>
      <c r="U92" s="512"/>
      <c r="V92" s="512"/>
      <c r="W92" s="512"/>
      <c r="X92" s="513"/>
      <c r="Y92" s="559" t="s">
        <v>62</v>
      </c>
      <c r="Z92" s="560"/>
      <c r="AA92" s="561"/>
      <c r="AB92" s="459"/>
      <c r="AC92" s="459"/>
      <c r="AD92" s="459"/>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2"/>
      <c r="B93" s="423"/>
      <c r="C93" s="423"/>
      <c r="D93" s="423"/>
      <c r="E93" s="423"/>
      <c r="F93" s="424"/>
      <c r="G93" s="112"/>
      <c r="H93" s="113"/>
      <c r="I93" s="113"/>
      <c r="J93" s="113"/>
      <c r="K93" s="113"/>
      <c r="L93" s="113"/>
      <c r="M93" s="113"/>
      <c r="N93" s="113"/>
      <c r="O93" s="114"/>
      <c r="P93" s="514"/>
      <c r="Q93" s="514"/>
      <c r="R93" s="514"/>
      <c r="S93" s="514"/>
      <c r="T93" s="514"/>
      <c r="U93" s="514"/>
      <c r="V93" s="514"/>
      <c r="W93" s="514"/>
      <c r="X93" s="515"/>
      <c r="Y93" s="456" t="s">
        <v>54</v>
      </c>
      <c r="Z93" s="457"/>
      <c r="AA93" s="458"/>
      <c r="AB93" s="521"/>
      <c r="AC93" s="521"/>
      <c r="AD93" s="521"/>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62"/>
      <c r="B94" s="527"/>
      <c r="C94" s="527"/>
      <c r="D94" s="527"/>
      <c r="E94" s="527"/>
      <c r="F94" s="528"/>
      <c r="G94" s="115"/>
      <c r="H94" s="116"/>
      <c r="I94" s="116"/>
      <c r="J94" s="116"/>
      <c r="K94" s="116"/>
      <c r="L94" s="116"/>
      <c r="M94" s="116"/>
      <c r="N94" s="116"/>
      <c r="O94" s="117"/>
      <c r="P94" s="179"/>
      <c r="Q94" s="179"/>
      <c r="R94" s="179"/>
      <c r="S94" s="179"/>
      <c r="T94" s="179"/>
      <c r="U94" s="179"/>
      <c r="V94" s="179"/>
      <c r="W94" s="179"/>
      <c r="X94" s="558"/>
      <c r="Y94" s="456" t="s">
        <v>13</v>
      </c>
      <c r="Z94" s="457"/>
      <c r="AA94" s="458"/>
      <c r="AB94" s="591" t="s">
        <v>14</v>
      </c>
      <c r="AC94" s="591"/>
      <c r="AD94" s="591"/>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62"/>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7"/>
      <c r="Z95" s="168"/>
      <c r="AA95" s="169"/>
      <c r="AB95" s="555" t="s">
        <v>11</v>
      </c>
      <c r="AC95" s="556"/>
      <c r="AD95" s="557"/>
      <c r="AE95" s="249" t="s">
        <v>386</v>
      </c>
      <c r="AF95" s="249"/>
      <c r="AG95" s="249"/>
      <c r="AH95" s="249"/>
      <c r="AI95" s="249" t="s">
        <v>408</v>
      </c>
      <c r="AJ95" s="249"/>
      <c r="AK95" s="249"/>
      <c r="AL95" s="249"/>
      <c r="AM95" s="249" t="s">
        <v>505</v>
      </c>
      <c r="AN95" s="249"/>
      <c r="AO95" s="249"/>
      <c r="AP95" s="249"/>
      <c r="AQ95" s="160" t="s">
        <v>232</v>
      </c>
      <c r="AR95" s="135"/>
      <c r="AS95" s="135"/>
      <c r="AT95" s="136"/>
      <c r="AU95" s="531" t="s">
        <v>134</v>
      </c>
      <c r="AV95" s="531"/>
      <c r="AW95" s="531"/>
      <c r="AX95" s="532"/>
      <c r="AY95">
        <f>COUNTA($G$97)</f>
        <v>0</v>
      </c>
      <c r="AZ95" s="10"/>
      <c r="BA95" s="10"/>
      <c r="BB95" s="10"/>
      <c r="BC95" s="10"/>
      <c r="BD95" s="10"/>
      <c r="BE95" s="10"/>
      <c r="BF95" s="10"/>
      <c r="BG95" s="10"/>
      <c r="BH95" s="10"/>
    </row>
    <row r="96" spans="1:60" ht="18.75" hidden="1" customHeight="1" x14ac:dyDescent="0.15">
      <c r="A96" s="862"/>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7"/>
      <c r="Z96" s="168"/>
      <c r="AA96" s="169"/>
      <c r="AB96" s="406"/>
      <c r="AC96" s="407"/>
      <c r="AD96" s="408"/>
      <c r="AE96" s="249"/>
      <c r="AF96" s="249"/>
      <c r="AG96" s="249"/>
      <c r="AH96" s="249"/>
      <c r="AI96" s="249"/>
      <c r="AJ96" s="249"/>
      <c r="AK96" s="249"/>
      <c r="AL96" s="249"/>
      <c r="AM96" s="249"/>
      <c r="AN96" s="249"/>
      <c r="AO96" s="249"/>
      <c r="AP96" s="249"/>
      <c r="AQ96" s="201"/>
      <c r="AR96" s="202"/>
      <c r="AS96" s="138" t="s">
        <v>233</v>
      </c>
      <c r="AT96" s="139"/>
      <c r="AU96" s="202"/>
      <c r="AV96" s="202"/>
      <c r="AW96" s="391" t="s">
        <v>179</v>
      </c>
      <c r="AX96" s="392"/>
      <c r="AY96">
        <f>$AY$95</f>
        <v>0</v>
      </c>
    </row>
    <row r="97" spans="1:60" ht="23.25" hidden="1" customHeight="1" x14ac:dyDescent="0.15">
      <c r="A97" s="862"/>
      <c r="B97" s="423"/>
      <c r="C97" s="423"/>
      <c r="D97" s="423"/>
      <c r="E97" s="423"/>
      <c r="F97" s="424"/>
      <c r="G97" s="109"/>
      <c r="H97" s="110"/>
      <c r="I97" s="110"/>
      <c r="J97" s="110"/>
      <c r="K97" s="110"/>
      <c r="L97" s="110"/>
      <c r="M97" s="110"/>
      <c r="N97" s="110"/>
      <c r="O97" s="111"/>
      <c r="P97" s="110"/>
      <c r="Q97" s="512"/>
      <c r="R97" s="512"/>
      <c r="S97" s="512"/>
      <c r="T97" s="512"/>
      <c r="U97" s="512"/>
      <c r="V97" s="512"/>
      <c r="W97" s="512"/>
      <c r="X97" s="513"/>
      <c r="Y97" s="559" t="s">
        <v>62</v>
      </c>
      <c r="Z97" s="560"/>
      <c r="AA97" s="561"/>
      <c r="AB97" s="466"/>
      <c r="AC97" s="467"/>
      <c r="AD97" s="468"/>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62"/>
      <c r="B98" s="423"/>
      <c r="C98" s="423"/>
      <c r="D98" s="423"/>
      <c r="E98" s="423"/>
      <c r="F98" s="424"/>
      <c r="G98" s="112"/>
      <c r="H98" s="113"/>
      <c r="I98" s="113"/>
      <c r="J98" s="113"/>
      <c r="K98" s="113"/>
      <c r="L98" s="113"/>
      <c r="M98" s="113"/>
      <c r="N98" s="113"/>
      <c r="O98" s="114"/>
      <c r="P98" s="514"/>
      <c r="Q98" s="514"/>
      <c r="R98" s="514"/>
      <c r="S98" s="514"/>
      <c r="T98" s="514"/>
      <c r="U98" s="514"/>
      <c r="V98" s="514"/>
      <c r="W98" s="514"/>
      <c r="X98" s="515"/>
      <c r="Y98" s="456" t="s">
        <v>54</v>
      </c>
      <c r="Z98" s="457"/>
      <c r="AA98" s="458"/>
      <c r="AB98" s="460"/>
      <c r="AC98" s="461"/>
      <c r="AD98" s="462"/>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3"/>
      <c r="B99" s="425"/>
      <c r="C99" s="425"/>
      <c r="D99" s="425"/>
      <c r="E99" s="425"/>
      <c r="F99" s="426"/>
      <c r="G99" s="578"/>
      <c r="H99" s="218"/>
      <c r="I99" s="218"/>
      <c r="J99" s="218"/>
      <c r="K99" s="218"/>
      <c r="L99" s="218"/>
      <c r="M99" s="218"/>
      <c r="N99" s="218"/>
      <c r="O99" s="579"/>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347</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386</v>
      </c>
      <c r="AF100" s="538"/>
      <c r="AG100" s="538"/>
      <c r="AH100" s="539"/>
      <c r="AI100" s="537" t="s">
        <v>408</v>
      </c>
      <c r="AJ100" s="538"/>
      <c r="AK100" s="538"/>
      <c r="AL100" s="539"/>
      <c r="AM100" s="537" t="s">
        <v>505</v>
      </c>
      <c r="AN100" s="538"/>
      <c r="AO100" s="538"/>
      <c r="AP100" s="539"/>
      <c r="AQ100" s="319" t="s">
        <v>413</v>
      </c>
      <c r="AR100" s="320"/>
      <c r="AS100" s="320"/>
      <c r="AT100" s="321"/>
      <c r="AU100" s="319" t="s">
        <v>537</v>
      </c>
      <c r="AV100" s="320"/>
      <c r="AW100" s="320"/>
      <c r="AX100" s="322"/>
    </row>
    <row r="101" spans="1:60" ht="23.25" customHeight="1" x14ac:dyDescent="0.15">
      <c r="A101" s="417"/>
      <c r="B101" s="418"/>
      <c r="C101" s="418"/>
      <c r="D101" s="418"/>
      <c r="E101" s="418"/>
      <c r="F101" s="419"/>
      <c r="G101" s="110" t="s">
        <v>726</v>
      </c>
      <c r="H101" s="110"/>
      <c r="I101" s="110"/>
      <c r="J101" s="110"/>
      <c r="K101" s="110"/>
      <c r="L101" s="110"/>
      <c r="M101" s="110"/>
      <c r="N101" s="110"/>
      <c r="O101" s="110"/>
      <c r="P101" s="110"/>
      <c r="Q101" s="110"/>
      <c r="R101" s="110"/>
      <c r="S101" s="110"/>
      <c r="T101" s="110"/>
      <c r="U101" s="110"/>
      <c r="V101" s="110"/>
      <c r="W101" s="110"/>
      <c r="X101" s="111"/>
      <c r="Y101" s="540" t="s">
        <v>55</v>
      </c>
      <c r="Z101" s="541"/>
      <c r="AA101" s="542"/>
      <c r="AB101" s="459" t="s">
        <v>721</v>
      </c>
      <c r="AC101" s="459"/>
      <c r="AD101" s="459"/>
      <c r="AE101" s="284">
        <v>46249</v>
      </c>
      <c r="AF101" s="284"/>
      <c r="AG101" s="284"/>
      <c r="AH101" s="284"/>
      <c r="AI101" s="284">
        <v>45731</v>
      </c>
      <c r="AJ101" s="284"/>
      <c r="AK101" s="284"/>
      <c r="AL101" s="284"/>
      <c r="AM101" s="284">
        <v>39888</v>
      </c>
      <c r="AN101" s="284"/>
      <c r="AO101" s="284"/>
      <c r="AP101" s="284"/>
      <c r="AQ101" s="284"/>
      <c r="AR101" s="284"/>
      <c r="AS101" s="284"/>
      <c r="AT101" s="284"/>
      <c r="AU101" s="220"/>
      <c r="AV101" s="221"/>
      <c r="AW101" s="221"/>
      <c r="AX101" s="223"/>
    </row>
    <row r="102" spans="1:60" ht="23.25" customHeight="1" x14ac:dyDescent="0.15">
      <c r="A102" s="420"/>
      <c r="B102" s="421"/>
      <c r="C102" s="421"/>
      <c r="D102" s="421"/>
      <c r="E102" s="421"/>
      <c r="F102" s="422"/>
      <c r="G102" s="116"/>
      <c r="H102" s="116"/>
      <c r="I102" s="116"/>
      <c r="J102" s="116"/>
      <c r="K102" s="116"/>
      <c r="L102" s="116"/>
      <c r="M102" s="116"/>
      <c r="N102" s="116"/>
      <c r="O102" s="116"/>
      <c r="P102" s="116"/>
      <c r="Q102" s="116"/>
      <c r="R102" s="116"/>
      <c r="S102" s="116"/>
      <c r="T102" s="116"/>
      <c r="U102" s="116"/>
      <c r="V102" s="116"/>
      <c r="W102" s="116"/>
      <c r="X102" s="117"/>
      <c r="Y102" s="442" t="s">
        <v>56</v>
      </c>
      <c r="Z102" s="443"/>
      <c r="AA102" s="444"/>
      <c r="AB102" s="459" t="s">
        <v>721</v>
      </c>
      <c r="AC102" s="459"/>
      <c r="AD102" s="459"/>
      <c r="AE102" s="284">
        <v>46889</v>
      </c>
      <c r="AF102" s="284"/>
      <c r="AG102" s="284"/>
      <c r="AH102" s="284"/>
      <c r="AI102" s="284">
        <v>46682</v>
      </c>
      <c r="AJ102" s="284"/>
      <c r="AK102" s="284"/>
      <c r="AL102" s="284"/>
      <c r="AM102" s="284">
        <v>45752</v>
      </c>
      <c r="AN102" s="284"/>
      <c r="AO102" s="284"/>
      <c r="AP102" s="284"/>
      <c r="AQ102" s="284">
        <v>43956</v>
      </c>
      <c r="AR102" s="284"/>
      <c r="AS102" s="284"/>
      <c r="AT102" s="284"/>
      <c r="AU102" s="227"/>
      <c r="AV102" s="228"/>
      <c r="AW102" s="228"/>
      <c r="AX102" s="323"/>
    </row>
    <row r="103" spans="1:60" ht="31.5" hidden="1" customHeight="1" x14ac:dyDescent="0.15">
      <c r="A103" s="414" t="s">
        <v>347</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9" t="s">
        <v>386</v>
      </c>
      <c r="AF103" s="249"/>
      <c r="AG103" s="249"/>
      <c r="AH103" s="249"/>
      <c r="AI103" s="249" t="s">
        <v>408</v>
      </c>
      <c r="AJ103" s="249"/>
      <c r="AK103" s="249"/>
      <c r="AL103" s="249"/>
      <c r="AM103" s="249" t="s">
        <v>505</v>
      </c>
      <c r="AN103" s="249"/>
      <c r="AO103" s="249"/>
      <c r="AP103" s="249"/>
      <c r="AQ103" s="281" t="s">
        <v>413</v>
      </c>
      <c r="AR103" s="282"/>
      <c r="AS103" s="282"/>
      <c r="AT103" s="282"/>
      <c r="AU103" s="281" t="s">
        <v>537</v>
      </c>
      <c r="AV103" s="282"/>
      <c r="AW103" s="282"/>
      <c r="AX103" s="283"/>
      <c r="AY103">
        <f>COUNTA($G$104)</f>
        <v>0</v>
      </c>
    </row>
    <row r="104" spans="1:60" ht="23.25" hidden="1" customHeight="1" x14ac:dyDescent="0.15">
      <c r="A104" s="417"/>
      <c r="B104" s="418"/>
      <c r="C104" s="418"/>
      <c r="D104" s="418"/>
      <c r="E104" s="418"/>
      <c r="F104" s="419"/>
      <c r="G104" s="110"/>
      <c r="H104" s="110"/>
      <c r="I104" s="110"/>
      <c r="J104" s="110"/>
      <c r="K104" s="110"/>
      <c r="L104" s="110"/>
      <c r="M104" s="110"/>
      <c r="N104" s="110"/>
      <c r="O104" s="110"/>
      <c r="P104" s="110"/>
      <c r="Q104" s="110"/>
      <c r="R104" s="110"/>
      <c r="S104" s="110"/>
      <c r="T104" s="110"/>
      <c r="U104" s="110"/>
      <c r="V104" s="110"/>
      <c r="W104" s="110"/>
      <c r="X104" s="111"/>
      <c r="Y104" s="463" t="s">
        <v>55</v>
      </c>
      <c r="Z104" s="464"/>
      <c r="AA104" s="465"/>
      <c r="AB104" s="543"/>
      <c r="AC104" s="544"/>
      <c r="AD104" s="545"/>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0"/>
      <c r="B105" s="421"/>
      <c r="C105" s="421"/>
      <c r="D105" s="421"/>
      <c r="E105" s="421"/>
      <c r="F105" s="422"/>
      <c r="G105" s="116"/>
      <c r="H105" s="116"/>
      <c r="I105" s="116"/>
      <c r="J105" s="116"/>
      <c r="K105" s="116"/>
      <c r="L105" s="116"/>
      <c r="M105" s="116"/>
      <c r="N105" s="116"/>
      <c r="O105" s="116"/>
      <c r="P105" s="116"/>
      <c r="Q105" s="116"/>
      <c r="R105" s="116"/>
      <c r="S105" s="116"/>
      <c r="T105" s="116"/>
      <c r="U105" s="116"/>
      <c r="V105" s="116"/>
      <c r="W105" s="116"/>
      <c r="X105" s="117"/>
      <c r="Y105" s="442" t="s">
        <v>56</v>
      </c>
      <c r="Z105" s="546"/>
      <c r="AA105" s="547"/>
      <c r="AB105" s="466"/>
      <c r="AC105" s="467"/>
      <c r="AD105" s="468"/>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4" t="s">
        <v>347</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9" t="s">
        <v>386</v>
      </c>
      <c r="AF106" s="249"/>
      <c r="AG106" s="249"/>
      <c r="AH106" s="249"/>
      <c r="AI106" s="249" t="s">
        <v>408</v>
      </c>
      <c r="AJ106" s="249"/>
      <c r="AK106" s="249"/>
      <c r="AL106" s="249"/>
      <c r="AM106" s="249" t="s">
        <v>505</v>
      </c>
      <c r="AN106" s="249"/>
      <c r="AO106" s="249"/>
      <c r="AP106" s="249"/>
      <c r="AQ106" s="281" t="s">
        <v>413</v>
      </c>
      <c r="AR106" s="282"/>
      <c r="AS106" s="282"/>
      <c r="AT106" s="282"/>
      <c r="AU106" s="281" t="s">
        <v>537</v>
      </c>
      <c r="AV106" s="282"/>
      <c r="AW106" s="282"/>
      <c r="AX106" s="283"/>
      <c r="AY106">
        <f>COUNTA($G$107)</f>
        <v>0</v>
      </c>
    </row>
    <row r="107" spans="1:60" ht="23.25" hidden="1" customHeight="1" x14ac:dyDescent="0.15">
      <c r="A107" s="417"/>
      <c r="B107" s="418"/>
      <c r="C107" s="418"/>
      <c r="D107" s="418"/>
      <c r="E107" s="418"/>
      <c r="F107" s="419"/>
      <c r="G107" s="110"/>
      <c r="H107" s="110"/>
      <c r="I107" s="110"/>
      <c r="J107" s="110"/>
      <c r="K107" s="110"/>
      <c r="L107" s="110"/>
      <c r="M107" s="110"/>
      <c r="N107" s="110"/>
      <c r="O107" s="110"/>
      <c r="P107" s="110"/>
      <c r="Q107" s="110"/>
      <c r="R107" s="110"/>
      <c r="S107" s="110"/>
      <c r="T107" s="110"/>
      <c r="U107" s="110"/>
      <c r="V107" s="110"/>
      <c r="W107" s="110"/>
      <c r="X107" s="111"/>
      <c r="Y107" s="463" t="s">
        <v>55</v>
      </c>
      <c r="Z107" s="464"/>
      <c r="AA107" s="465"/>
      <c r="AB107" s="543"/>
      <c r="AC107" s="544"/>
      <c r="AD107" s="545"/>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0"/>
      <c r="B108" s="421"/>
      <c r="C108" s="421"/>
      <c r="D108" s="421"/>
      <c r="E108" s="421"/>
      <c r="F108" s="422"/>
      <c r="G108" s="116"/>
      <c r="H108" s="116"/>
      <c r="I108" s="116"/>
      <c r="J108" s="116"/>
      <c r="K108" s="116"/>
      <c r="L108" s="116"/>
      <c r="M108" s="116"/>
      <c r="N108" s="116"/>
      <c r="O108" s="116"/>
      <c r="P108" s="116"/>
      <c r="Q108" s="116"/>
      <c r="R108" s="116"/>
      <c r="S108" s="116"/>
      <c r="T108" s="116"/>
      <c r="U108" s="116"/>
      <c r="V108" s="116"/>
      <c r="W108" s="116"/>
      <c r="X108" s="117"/>
      <c r="Y108" s="442" t="s">
        <v>56</v>
      </c>
      <c r="Z108" s="546"/>
      <c r="AA108" s="547"/>
      <c r="AB108" s="466"/>
      <c r="AC108" s="467"/>
      <c r="AD108" s="468"/>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4" t="s">
        <v>347</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9" t="s">
        <v>386</v>
      </c>
      <c r="AF109" s="249"/>
      <c r="AG109" s="249"/>
      <c r="AH109" s="249"/>
      <c r="AI109" s="249" t="s">
        <v>408</v>
      </c>
      <c r="AJ109" s="249"/>
      <c r="AK109" s="249"/>
      <c r="AL109" s="249"/>
      <c r="AM109" s="249" t="s">
        <v>505</v>
      </c>
      <c r="AN109" s="249"/>
      <c r="AO109" s="249"/>
      <c r="AP109" s="249"/>
      <c r="AQ109" s="281" t="s">
        <v>413</v>
      </c>
      <c r="AR109" s="282"/>
      <c r="AS109" s="282"/>
      <c r="AT109" s="282"/>
      <c r="AU109" s="281" t="s">
        <v>537</v>
      </c>
      <c r="AV109" s="282"/>
      <c r="AW109" s="282"/>
      <c r="AX109" s="283"/>
      <c r="AY109">
        <f>COUNTA($G$110)</f>
        <v>0</v>
      </c>
    </row>
    <row r="110" spans="1:60" ht="23.25" hidden="1" customHeight="1" x14ac:dyDescent="0.15">
      <c r="A110" s="417"/>
      <c r="B110" s="418"/>
      <c r="C110" s="418"/>
      <c r="D110" s="418"/>
      <c r="E110" s="418"/>
      <c r="F110" s="419"/>
      <c r="G110" s="110"/>
      <c r="H110" s="110"/>
      <c r="I110" s="110"/>
      <c r="J110" s="110"/>
      <c r="K110" s="110"/>
      <c r="L110" s="110"/>
      <c r="M110" s="110"/>
      <c r="N110" s="110"/>
      <c r="O110" s="110"/>
      <c r="P110" s="110"/>
      <c r="Q110" s="110"/>
      <c r="R110" s="110"/>
      <c r="S110" s="110"/>
      <c r="T110" s="110"/>
      <c r="U110" s="110"/>
      <c r="V110" s="110"/>
      <c r="W110" s="110"/>
      <c r="X110" s="111"/>
      <c r="Y110" s="463" t="s">
        <v>55</v>
      </c>
      <c r="Z110" s="464"/>
      <c r="AA110" s="465"/>
      <c r="AB110" s="543"/>
      <c r="AC110" s="544"/>
      <c r="AD110" s="545"/>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0"/>
      <c r="B111" s="421"/>
      <c r="C111" s="421"/>
      <c r="D111" s="421"/>
      <c r="E111" s="421"/>
      <c r="F111" s="422"/>
      <c r="G111" s="116"/>
      <c r="H111" s="116"/>
      <c r="I111" s="116"/>
      <c r="J111" s="116"/>
      <c r="K111" s="116"/>
      <c r="L111" s="116"/>
      <c r="M111" s="116"/>
      <c r="N111" s="116"/>
      <c r="O111" s="116"/>
      <c r="P111" s="116"/>
      <c r="Q111" s="116"/>
      <c r="R111" s="116"/>
      <c r="S111" s="116"/>
      <c r="T111" s="116"/>
      <c r="U111" s="116"/>
      <c r="V111" s="116"/>
      <c r="W111" s="116"/>
      <c r="X111" s="117"/>
      <c r="Y111" s="442" t="s">
        <v>56</v>
      </c>
      <c r="Z111" s="546"/>
      <c r="AA111" s="547"/>
      <c r="AB111" s="466"/>
      <c r="AC111" s="467"/>
      <c r="AD111" s="468"/>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4" t="s">
        <v>347</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9" t="s">
        <v>386</v>
      </c>
      <c r="AF112" s="249"/>
      <c r="AG112" s="249"/>
      <c r="AH112" s="249"/>
      <c r="AI112" s="249" t="s">
        <v>408</v>
      </c>
      <c r="AJ112" s="249"/>
      <c r="AK112" s="249"/>
      <c r="AL112" s="249"/>
      <c r="AM112" s="249" t="s">
        <v>505</v>
      </c>
      <c r="AN112" s="249"/>
      <c r="AO112" s="249"/>
      <c r="AP112" s="249"/>
      <c r="AQ112" s="281" t="s">
        <v>413</v>
      </c>
      <c r="AR112" s="282"/>
      <c r="AS112" s="282"/>
      <c r="AT112" s="282"/>
      <c r="AU112" s="281" t="s">
        <v>537</v>
      </c>
      <c r="AV112" s="282"/>
      <c r="AW112" s="282"/>
      <c r="AX112" s="283"/>
      <c r="AY112">
        <f>COUNTA($G$113)</f>
        <v>0</v>
      </c>
    </row>
    <row r="113" spans="1:51" ht="23.25" hidden="1" customHeight="1" x14ac:dyDescent="0.15">
      <c r="A113" s="417"/>
      <c r="B113" s="418"/>
      <c r="C113" s="418"/>
      <c r="D113" s="418"/>
      <c r="E113" s="418"/>
      <c r="F113" s="419"/>
      <c r="G113" s="110"/>
      <c r="H113" s="110"/>
      <c r="I113" s="110"/>
      <c r="J113" s="110"/>
      <c r="K113" s="110"/>
      <c r="L113" s="110"/>
      <c r="M113" s="110"/>
      <c r="N113" s="110"/>
      <c r="O113" s="110"/>
      <c r="P113" s="110"/>
      <c r="Q113" s="110"/>
      <c r="R113" s="110"/>
      <c r="S113" s="110"/>
      <c r="T113" s="110"/>
      <c r="U113" s="110"/>
      <c r="V113" s="110"/>
      <c r="W113" s="110"/>
      <c r="X113" s="111"/>
      <c r="Y113" s="463" t="s">
        <v>55</v>
      </c>
      <c r="Z113" s="464"/>
      <c r="AA113" s="465"/>
      <c r="AB113" s="543"/>
      <c r="AC113" s="544"/>
      <c r="AD113" s="545"/>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0"/>
      <c r="B114" s="421"/>
      <c r="C114" s="421"/>
      <c r="D114" s="421"/>
      <c r="E114" s="421"/>
      <c r="F114" s="422"/>
      <c r="G114" s="116"/>
      <c r="H114" s="116"/>
      <c r="I114" s="116"/>
      <c r="J114" s="116"/>
      <c r="K114" s="116"/>
      <c r="L114" s="116"/>
      <c r="M114" s="116"/>
      <c r="N114" s="116"/>
      <c r="O114" s="116"/>
      <c r="P114" s="116"/>
      <c r="Q114" s="116"/>
      <c r="R114" s="116"/>
      <c r="S114" s="116"/>
      <c r="T114" s="116"/>
      <c r="U114" s="116"/>
      <c r="V114" s="116"/>
      <c r="W114" s="116"/>
      <c r="X114" s="117"/>
      <c r="Y114" s="442" t="s">
        <v>56</v>
      </c>
      <c r="Z114" s="546"/>
      <c r="AA114" s="547"/>
      <c r="AB114" s="466"/>
      <c r="AC114" s="467"/>
      <c r="AD114" s="468"/>
      <c r="AE114" s="548"/>
      <c r="AF114" s="548"/>
      <c r="AG114" s="548"/>
      <c r="AH114" s="548"/>
      <c r="AI114" s="548"/>
      <c r="AJ114" s="548"/>
      <c r="AK114" s="548"/>
      <c r="AL114" s="548"/>
      <c r="AM114" s="548"/>
      <c r="AN114" s="548"/>
      <c r="AO114" s="548"/>
      <c r="AP114" s="548"/>
      <c r="AQ114" s="220"/>
      <c r="AR114" s="221"/>
      <c r="AS114" s="221"/>
      <c r="AT114" s="222"/>
      <c r="AU114" s="220"/>
      <c r="AV114" s="221"/>
      <c r="AW114" s="221"/>
      <c r="AX114" s="223"/>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9" t="s">
        <v>386</v>
      </c>
      <c r="AF115" s="249"/>
      <c r="AG115" s="249"/>
      <c r="AH115" s="249"/>
      <c r="AI115" s="249" t="s">
        <v>408</v>
      </c>
      <c r="AJ115" s="249"/>
      <c r="AK115" s="249"/>
      <c r="AL115" s="249"/>
      <c r="AM115" s="249" t="s">
        <v>505</v>
      </c>
      <c r="AN115" s="249"/>
      <c r="AO115" s="249"/>
      <c r="AP115" s="249"/>
      <c r="AQ115" s="588" t="s">
        <v>538</v>
      </c>
      <c r="AR115" s="589"/>
      <c r="AS115" s="589"/>
      <c r="AT115" s="589"/>
      <c r="AU115" s="589"/>
      <c r="AV115" s="589"/>
      <c r="AW115" s="589"/>
      <c r="AX115" s="590"/>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728</v>
      </c>
      <c r="AC116" s="461"/>
      <c r="AD116" s="462"/>
      <c r="AE116" s="284">
        <v>4324</v>
      </c>
      <c r="AF116" s="284"/>
      <c r="AG116" s="284"/>
      <c r="AH116" s="284"/>
      <c r="AI116" s="284">
        <v>4177</v>
      </c>
      <c r="AJ116" s="284"/>
      <c r="AK116" s="284"/>
      <c r="AL116" s="284"/>
      <c r="AM116" s="284">
        <v>3576</v>
      </c>
      <c r="AN116" s="284"/>
      <c r="AO116" s="284"/>
      <c r="AP116" s="284"/>
      <c r="AQ116" s="220">
        <v>5278</v>
      </c>
      <c r="AR116" s="221"/>
      <c r="AS116" s="221"/>
      <c r="AT116" s="221"/>
      <c r="AU116" s="221"/>
      <c r="AV116" s="221"/>
      <c r="AW116" s="221"/>
      <c r="AX116" s="223"/>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729</v>
      </c>
      <c r="AC117" s="471"/>
      <c r="AD117" s="472"/>
      <c r="AE117" s="549" t="s">
        <v>730</v>
      </c>
      <c r="AF117" s="549"/>
      <c r="AG117" s="549"/>
      <c r="AH117" s="549"/>
      <c r="AI117" s="549" t="s">
        <v>731</v>
      </c>
      <c r="AJ117" s="549"/>
      <c r="AK117" s="549"/>
      <c r="AL117" s="549"/>
      <c r="AM117" s="549" t="s">
        <v>831</v>
      </c>
      <c r="AN117" s="549"/>
      <c r="AO117" s="549"/>
      <c r="AP117" s="549"/>
      <c r="AQ117" s="549" t="s">
        <v>745</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9" t="s">
        <v>386</v>
      </c>
      <c r="AF118" s="249"/>
      <c r="AG118" s="249"/>
      <c r="AH118" s="249"/>
      <c r="AI118" s="249" t="s">
        <v>408</v>
      </c>
      <c r="AJ118" s="249"/>
      <c r="AK118" s="249"/>
      <c r="AL118" s="249"/>
      <c r="AM118" s="249" t="s">
        <v>505</v>
      </c>
      <c r="AN118" s="249"/>
      <c r="AO118" s="249"/>
      <c r="AP118" s="249"/>
      <c r="AQ118" s="588" t="s">
        <v>538</v>
      </c>
      <c r="AR118" s="589"/>
      <c r="AS118" s="589"/>
      <c r="AT118" s="589"/>
      <c r="AU118" s="589"/>
      <c r="AV118" s="589"/>
      <c r="AW118" s="589"/>
      <c r="AX118" s="590"/>
      <c r="AY118" s="88">
        <f>IF(SUBSTITUTE(SUBSTITUTE($G$119,"／",""),"　","")="",0,1)</f>
        <v>0</v>
      </c>
    </row>
    <row r="119" spans="1:51" ht="23.25" hidden="1" customHeight="1" x14ac:dyDescent="0.15">
      <c r="A119" s="434"/>
      <c r="B119" s="435"/>
      <c r="C119" s="435"/>
      <c r="D119" s="435"/>
      <c r="E119" s="435"/>
      <c r="F119" s="436"/>
      <c r="G119" s="386" t="s">
        <v>355</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354</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9" t="s">
        <v>386</v>
      </c>
      <c r="AF121" s="249"/>
      <c r="AG121" s="249"/>
      <c r="AH121" s="249"/>
      <c r="AI121" s="249" t="s">
        <v>408</v>
      </c>
      <c r="AJ121" s="249"/>
      <c r="AK121" s="249"/>
      <c r="AL121" s="249"/>
      <c r="AM121" s="249" t="s">
        <v>505</v>
      </c>
      <c r="AN121" s="249"/>
      <c r="AO121" s="249"/>
      <c r="AP121" s="249"/>
      <c r="AQ121" s="588" t="s">
        <v>538</v>
      </c>
      <c r="AR121" s="589"/>
      <c r="AS121" s="589"/>
      <c r="AT121" s="589"/>
      <c r="AU121" s="589"/>
      <c r="AV121" s="589"/>
      <c r="AW121" s="589"/>
      <c r="AX121" s="590"/>
      <c r="AY121" s="88">
        <f>IF(SUBSTITUTE(SUBSTITUTE($G$122,"／",""),"　","")="",0,1)</f>
        <v>0</v>
      </c>
    </row>
    <row r="122" spans="1:51" ht="23.25" hidden="1" customHeight="1" x14ac:dyDescent="0.15">
      <c r="A122" s="434"/>
      <c r="B122" s="435"/>
      <c r="C122" s="435"/>
      <c r="D122" s="435"/>
      <c r="E122" s="435"/>
      <c r="F122" s="436"/>
      <c r="G122" s="386" t="s">
        <v>356</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9" t="s">
        <v>386</v>
      </c>
      <c r="AF124" s="249"/>
      <c r="AG124" s="249"/>
      <c r="AH124" s="249"/>
      <c r="AI124" s="249" t="s">
        <v>408</v>
      </c>
      <c r="AJ124" s="249"/>
      <c r="AK124" s="249"/>
      <c r="AL124" s="249"/>
      <c r="AM124" s="249" t="s">
        <v>505</v>
      </c>
      <c r="AN124" s="249"/>
      <c r="AO124" s="249"/>
      <c r="AP124" s="249"/>
      <c r="AQ124" s="588" t="s">
        <v>538</v>
      </c>
      <c r="AR124" s="589"/>
      <c r="AS124" s="589"/>
      <c r="AT124" s="589"/>
      <c r="AU124" s="589"/>
      <c r="AV124" s="589"/>
      <c r="AW124" s="589"/>
      <c r="AX124" s="590"/>
      <c r="AY124" s="88">
        <f>IF(SUBSTITUTE(SUBSTITUTE($G$125,"／",""),"　","")="",0,1)</f>
        <v>0</v>
      </c>
    </row>
    <row r="125" spans="1:51" ht="23.25" hidden="1" customHeight="1" x14ac:dyDescent="0.15">
      <c r="A125" s="434"/>
      <c r="B125" s="435"/>
      <c r="C125" s="435"/>
      <c r="D125" s="435"/>
      <c r="E125" s="435"/>
      <c r="F125" s="436"/>
      <c r="G125" s="386" t="s">
        <v>356</v>
      </c>
      <c r="H125" s="386"/>
      <c r="I125" s="386"/>
      <c r="J125" s="386"/>
      <c r="K125" s="386"/>
      <c r="L125" s="386"/>
      <c r="M125" s="386"/>
      <c r="N125" s="386"/>
      <c r="O125" s="386"/>
      <c r="P125" s="386"/>
      <c r="Q125" s="386"/>
      <c r="R125" s="386"/>
      <c r="S125" s="386"/>
      <c r="T125" s="386"/>
      <c r="U125" s="386"/>
      <c r="V125" s="386"/>
      <c r="W125" s="386"/>
      <c r="X125" s="930"/>
      <c r="Y125" s="453" t="s">
        <v>15</v>
      </c>
      <c r="Z125" s="454"/>
      <c r="AA125" s="455"/>
      <c r="AB125" s="460"/>
      <c r="AC125" s="461"/>
      <c r="AD125" s="462"/>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1"/>
      <c r="Y126" s="469" t="s">
        <v>49</v>
      </c>
      <c r="Z126" s="443"/>
      <c r="AA126" s="444"/>
      <c r="AB126" s="470" t="s">
        <v>354</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7"/>
      <c r="Z127" s="928"/>
      <c r="AA127" s="929"/>
      <c r="AB127" s="406" t="s">
        <v>11</v>
      </c>
      <c r="AC127" s="407"/>
      <c r="AD127" s="408"/>
      <c r="AE127" s="249" t="s">
        <v>386</v>
      </c>
      <c r="AF127" s="249"/>
      <c r="AG127" s="249"/>
      <c r="AH127" s="249"/>
      <c r="AI127" s="249" t="s">
        <v>408</v>
      </c>
      <c r="AJ127" s="249"/>
      <c r="AK127" s="249"/>
      <c r="AL127" s="249"/>
      <c r="AM127" s="249" t="s">
        <v>505</v>
      </c>
      <c r="AN127" s="249"/>
      <c r="AO127" s="249"/>
      <c r="AP127" s="249"/>
      <c r="AQ127" s="588" t="s">
        <v>538</v>
      </c>
      <c r="AR127" s="589"/>
      <c r="AS127" s="589"/>
      <c r="AT127" s="589"/>
      <c r="AU127" s="589"/>
      <c r="AV127" s="589"/>
      <c r="AW127" s="589"/>
      <c r="AX127" s="590"/>
      <c r="AY127" s="88">
        <f>IF(SUBSTITUTE(SUBSTITUTE($G$128,"／",""),"　","")="",0,1)</f>
        <v>0</v>
      </c>
    </row>
    <row r="128" spans="1:51" ht="23.25" hidden="1" customHeight="1" x14ac:dyDescent="0.15">
      <c r="A128" s="434"/>
      <c r="B128" s="435"/>
      <c r="C128" s="435"/>
      <c r="D128" s="435"/>
      <c r="E128" s="435"/>
      <c r="F128" s="436"/>
      <c r="G128" s="386" t="s">
        <v>356</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354</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91" t="s">
        <v>401</v>
      </c>
      <c r="B130" s="188"/>
      <c r="C130" s="187" t="s">
        <v>236</v>
      </c>
      <c r="D130" s="188"/>
      <c r="E130" s="172" t="s">
        <v>265</v>
      </c>
      <c r="F130" s="173"/>
      <c r="G130" s="174" t="s">
        <v>732</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733</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386</v>
      </c>
      <c r="AF132" s="135"/>
      <c r="AG132" s="135"/>
      <c r="AH132" s="136"/>
      <c r="AI132" s="160" t="s">
        <v>408</v>
      </c>
      <c r="AJ132" s="135"/>
      <c r="AK132" s="135"/>
      <c r="AL132" s="136"/>
      <c r="AM132" s="160" t="s">
        <v>695</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v>7</v>
      </c>
      <c r="AR133" s="202"/>
      <c r="AS133" s="138" t="s">
        <v>233</v>
      </c>
      <c r="AT133" s="139"/>
      <c r="AU133" s="203">
        <v>11</v>
      </c>
      <c r="AV133" s="203"/>
      <c r="AW133" s="138" t="s">
        <v>179</v>
      </c>
      <c r="AX133" s="198"/>
      <c r="AY133">
        <f>$AY$132</f>
        <v>1</v>
      </c>
    </row>
    <row r="134" spans="1:51" ht="39.75" customHeight="1" x14ac:dyDescent="0.15">
      <c r="A134" s="192"/>
      <c r="B134" s="189"/>
      <c r="C134" s="183"/>
      <c r="D134" s="189"/>
      <c r="E134" s="183"/>
      <c r="F134" s="184"/>
      <c r="G134" s="109" t="s">
        <v>734</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721</v>
      </c>
      <c r="AC134" s="208"/>
      <c r="AD134" s="208"/>
      <c r="AE134" s="209">
        <v>388</v>
      </c>
      <c r="AF134" s="210"/>
      <c r="AG134" s="210"/>
      <c r="AH134" s="210"/>
      <c r="AI134" s="209">
        <v>366</v>
      </c>
      <c r="AJ134" s="210"/>
      <c r="AK134" s="210"/>
      <c r="AL134" s="210"/>
      <c r="AM134" s="209">
        <v>290</v>
      </c>
      <c r="AN134" s="210"/>
      <c r="AO134" s="210"/>
      <c r="AP134" s="210"/>
      <c r="AQ134" s="209"/>
      <c r="AR134" s="210"/>
      <c r="AS134" s="210"/>
      <c r="AT134" s="210"/>
      <c r="AU134" s="209"/>
      <c r="AV134" s="210"/>
      <c r="AW134" s="210"/>
      <c r="AX134" s="211"/>
      <c r="AY134">
        <f t="shared" ref="AY134:AY135" si="13">$AY$132</f>
        <v>1</v>
      </c>
    </row>
    <row r="135" spans="1:51" ht="39.75"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721</v>
      </c>
      <c r="AC135" s="216"/>
      <c r="AD135" s="216"/>
      <c r="AE135" s="209">
        <v>339</v>
      </c>
      <c r="AF135" s="210"/>
      <c r="AG135" s="210"/>
      <c r="AH135" s="210"/>
      <c r="AI135" s="209">
        <v>339</v>
      </c>
      <c r="AJ135" s="210"/>
      <c r="AK135" s="210"/>
      <c r="AL135" s="210"/>
      <c r="AM135" s="209">
        <v>339</v>
      </c>
      <c r="AN135" s="210"/>
      <c r="AO135" s="210"/>
      <c r="AP135" s="210"/>
      <c r="AQ135" s="209">
        <v>253</v>
      </c>
      <c r="AR135" s="210"/>
      <c r="AS135" s="210"/>
      <c r="AT135" s="210"/>
      <c r="AU135" s="209">
        <v>204</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386</v>
      </c>
      <c r="AF136" s="135"/>
      <c r="AG136" s="135"/>
      <c r="AH136" s="136"/>
      <c r="AI136" s="160" t="s">
        <v>408</v>
      </c>
      <c r="AJ136" s="135"/>
      <c r="AK136" s="135"/>
      <c r="AL136" s="136"/>
      <c r="AM136" s="160" t="s">
        <v>695</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386</v>
      </c>
      <c r="AF140" s="135"/>
      <c r="AG140" s="135"/>
      <c r="AH140" s="136"/>
      <c r="AI140" s="160" t="s">
        <v>408</v>
      </c>
      <c r="AJ140" s="135"/>
      <c r="AK140" s="135"/>
      <c r="AL140" s="136"/>
      <c r="AM140" s="160" t="s">
        <v>695</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386</v>
      </c>
      <c r="AF144" s="135"/>
      <c r="AG144" s="135"/>
      <c r="AH144" s="136"/>
      <c r="AI144" s="160" t="s">
        <v>408</v>
      </c>
      <c r="AJ144" s="135"/>
      <c r="AK144" s="135"/>
      <c r="AL144" s="136"/>
      <c r="AM144" s="160" t="s">
        <v>695</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386</v>
      </c>
      <c r="AF148" s="135"/>
      <c r="AG148" s="135"/>
      <c r="AH148" s="136"/>
      <c r="AI148" s="160" t="s">
        <v>408</v>
      </c>
      <c r="AJ148" s="135"/>
      <c r="AK148" s="135"/>
      <c r="AL148" s="136"/>
      <c r="AM148" s="160" t="s">
        <v>695</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hidden="1" customHeight="1" x14ac:dyDescent="0.15">
      <c r="A152" s="192"/>
      <c r="B152" s="189"/>
      <c r="C152" s="183"/>
      <c r="D152" s="189"/>
      <c r="E152" s="183"/>
      <c r="F152" s="184"/>
      <c r="G152" s="161" t="s">
        <v>249</v>
      </c>
      <c r="H152" s="135"/>
      <c r="I152" s="135"/>
      <c r="J152" s="135"/>
      <c r="K152" s="135"/>
      <c r="L152" s="135"/>
      <c r="M152" s="135"/>
      <c r="N152" s="135"/>
      <c r="O152" s="135"/>
      <c r="P152" s="136"/>
      <c r="Q152" s="160" t="s">
        <v>331</v>
      </c>
      <c r="R152" s="135"/>
      <c r="S152" s="135"/>
      <c r="T152" s="135"/>
      <c r="U152" s="135"/>
      <c r="V152" s="135"/>
      <c r="W152" s="135"/>
      <c r="X152" s="135"/>
      <c r="Y152" s="135"/>
      <c r="Z152" s="135"/>
      <c r="AA152" s="135"/>
      <c r="AB152" s="134" t="s">
        <v>332</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0</v>
      </c>
    </row>
    <row r="153" spans="1:51" ht="22.5" hidden="1"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0</v>
      </c>
    </row>
    <row r="154" spans="1:51" ht="22.5" hidden="1" customHeight="1" x14ac:dyDescent="0.15">
      <c r="A154" s="192"/>
      <c r="B154" s="189"/>
      <c r="C154" s="183"/>
      <c r="D154" s="189"/>
      <c r="E154" s="183"/>
      <c r="F154" s="184"/>
      <c r="G154" s="109"/>
      <c r="H154" s="110"/>
      <c r="I154" s="110"/>
      <c r="J154" s="110"/>
      <c r="K154" s="110"/>
      <c r="L154" s="110"/>
      <c r="M154" s="110"/>
      <c r="N154" s="110"/>
      <c r="O154" s="110"/>
      <c r="P154" s="111"/>
      <c r="Q154" s="130"/>
      <c r="R154" s="110"/>
      <c r="S154" s="110"/>
      <c r="T154" s="110"/>
      <c r="U154" s="110"/>
      <c r="V154" s="110"/>
      <c r="W154" s="110"/>
      <c r="X154" s="110"/>
      <c r="Y154" s="110"/>
      <c r="Z154" s="110"/>
      <c r="AA154" s="29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0</v>
      </c>
    </row>
    <row r="155" spans="1:51" ht="22.5" hidden="1"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0</v>
      </c>
    </row>
    <row r="156" spans="1:51" ht="25.5" hidden="1"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0</v>
      </c>
    </row>
    <row r="157" spans="1:51" ht="22.5" hidden="1"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0</v>
      </c>
    </row>
    <row r="158" spans="1:51" ht="22.5" hidden="1"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0</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331</v>
      </c>
      <c r="R159" s="135"/>
      <c r="S159" s="135"/>
      <c r="T159" s="135"/>
      <c r="U159" s="135"/>
      <c r="V159" s="135"/>
      <c r="W159" s="135"/>
      <c r="X159" s="135"/>
      <c r="Y159" s="135"/>
      <c r="Z159" s="135"/>
      <c r="AA159" s="135"/>
      <c r="AB159" s="134" t="s">
        <v>332</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331</v>
      </c>
      <c r="R166" s="135"/>
      <c r="S166" s="135"/>
      <c r="T166" s="135"/>
      <c r="U166" s="135"/>
      <c r="V166" s="135"/>
      <c r="W166" s="135"/>
      <c r="X166" s="135"/>
      <c r="Y166" s="135"/>
      <c r="Z166" s="135"/>
      <c r="AA166" s="135"/>
      <c r="AB166" s="134" t="s">
        <v>332</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331</v>
      </c>
      <c r="R173" s="135"/>
      <c r="S173" s="135"/>
      <c r="T173" s="135"/>
      <c r="U173" s="135"/>
      <c r="V173" s="135"/>
      <c r="W173" s="135"/>
      <c r="X173" s="135"/>
      <c r="Y173" s="135"/>
      <c r="Z173" s="135"/>
      <c r="AA173" s="135"/>
      <c r="AB173" s="134" t="s">
        <v>332</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331</v>
      </c>
      <c r="R180" s="135"/>
      <c r="S180" s="135"/>
      <c r="T180" s="135"/>
      <c r="U180" s="135"/>
      <c r="V180" s="135"/>
      <c r="W180" s="135"/>
      <c r="X180" s="135"/>
      <c r="Y180" s="135"/>
      <c r="Z180" s="135"/>
      <c r="AA180" s="135"/>
      <c r="AB180" s="134" t="s">
        <v>332</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24.75" customHeight="1" x14ac:dyDescent="0.15">
      <c r="A188" s="192"/>
      <c r="B188" s="189"/>
      <c r="C188" s="183"/>
      <c r="D188" s="189"/>
      <c r="E188" s="130" t="s">
        <v>746</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1</v>
      </c>
    </row>
    <row r="189" spans="1:51" ht="24.75" customHeight="1" x14ac:dyDescent="0.15">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1</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386</v>
      </c>
      <c r="AF192" s="135"/>
      <c r="AG192" s="135"/>
      <c r="AH192" s="136"/>
      <c r="AI192" s="160" t="s">
        <v>408</v>
      </c>
      <c r="AJ192" s="135"/>
      <c r="AK192" s="135"/>
      <c r="AL192" s="136"/>
      <c r="AM192" s="160" t="s">
        <v>695</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386</v>
      </c>
      <c r="AF196" s="135"/>
      <c r="AG196" s="135"/>
      <c r="AH196" s="136"/>
      <c r="AI196" s="160" t="s">
        <v>408</v>
      </c>
      <c r="AJ196" s="135"/>
      <c r="AK196" s="135"/>
      <c r="AL196" s="136"/>
      <c r="AM196" s="160" t="s">
        <v>695</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386</v>
      </c>
      <c r="AF200" s="135"/>
      <c r="AG200" s="135"/>
      <c r="AH200" s="136"/>
      <c r="AI200" s="160" t="s">
        <v>408</v>
      </c>
      <c r="AJ200" s="135"/>
      <c r="AK200" s="135"/>
      <c r="AL200" s="136"/>
      <c r="AM200" s="160" t="s">
        <v>695</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386</v>
      </c>
      <c r="AF204" s="135"/>
      <c r="AG204" s="135"/>
      <c r="AH204" s="136"/>
      <c r="AI204" s="160" t="s">
        <v>408</v>
      </c>
      <c r="AJ204" s="135"/>
      <c r="AK204" s="135"/>
      <c r="AL204" s="136"/>
      <c r="AM204" s="160" t="s">
        <v>695</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386</v>
      </c>
      <c r="AF208" s="135"/>
      <c r="AG208" s="135"/>
      <c r="AH208" s="136"/>
      <c r="AI208" s="160" t="s">
        <v>408</v>
      </c>
      <c r="AJ208" s="135"/>
      <c r="AK208" s="135"/>
      <c r="AL208" s="136"/>
      <c r="AM208" s="160" t="s">
        <v>695</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331</v>
      </c>
      <c r="R212" s="135"/>
      <c r="S212" s="135"/>
      <c r="T212" s="135"/>
      <c r="U212" s="135"/>
      <c r="V212" s="135"/>
      <c r="W212" s="135"/>
      <c r="X212" s="135"/>
      <c r="Y212" s="135"/>
      <c r="Z212" s="135"/>
      <c r="AA212" s="135"/>
      <c r="AB212" s="134" t="s">
        <v>332</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331</v>
      </c>
      <c r="R219" s="135"/>
      <c r="S219" s="135"/>
      <c r="T219" s="135"/>
      <c r="U219" s="135"/>
      <c r="V219" s="135"/>
      <c r="W219" s="135"/>
      <c r="X219" s="135"/>
      <c r="Y219" s="135"/>
      <c r="Z219" s="135"/>
      <c r="AA219" s="135"/>
      <c r="AB219" s="134" t="s">
        <v>332</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331</v>
      </c>
      <c r="R226" s="135"/>
      <c r="S226" s="135"/>
      <c r="T226" s="135"/>
      <c r="U226" s="135"/>
      <c r="V226" s="135"/>
      <c r="W226" s="135"/>
      <c r="X226" s="135"/>
      <c r="Y226" s="135"/>
      <c r="Z226" s="135"/>
      <c r="AA226" s="135"/>
      <c r="AB226" s="134" t="s">
        <v>332</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331</v>
      </c>
      <c r="R233" s="135"/>
      <c r="S233" s="135"/>
      <c r="T233" s="135"/>
      <c r="U233" s="135"/>
      <c r="V233" s="135"/>
      <c r="W233" s="135"/>
      <c r="X233" s="135"/>
      <c r="Y233" s="135"/>
      <c r="Z233" s="135"/>
      <c r="AA233" s="135"/>
      <c r="AB233" s="134" t="s">
        <v>332</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331</v>
      </c>
      <c r="R240" s="135"/>
      <c r="S240" s="135"/>
      <c r="T240" s="135"/>
      <c r="U240" s="135"/>
      <c r="V240" s="135"/>
      <c r="W240" s="135"/>
      <c r="X240" s="135"/>
      <c r="Y240" s="135"/>
      <c r="Z240" s="135"/>
      <c r="AA240" s="135"/>
      <c r="AB240" s="134" t="s">
        <v>332</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386</v>
      </c>
      <c r="AF252" s="135"/>
      <c r="AG252" s="135"/>
      <c r="AH252" s="136"/>
      <c r="AI252" s="160" t="s">
        <v>408</v>
      </c>
      <c r="AJ252" s="135"/>
      <c r="AK252" s="135"/>
      <c r="AL252" s="136"/>
      <c r="AM252" s="160" t="s">
        <v>695</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386</v>
      </c>
      <c r="AF256" s="135"/>
      <c r="AG256" s="135"/>
      <c r="AH256" s="136"/>
      <c r="AI256" s="160" t="s">
        <v>408</v>
      </c>
      <c r="AJ256" s="135"/>
      <c r="AK256" s="135"/>
      <c r="AL256" s="136"/>
      <c r="AM256" s="160" t="s">
        <v>695</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386</v>
      </c>
      <c r="AF260" s="135"/>
      <c r="AG260" s="135"/>
      <c r="AH260" s="136"/>
      <c r="AI260" s="160" t="s">
        <v>408</v>
      </c>
      <c r="AJ260" s="135"/>
      <c r="AK260" s="135"/>
      <c r="AL260" s="136"/>
      <c r="AM260" s="160" t="s">
        <v>695</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386</v>
      </c>
      <c r="AF264" s="135"/>
      <c r="AG264" s="135"/>
      <c r="AH264" s="136"/>
      <c r="AI264" s="160" t="s">
        <v>408</v>
      </c>
      <c r="AJ264" s="135"/>
      <c r="AK264" s="135"/>
      <c r="AL264" s="136"/>
      <c r="AM264" s="160" t="s">
        <v>695</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386</v>
      </c>
      <c r="AF268" s="135"/>
      <c r="AG268" s="135"/>
      <c r="AH268" s="136"/>
      <c r="AI268" s="160" t="s">
        <v>408</v>
      </c>
      <c r="AJ268" s="135"/>
      <c r="AK268" s="135"/>
      <c r="AL268" s="136"/>
      <c r="AM268" s="160" t="s">
        <v>695</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331</v>
      </c>
      <c r="R272" s="135"/>
      <c r="S272" s="135"/>
      <c r="T272" s="135"/>
      <c r="U272" s="135"/>
      <c r="V272" s="135"/>
      <c r="W272" s="135"/>
      <c r="X272" s="135"/>
      <c r="Y272" s="135"/>
      <c r="Z272" s="135"/>
      <c r="AA272" s="135"/>
      <c r="AB272" s="134" t="s">
        <v>332</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331</v>
      </c>
      <c r="R279" s="135"/>
      <c r="S279" s="135"/>
      <c r="T279" s="135"/>
      <c r="U279" s="135"/>
      <c r="V279" s="135"/>
      <c r="W279" s="135"/>
      <c r="X279" s="135"/>
      <c r="Y279" s="135"/>
      <c r="Z279" s="135"/>
      <c r="AA279" s="135"/>
      <c r="AB279" s="134" t="s">
        <v>332</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331</v>
      </c>
      <c r="R286" s="135"/>
      <c r="S286" s="135"/>
      <c r="T286" s="135"/>
      <c r="U286" s="135"/>
      <c r="V286" s="135"/>
      <c r="W286" s="135"/>
      <c r="X286" s="135"/>
      <c r="Y286" s="135"/>
      <c r="Z286" s="135"/>
      <c r="AA286" s="135"/>
      <c r="AB286" s="134" t="s">
        <v>332</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331</v>
      </c>
      <c r="R293" s="135"/>
      <c r="S293" s="135"/>
      <c r="T293" s="135"/>
      <c r="U293" s="135"/>
      <c r="V293" s="135"/>
      <c r="W293" s="135"/>
      <c r="X293" s="135"/>
      <c r="Y293" s="135"/>
      <c r="Z293" s="135"/>
      <c r="AA293" s="135"/>
      <c r="AB293" s="134" t="s">
        <v>332</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331</v>
      </c>
      <c r="R300" s="135"/>
      <c r="S300" s="135"/>
      <c r="T300" s="135"/>
      <c r="U300" s="135"/>
      <c r="V300" s="135"/>
      <c r="W300" s="135"/>
      <c r="X300" s="135"/>
      <c r="Y300" s="135"/>
      <c r="Z300" s="135"/>
      <c r="AA300" s="135"/>
      <c r="AB300" s="134" t="s">
        <v>332</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386</v>
      </c>
      <c r="AF312" s="135"/>
      <c r="AG312" s="135"/>
      <c r="AH312" s="136"/>
      <c r="AI312" s="160" t="s">
        <v>408</v>
      </c>
      <c r="AJ312" s="135"/>
      <c r="AK312" s="135"/>
      <c r="AL312" s="136"/>
      <c r="AM312" s="160" t="s">
        <v>695</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386</v>
      </c>
      <c r="AF316" s="135"/>
      <c r="AG316" s="135"/>
      <c r="AH316" s="136"/>
      <c r="AI316" s="160" t="s">
        <v>408</v>
      </c>
      <c r="AJ316" s="135"/>
      <c r="AK316" s="135"/>
      <c r="AL316" s="136"/>
      <c r="AM316" s="160" t="s">
        <v>695</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386</v>
      </c>
      <c r="AF320" s="135"/>
      <c r="AG320" s="135"/>
      <c r="AH320" s="136"/>
      <c r="AI320" s="160" t="s">
        <v>408</v>
      </c>
      <c r="AJ320" s="135"/>
      <c r="AK320" s="135"/>
      <c r="AL320" s="136"/>
      <c r="AM320" s="160" t="s">
        <v>695</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386</v>
      </c>
      <c r="AF324" s="135"/>
      <c r="AG324" s="135"/>
      <c r="AH324" s="136"/>
      <c r="AI324" s="160" t="s">
        <v>408</v>
      </c>
      <c r="AJ324" s="135"/>
      <c r="AK324" s="135"/>
      <c r="AL324" s="136"/>
      <c r="AM324" s="160" t="s">
        <v>695</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386</v>
      </c>
      <c r="AF328" s="135"/>
      <c r="AG328" s="135"/>
      <c r="AH328" s="136"/>
      <c r="AI328" s="160" t="s">
        <v>408</v>
      </c>
      <c r="AJ328" s="135"/>
      <c r="AK328" s="135"/>
      <c r="AL328" s="136"/>
      <c r="AM328" s="160" t="s">
        <v>695</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331</v>
      </c>
      <c r="R332" s="135"/>
      <c r="S332" s="135"/>
      <c r="T332" s="135"/>
      <c r="U332" s="135"/>
      <c r="V332" s="135"/>
      <c r="W332" s="135"/>
      <c r="X332" s="135"/>
      <c r="Y332" s="135"/>
      <c r="Z332" s="135"/>
      <c r="AA332" s="135"/>
      <c r="AB332" s="134" t="s">
        <v>332</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331</v>
      </c>
      <c r="R339" s="135"/>
      <c r="S339" s="135"/>
      <c r="T339" s="135"/>
      <c r="U339" s="135"/>
      <c r="V339" s="135"/>
      <c r="W339" s="135"/>
      <c r="X339" s="135"/>
      <c r="Y339" s="135"/>
      <c r="Z339" s="135"/>
      <c r="AA339" s="135"/>
      <c r="AB339" s="134" t="s">
        <v>332</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331</v>
      </c>
      <c r="R346" s="135"/>
      <c r="S346" s="135"/>
      <c r="T346" s="135"/>
      <c r="U346" s="135"/>
      <c r="V346" s="135"/>
      <c r="W346" s="135"/>
      <c r="X346" s="135"/>
      <c r="Y346" s="135"/>
      <c r="Z346" s="135"/>
      <c r="AA346" s="135"/>
      <c r="AB346" s="134" t="s">
        <v>332</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331</v>
      </c>
      <c r="R353" s="135"/>
      <c r="S353" s="135"/>
      <c r="T353" s="135"/>
      <c r="U353" s="135"/>
      <c r="V353" s="135"/>
      <c r="W353" s="135"/>
      <c r="X353" s="135"/>
      <c r="Y353" s="135"/>
      <c r="Z353" s="135"/>
      <c r="AA353" s="135"/>
      <c r="AB353" s="134" t="s">
        <v>332</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331</v>
      </c>
      <c r="R360" s="135"/>
      <c r="S360" s="135"/>
      <c r="T360" s="135"/>
      <c r="U360" s="135"/>
      <c r="V360" s="135"/>
      <c r="W360" s="135"/>
      <c r="X360" s="135"/>
      <c r="Y360" s="135"/>
      <c r="Z360" s="135"/>
      <c r="AA360" s="135"/>
      <c r="AB360" s="134" t="s">
        <v>332</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386</v>
      </c>
      <c r="AF372" s="135"/>
      <c r="AG372" s="135"/>
      <c r="AH372" s="136"/>
      <c r="AI372" s="160" t="s">
        <v>408</v>
      </c>
      <c r="AJ372" s="135"/>
      <c r="AK372" s="135"/>
      <c r="AL372" s="136"/>
      <c r="AM372" s="160" t="s">
        <v>695</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386</v>
      </c>
      <c r="AF376" s="135"/>
      <c r="AG376" s="135"/>
      <c r="AH376" s="136"/>
      <c r="AI376" s="160" t="s">
        <v>408</v>
      </c>
      <c r="AJ376" s="135"/>
      <c r="AK376" s="135"/>
      <c r="AL376" s="136"/>
      <c r="AM376" s="160" t="s">
        <v>695</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386</v>
      </c>
      <c r="AF380" s="135"/>
      <c r="AG380" s="135"/>
      <c r="AH380" s="136"/>
      <c r="AI380" s="160" t="s">
        <v>408</v>
      </c>
      <c r="AJ380" s="135"/>
      <c r="AK380" s="135"/>
      <c r="AL380" s="136"/>
      <c r="AM380" s="160" t="s">
        <v>695</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386</v>
      </c>
      <c r="AF384" s="135"/>
      <c r="AG384" s="135"/>
      <c r="AH384" s="136"/>
      <c r="AI384" s="160" t="s">
        <v>408</v>
      </c>
      <c r="AJ384" s="135"/>
      <c r="AK384" s="135"/>
      <c r="AL384" s="136"/>
      <c r="AM384" s="160" t="s">
        <v>695</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386</v>
      </c>
      <c r="AF388" s="135"/>
      <c r="AG388" s="135"/>
      <c r="AH388" s="136"/>
      <c r="AI388" s="160" t="s">
        <v>408</v>
      </c>
      <c r="AJ388" s="135"/>
      <c r="AK388" s="135"/>
      <c r="AL388" s="136"/>
      <c r="AM388" s="160" t="s">
        <v>695</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331</v>
      </c>
      <c r="R392" s="135"/>
      <c r="S392" s="135"/>
      <c r="T392" s="135"/>
      <c r="U392" s="135"/>
      <c r="V392" s="135"/>
      <c r="W392" s="135"/>
      <c r="X392" s="135"/>
      <c r="Y392" s="135"/>
      <c r="Z392" s="135"/>
      <c r="AA392" s="135"/>
      <c r="AB392" s="134" t="s">
        <v>332</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331</v>
      </c>
      <c r="R399" s="135"/>
      <c r="S399" s="135"/>
      <c r="T399" s="135"/>
      <c r="U399" s="135"/>
      <c r="V399" s="135"/>
      <c r="W399" s="135"/>
      <c r="X399" s="135"/>
      <c r="Y399" s="135"/>
      <c r="Z399" s="135"/>
      <c r="AA399" s="135"/>
      <c r="AB399" s="134" t="s">
        <v>332</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331</v>
      </c>
      <c r="R406" s="135"/>
      <c r="S406" s="135"/>
      <c r="T406" s="135"/>
      <c r="U406" s="135"/>
      <c r="V406" s="135"/>
      <c r="W406" s="135"/>
      <c r="X406" s="135"/>
      <c r="Y406" s="135"/>
      <c r="Z406" s="135"/>
      <c r="AA406" s="135"/>
      <c r="AB406" s="134" t="s">
        <v>332</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331</v>
      </c>
      <c r="R413" s="135"/>
      <c r="S413" s="135"/>
      <c r="T413" s="135"/>
      <c r="U413" s="135"/>
      <c r="V413" s="135"/>
      <c r="W413" s="135"/>
      <c r="X413" s="135"/>
      <c r="Y413" s="135"/>
      <c r="Z413" s="135"/>
      <c r="AA413" s="135"/>
      <c r="AB413" s="134" t="s">
        <v>332</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331</v>
      </c>
      <c r="R420" s="135"/>
      <c r="S420" s="135"/>
      <c r="T420" s="135"/>
      <c r="U420" s="135"/>
      <c r="V420" s="135"/>
      <c r="W420" s="135"/>
      <c r="X420" s="135"/>
      <c r="Y420" s="135"/>
      <c r="Z420" s="135"/>
      <c r="AA420" s="135"/>
      <c r="AB420" s="134" t="s">
        <v>332</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hidden="1" customHeight="1" x14ac:dyDescent="0.15">
      <c r="A430" s="192"/>
      <c r="B430" s="189"/>
      <c r="C430" s="181" t="s">
        <v>667</v>
      </c>
      <c r="D430" s="932"/>
      <c r="E430" s="177" t="s">
        <v>395</v>
      </c>
      <c r="F430" s="895"/>
      <c r="G430" s="896" t="s">
        <v>252</v>
      </c>
      <c r="H430" s="128"/>
      <c r="I430" s="128"/>
      <c r="J430" s="897" t="s">
        <v>713</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89" t="str">
        <f>IF(SUBSTITUTE($J$430,"-","")="","0","1")</f>
        <v>0</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539</v>
      </c>
      <c r="AJ431" s="336"/>
      <c r="AK431" s="336"/>
      <c r="AL431" s="160"/>
      <c r="AM431" s="336" t="s">
        <v>540</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c r="AF432" s="203"/>
      <c r="AG432" s="138" t="s">
        <v>233</v>
      </c>
      <c r="AH432" s="139"/>
      <c r="AI432" s="337"/>
      <c r="AJ432" s="337"/>
      <c r="AK432" s="337"/>
      <c r="AL432" s="159"/>
      <c r="AM432" s="337"/>
      <c r="AN432" s="337"/>
      <c r="AO432" s="337"/>
      <c r="AP432" s="159"/>
      <c r="AQ432" s="252"/>
      <c r="AR432" s="203"/>
      <c r="AS432" s="138" t="s">
        <v>233</v>
      </c>
      <c r="AT432" s="139"/>
      <c r="AU432" s="203"/>
      <c r="AV432" s="203"/>
      <c r="AW432" s="138" t="s">
        <v>179</v>
      </c>
      <c r="AX432" s="198"/>
      <c r="AY432">
        <f>$AY$431</f>
        <v>1</v>
      </c>
    </row>
    <row r="433" spans="1:51" ht="23.25" customHeight="1" x14ac:dyDescent="0.15">
      <c r="A433" s="192"/>
      <c r="B433" s="189"/>
      <c r="C433" s="183"/>
      <c r="D433" s="189"/>
      <c r="E433" s="340"/>
      <c r="F433" s="341"/>
      <c r="G433" s="109" t="s">
        <v>713</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c r="AC433" s="216"/>
      <c r="AD433" s="216"/>
      <c r="AE433" s="338"/>
      <c r="AF433" s="210"/>
      <c r="AG433" s="210"/>
      <c r="AH433" s="210"/>
      <c r="AI433" s="338"/>
      <c r="AJ433" s="210"/>
      <c r="AK433" s="210"/>
      <c r="AL433" s="210"/>
      <c r="AM433" s="338"/>
      <c r="AN433" s="210"/>
      <c r="AO433" s="210"/>
      <c r="AP433" s="339"/>
      <c r="AQ433" s="338"/>
      <c r="AR433" s="210"/>
      <c r="AS433" s="210"/>
      <c r="AT433" s="339"/>
      <c r="AU433" s="210"/>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c r="AC434" s="208"/>
      <c r="AD434" s="208"/>
      <c r="AE434" s="338"/>
      <c r="AF434" s="210"/>
      <c r="AG434" s="210"/>
      <c r="AH434" s="339"/>
      <c r="AI434" s="338"/>
      <c r="AJ434" s="210"/>
      <c r="AK434" s="210"/>
      <c r="AL434" s="210"/>
      <c r="AM434" s="338"/>
      <c r="AN434" s="210"/>
      <c r="AO434" s="210"/>
      <c r="AP434" s="339"/>
      <c r="AQ434" s="338"/>
      <c r="AR434" s="210"/>
      <c r="AS434" s="210"/>
      <c r="AT434" s="339"/>
      <c r="AU434" s="210"/>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77" t="s">
        <v>180</v>
      </c>
      <c r="AC435" s="577"/>
      <c r="AD435" s="577"/>
      <c r="AE435" s="338"/>
      <c r="AF435" s="210"/>
      <c r="AG435" s="210"/>
      <c r="AH435" s="339"/>
      <c r="AI435" s="338"/>
      <c r="AJ435" s="210"/>
      <c r="AK435" s="210"/>
      <c r="AL435" s="210"/>
      <c r="AM435" s="338"/>
      <c r="AN435" s="210"/>
      <c r="AO435" s="210"/>
      <c r="AP435" s="339"/>
      <c r="AQ435" s="338"/>
      <c r="AR435" s="210"/>
      <c r="AS435" s="210"/>
      <c r="AT435" s="339"/>
      <c r="AU435" s="210"/>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539</v>
      </c>
      <c r="AJ436" s="336"/>
      <c r="AK436" s="336"/>
      <c r="AL436" s="160"/>
      <c r="AM436" s="336" t="s">
        <v>540</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77" t="s">
        <v>180</v>
      </c>
      <c r="AC440" s="577"/>
      <c r="AD440" s="577"/>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539</v>
      </c>
      <c r="AJ441" s="336"/>
      <c r="AK441" s="336"/>
      <c r="AL441" s="160"/>
      <c r="AM441" s="336" t="s">
        <v>540</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77" t="s">
        <v>180</v>
      </c>
      <c r="AC445" s="577"/>
      <c r="AD445" s="577"/>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539</v>
      </c>
      <c r="AJ446" s="336"/>
      <c r="AK446" s="336"/>
      <c r="AL446" s="160"/>
      <c r="AM446" s="336" t="s">
        <v>540</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77" t="s">
        <v>180</v>
      </c>
      <c r="AC450" s="577"/>
      <c r="AD450" s="577"/>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539</v>
      </c>
      <c r="AJ451" s="336"/>
      <c r="AK451" s="336"/>
      <c r="AL451" s="160"/>
      <c r="AM451" s="336" t="s">
        <v>540</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77" t="s">
        <v>180</v>
      </c>
      <c r="AC455" s="577"/>
      <c r="AD455" s="577"/>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539</v>
      </c>
      <c r="AJ456" s="336"/>
      <c r="AK456" s="336"/>
      <c r="AL456" s="160"/>
      <c r="AM456" s="336" t="s">
        <v>540</v>
      </c>
      <c r="AN456" s="336"/>
      <c r="AO456" s="336"/>
      <c r="AP456" s="160"/>
      <c r="AQ456" s="160" t="s">
        <v>232</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c r="AF457" s="203"/>
      <c r="AG457" s="138" t="s">
        <v>233</v>
      </c>
      <c r="AH457" s="139"/>
      <c r="AI457" s="337"/>
      <c r="AJ457" s="337"/>
      <c r="AK457" s="337"/>
      <c r="AL457" s="159"/>
      <c r="AM457" s="337"/>
      <c r="AN457" s="337"/>
      <c r="AO457" s="337"/>
      <c r="AP457" s="159"/>
      <c r="AQ457" s="252"/>
      <c r="AR457" s="203"/>
      <c r="AS457" s="138" t="s">
        <v>233</v>
      </c>
      <c r="AT457" s="139"/>
      <c r="AU457" s="203"/>
      <c r="AV457" s="203"/>
      <c r="AW457" s="138" t="s">
        <v>179</v>
      </c>
      <c r="AX457" s="198"/>
      <c r="AY457">
        <f>$AY$456</f>
        <v>1</v>
      </c>
    </row>
    <row r="458" spans="1:51" ht="23.25" customHeight="1" x14ac:dyDescent="0.15">
      <c r="A458" s="192"/>
      <c r="B458" s="189"/>
      <c r="C458" s="183"/>
      <c r="D458" s="189"/>
      <c r="E458" s="340"/>
      <c r="F458" s="341"/>
      <c r="G458" s="109" t="s">
        <v>713</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c r="AC458" s="216"/>
      <c r="AD458" s="216"/>
      <c r="AE458" s="338"/>
      <c r="AF458" s="210"/>
      <c r="AG458" s="210"/>
      <c r="AH458" s="210"/>
      <c r="AI458" s="338"/>
      <c r="AJ458" s="210"/>
      <c r="AK458" s="210"/>
      <c r="AL458" s="210"/>
      <c r="AM458" s="338"/>
      <c r="AN458" s="210"/>
      <c r="AO458" s="210"/>
      <c r="AP458" s="339"/>
      <c r="AQ458" s="338"/>
      <c r="AR458" s="210"/>
      <c r="AS458" s="210"/>
      <c r="AT458" s="339"/>
      <c r="AU458" s="210"/>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c r="AC459" s="208"/>
      <c r="AD459" s="208"/>
      <c r="AE459" s="338"/>
      <c r="AF459" s="210"/>
      <c r="AG459" s="210"/>
      <c r="AH459" s="339"/>
      <c r="AI459" s="338"/>
      <c r="AJ459" s="210"/>
      <c r="AK459" s="210"/>
      <c r="AL459" s="210"/>
      <c r="AM459" s="338"/>
      <c r="AN459" s="210"/>
      <c r="AO459" s="210"/>
      <c r="AP459" s="339"/>
      <c r="AQ459" s="338"/>
      <c r="AR459" s="210"/>
      <c r="AS459" s="210"/>
      <c r="AT459" s="339"/>
      <c r="AU459" s="210"/>
      <c r="AV459" s="210"/>
      <c r="AW459" s="210"/>
      <c r="AX459" s="211"/>
      <c r="AY459">
        <f t="shared" si="68"/>
        <v>1</v>
      </c>
    </row>
    <row r="460" spans="1:51" ht="23.25" customHeight="1" thickBot="1" x14ac:dyDescent="0.2">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77" t="s">
        <v>14</v>
      </c>
      <c r="AC460" s="577"/>
      <c r="AD460" s="577"/>
      <c r="AE460" s="338"/>
      <c r="AF460" s="210"/>
      <c r="AG460" s="210"/>
      <c r="AH460" s="339"/>
      <c r="AI460" s="338"/>
      <c r="AJ460" s="210"/>
      <c r="AK460" s="210"/>
      <c r="AL460" s="210"/>
      <c r="AM460" s="338"/>
      <c r="AN460" s="210"/>
      <c r="AO460" s="210"/>
      <c r="AP460" s="339"/>
      <c r="AQ460" s="338"/>
      <c r="AR460" s="210"/>
      <c r="AS460" s="210"/>
      <c r="AT460" s="339"/>
      <c r="AU460" s="210"/>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539</v>
      </c>
      <c r="AJ461" s="336"/>
      <c r="AK461" s="336"/>
      <c r="AL461" s="160"/>
      <c r="AM461" s="336" t="s">
        <v>540</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77" t="s">
        <v>14</v>
      </c>
      <c r="AC465" s="577"/>
      <c r="AD465" s="577"/>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539</v>
      </c>
      <c r="AJ466" s="336"/>
      <c r="AK466" s="336"/>
      <c r="AL466" s="160"/>
      <c r="AM466" s="336" t="s">
        <v>540</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77" t="s">
        <v>14</v>
      </c>
      <c r="AC470" s="577"/>
      <c r="AD470" s="577"/>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539</v>
      </c>
      <c r="AJ471" s="336"/>
      <c r="AK471" s="336"/>
      <c r="AL471" s="160"/>
      <c r="AM471" s="336" t="s">
        <v>540</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77" t="s">
        <v>14</v>
      </c>
      <c r="AC475" s="577"/>
      <c r="AD475" s="577"/>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539</v>
      </c>
      <c r="AJ476" s="336"/>
      <c r="AK476" s="336"/>
      <c r="AL476" s="160"/>
      <c r="AM476" s="336" t="s">
        <v>540</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77" t="s">
        <v>14</v>
      </c>
      <c r="AC480" s="577"/>
      <c r="AD480" s="577"/>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hidden="1" customHeight="1" x14ac:dyDescent="0.15">
      <c r="A481" s="192"/>
      <c r="B481" s="189"/>
      <c r="C481" s="183"/>
      <c r="D481" s="189"/>
      <c r="E481" s="127" t="s">
        <v>403</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398</v>
      </c>
      <c r="F484" s="178"/>
      <c r="G484" s="896" t="s">
        <v>252</v>
      </c>
      <c r="H484" s="128"/>
      <c r="I484" s="128"/>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89"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539</v>
      </c>
      <c r="AJ485" s="336"/>
      <c r="AK485" s="336"/>
      <c r="AL485" s="160"/>
      <c r="AM485" s="336" t="s">
        <v>540</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77" t="s">
        <v>180</v>
      </c>
      <c r="AC489" s="577"/>
      <c r="AD489" s="577"/>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539</v>
      </c>
      <c r="AJ490" s="336"/>
      <c r="AK490" s="336"/>
      <c r="AL490" s="160"/>
      <c r="AM490" s="336" t="s">
        <v>540</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77" t="s">
        <v>180</v>
      </c>
      <c r="AC494" s="577"/>
      <c r="AD494" s="577"/>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539</v>
      </c>
      <c r="AJ495" s="336"/>
      <c r="AK495" s="336"/>
      <c r="AL495" s="160"/>
      <c r="AM495" s="336" t="s">
        <v>540</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77" t="s">
        <v>180</v>
      </c>
      <c r="AC499" s="577"/>
      <c r="AD499" s="577"/>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539</v>
      </c>
      <c r="AJ500" s="336"/>
      <c r="AK500" s="336"/>
      <c r="AL500" s="160"/>
      <c r="AM500" s="336" t="s">
        <v>540</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77" t="s">
        <v>180</v>
      </c>
      <c r="AC504" s="577"/>
      <c r="AD504" s="577"/>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539</v>
      </c>
      <c r="AJ505" s="336"/>
      <c r="AK505" s="336"/>
      <c r="AL505" s="160"/>
      <c r="AM505" s="336" t="s">
        <v>540</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77" t="s">
        <v>180</v>
      </c>
      <c r="AC509" s="577"/>
      <c r="AD509" s="577"/>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539</v>
      </c>
      <c r="AJ510" s="336"/>
      <c r="AK510" s="336"/>
      <c r="AL510" s="160"/>
      <c r="AM510" s="336" t="s">
        <v>540</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77" t="s">
        <v>14</v>
      </c>
      <c r="AC514" s="577"/>
      <c r="AD514" s="577"/>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539</v>
      </c>
      <c r="AJ515" s="336"/>
      <c r="AK515" s="336"/>
      <c r="AL515" s="160"/>
      <c r="AM515" s="336" t="s">
        <v>540</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77" t="s">
        <v>14</v>
      </c>
      <c r="AC519" s="577"/>
      <c r="AD519" s="577"/>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539</v>
      </c>
      <c r="AJ520" s="336"/>
      <c r="AK520" s="336"/>
      <c r="AL520" s="160"/>
      <c r="AM520" s="336" t="s">
        <v>540</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77" t="s">
        <v>14</v>
      </c>
      <c r="AC524" s="577"/>
      <c r="AD524" s="577"/>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539</v>
      </c>
      <c r="AJ525" s="336"/>
      <c r="AK525" s="336"/>
      <c r="AL525" s="160"/>
      <c r="AM525" s="336" t="s">
        <v>540</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77" t="s">
        <v>14</v>
      </c>
      <c r="AC529" s="577"/>
      <c r="AD529" s="577"/>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539</v>
      </c>
      <c r="AJ530" s="336"/>
      <c r="AK530" s="336"/>
      <c r="AL530" s="160"/>
      <c r="AM530" s="336" t="s">
        <v>540</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77" t="s">
        <v>14</v>
      </c>
      <c r="AC534" s="577"/>
      <c r="AD534" s="577"/>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404</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399</v>
      </c>
      <c r="F538" s="178"/>
      <c r="G538" s="896" t="s">
        <v>252</v>
      </c>
      <c r="H538" s="128"/>
      <c r="I538" s="128"/>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89"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539</v>
      </c>
      <c r="AJ539" s="336"/>
      <c r="AK539" s="336"/>
      <c r="AL539" s="160"/>
      <c r="AM539" s="336" t="s">
        <v>540</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77" t="s">
        <v>180</v>
      </c>
      <c r="AC543" s="577"/>
      <c r="AD543" s="577"/>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539</v>
      </c>
      <c r="AJ544" s="336"/>
      <c r="AK544" s="336"/>
      <c r="AL544" s="160"/>
      <c r="AM544" s="336" t="s">
        <v>540</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77" t="s">
        <v>180</v>
      </c>
      <c r="AC548" s="577"/>
      <c r="AD548" s="577"/>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539</v>
      </c>
      <c r="AJ549" s="336"/>
      <c r="AK549" s="336"/>
      <c r="AL549" s="160"/>
      <c r="AM549" s="336" t="s">
        <v>540</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77" t="s">
        <v>180</v>
      </c>
      <c r="AC553" s="577"/>
      <c r="AD553" s="577"/>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539</v>
      </c>
      <c r="AJ554" s="336"/>
      <c r="AK554" s="336"/>
      <c r="AL554" s="160"/>
      <c r="AM554" s="336" t="s">
        <v>540</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77" t="s">
        <v>180</v>
      </c>
      <c r="AC558" s="577"/>
      <c r="AD558" s="577"/>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539</v>
      </c>
      <c r="AJ559" s="336"/>
      <c r="AK559" s="336"/>
      <c r="AL559" s="160"/>
      <c r="AM559" s="336" t="s">
        <v>540</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77" t="s">
        <v>180</v>
      </c>
      <c r="AC563" s="577"/>
      <c r="AD563" s="577"/>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539</v>
      </c>
      <c r="AJ564" s="336"/>
      <c r="AK564" s="336"/>
      <c r="AL564" s="160"/>
      <c r="AM564" s="336" t="s">
        <v>540</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77" t="s">
        <v>14</v>
      </c>
      <c r="AC568" s="577"/>
      <c r="AD568" s="577"/>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539</v>
      </c>
      <c r="AJ569" s="336"/>
      <c r="AK569" s="336"/>
      <c r="AL569" s="160"/>
      <c r="AM569" s="336" t="s">
        <v>540</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77" t="s">
        <v>14</v>
      </c>
      <c r="AC573" s="577"/>
      <c r="AD573" s="577"/>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539</v>
      </c>
      <c r="AJ574" s="336"/>
      <c r="AK574" s="336"/>
      <c r="AL574" s="160"/>
      <c r="AM574" s="336" t="s">
        <v>540</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77" t="s">
        <v>14</v>
      </c>
      <c r="AC578" s="577"/>
      <c r="AD578" s="577"/>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539</v>
      </c>
      <c r="AJ579" s="336"/>
      <c r="AK579" s="336"/>
      <c r="AL579" s="160"/>
      <c r="AM579" s="336" t="s">
        <v>540</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77" t="s">
        <v>14</v>
      </c>
      <c r="AC583" s="577"/>
      <c r="AD583" s="577"/>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539</v>
      </c>
      <c r="AJ584" s="336"/>
      <c r="AK584" s="336"/>
      <c r="AL584" s="160"/>
      <c r="AM584" s="336" t="s">
        <v>540</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77" t="s">
        <v>14</v>
      </c>
      <c r="AC588" s="577"/>
      <c r="AD588" s="577"/>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404</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398</v>
      </c>
      <c r="F592" s="178"/>
      <c r="G592" s="896" t="s">
        <v>252</v>
      </c>
      <c r="H592" s="128"/>
      <c r="I592" s="128"/>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89"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539</v>
      </c>
      <c r="AJ593" s="336"/>
      <c r="AK593" s="336"/>
      <c r="AL593" s="160"/>
      <c r="AM593" s="336" t="s">
        <v>540</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77" t="s">
        <v>180</v>
      </c>
      <c r="AC597" s="577"/>
      <c r="AD597" s="577"/>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539</v>
      </c>
      <c r="AJ598" s="336"/>
      <c r="AK598" s="336"/>
      <c r="AL598" s="160"/>
      <c r="AM598" s="336" t="s">
        <v>540</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77" t="s">
        <v>180</v>
      </c>
      <c r="AC602" s="577"/>
      <c r="AD602" s="577"/>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539</v>
      </c>
      <c r="AJ603" s="336"/>
      <c r="AK603" s="336"/>
      <c r="AL603" s="160"/>
      <c r="AM603" s="336" t="s">
        <v>540</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77" t="s">
        <v>180</v>
      </c>
      <c r="AC607" s="577"/>
      <c r="AD607" s="577"/>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539</v>
      </c>
      <c r="AJ608" s="336"/>
      <c r="AK608" s="336"/>
      <c r="AL608" s="160"/>
      <c r="AM608" s="336" t="s">
        <v>540</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77" t="s">
        <v>180</v>
      </c>
      <c r="AC612" s="577"/>
      <c r="AD612" s="577"/>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539</v>
      </c>
      <c r="AJ613" s="336"/>
      <c r="AK613" s="336"/>
      <c r="AL613" s="160"/>
      <c r="AM613" s="336" t="s">
        <v>540</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77" t="s">
        <v>180</v>
      </c>
      <c r="AC617" s="577"/>
      <c r="AD617" s="577"/>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539</v>
      </c>
      <c r="AJ618" s="336"/>
      <c r="AK618" s="336"/>
      <c r="AL618" s="160"/>
      <c r="AM618" s="336" t="s">
        <v>540</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77" t="s">
        <v>14</v>
      </c>
      <c r="AC622" s="577"/>
      <c r="AD622" s="577"/>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539</v>
      </c>
      <c r="AJ623" s="336"/>
      <c r="AK623" s="336"/>
      <c r="AL623" s="160"/>
      <c r="AM623" s="336" t="s">
        <v>540</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77" t="s">
        <v>14</v>
      </c>
      <c r="AC627" s="577"/>
      <c r="AD627" s="577"/>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539</v>
      </c>
      <c r="AJ628" s="336"/>
      <c r="AK628" s="336"/>
      <c r="AL628" s="160"/>
      <c r="AM628" s="336" t="s">
        <v>540</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77" t="s">
        <v>14</v>
      </c>
      <c r="AC632" s="577"/>
      <c r="AD632" s="577"/>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539</v>
      </c>
      <c r="AJ633" s="336"/>
      <c r="AK633" s="336"/>
      <c r="AL633" s="160"/>
      <c r="AM633" s="336" t="s">
        <v>540</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77" t="s">
        <v>14</v>
      </c>
      <c r="AC637" s="577"/>
      <c r="AD637" s="577"/>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539</v>
      </c>
      <c r="AJ638" s="336"/>
      <c r="AK638" s="336"/>
      <c r="AL638" s="160"/>
      <c r="AM638" s="336" t="s">
        <v>540</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77" t="s">
        <v>14</v>
      </c>
      <c r="AC642" s="577"/>
      <c r="AD642" s="577"/>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404</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399</v>
      </c>
      <c r="F646" s="178"/>
      <c r="G646" s="896" t="s">
        <v>252</v>
      </c>
      <c r="H646" s="128"/>
      <c r="I646" s="128"/>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89"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539</v>
      </c>
      <c r="AJ647" s="336"/>
      <c r="AK647" s="336"/>
      <c r="AL647" s="160"/>
      <c r="AM647" s="336" t="s">
        <v>540</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77" t="s">
        <v>180</v>
      </c>
      <c r="AC651" s="577"/>
      <c r="AD651" s="577"/>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539</v>
      </c>
      <c r="AJ652" s="336"/>
      <c r="AK652" s="336"/>
      <c r="AL652" s="160"/>
      <c r="AM652" s="336" t="s">
        <v>540</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77" t="s">
        <v>180</v>
      </c>
      <c r="AC656" s="577"/>
      <c r="AD656" s="577"/>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539</v>
      </c>
      <c r="AJ657" s="336"/>
      <c r="AK657" s="336"/>
      <c r="AL657" s="160"/>
      <c r="AM657" s="336" t="s">
        <v>540</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77" t="s">
        <v>180</v>
      </c>
      <c r="AC661" s="577"/>
      <c r="AD661" s="577"/>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539</v>
      </c>
      <c r="AJ662" s="336"/>
      <c r="AK662" s="336"/>
      <c r="AL662" s="160"/>
      <c r="AM662" s="336" t="s">
        <v>540</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77" t="s">
        <v>180</v>
      </c>
      <c r="AC666" s="577"/>
      <c r="AD666" s="577"/>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539</v>
      </c>
      <c r="AJ667" s="336"/>
      <c r="AK667" s="336"/>
      <c r="AL667" s="160"/>
      <c r="AM667" s="336" t="s">
        <v>540</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77" t="s">
        <v>180</v>
      </c>
      <c r="AC671" s="577"/>
      <c r="AD671" s="577"/>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539</v>
      </c>
      <c r="AJ672" s="336"/>
      <c r="AK672" s="336"/>
      <c r="AL672" s="160"/>
      <c r="AM672" s="336" t="s">
        <v>540</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77" t="s">
        <v>14</v>
      </c>
      <c r="AC676" s="577"/>
      <c r="AD676" s="577"/>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539</v>
      </c>
      <c r="AJ677" s="336"/>
      <c r="AK677" s="336"/>
      <c r="AL677" s="160"/>
      <c r="AM677" s="336" t="s">
        <v>540</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77" t="s">
        <v>14</v>
      </c>
      <c r="AC681" s="577"/>
      <c r="AD681" s="577"/>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539</v>
      </c>
      <c r="AJ682" s="336"/>
      <c r="AK682" s="336"/>
      <c r="AL682" s="160"/>
      <c r="AM682" s="336" t="s">
        <v>540</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77" t="s">
        <v>14</v>
      </c>
      <c r="AC686" s="577"/>
      <c r="AD686" s="577"/>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539</v>
      </c>
      <c r="AJ687" s="336"/>
      <c r="AK687" s="336"/>
      <c r="AL687" s="160"/>
      <c r="AM687" s="336" t="s">
        <v>540</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77" t="s">
        <v>14</v>
      </c>
      <c r="AC691" s="577"/>
      <c r="AD691" s="577"/>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539</v>
      </c>
      <c r="AJ692" s="336"/>
      <c r="AK692" s="336"/>
      <c r="AL692" s="160"/>
      <c r="AM692" s="336" t="s">
        <v>540</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77" t="s">
        <v>14</v>
      </c>
      <c r="AC696" s="577"/>
      <c r="AD696" s="577"/>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404</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33"/>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1" ht="71.25" customHeight="1" x14ac:dyDescent="0.15">
      <c r="A702" s="867" t="s">
        <v>140</v>
      </c>
      <c r="B702" s="868"/>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3" t="s">
        <v>743</v>
      </c>
      <c r="AE702" s="344"/>
      <c r="AF702" s="344"/>
      <c r="AG702" s="381" t="s">
        <v>747</v>
      </c>
      <c r="AH702" s="382"/>
      <c r="AI702" s="382"/>
      <c r="AJ702" s="382"/>
      <c r="AK702" s="382"/>
      <c r="AL702" s="382"/>
      <c r="AM702" s="382"/>
      <c r="AN702" s="382"/>
      <c r="AO702" s="382"/>
      <c r="AP702" s="382"/>
      <c r="AQ702" s="382"/>
      <c r="AR702" s="382"/>
      <c r="AS702" s="382"/>
      <c r="AT702" s="382"/>
      <c r="AU702" s="382"/>
      <c r="AV702" s="382"/>
      <c r="AW702" s="382"/>
      <c r="AX702" s="383"/>
    </row>
    <row r="703" spans="1:51" ht="71.25"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5"/>
      <c r="AD703" s="324" t="s">
        <v>743</v>
      </c>
      <c r="AE703" s="325"/>
      <c r="AF703" s="325"/>
      <c r="AG703" s="106" t="s">
        <v>748</v>
      </c>
      <c r="AH703" s="107"/>
      <c r="AI703" s="107"/>
      <c r="AJ703" s="107"/>
      <c r="AK703" s="107"/>
      <c r="AL703" s="107"/>
      <c r="AM703" s="107"/>
      <c r="AN703" s="107"/>
      <c r="AO703" s="107"/>
      <c r="AP703" s="107"/>
      <c r="AQ703" s="107"/>
      <c r="AR703" s="107"/>
      <c r="AS703" s="107"/>
      <c r="AT703" s="107"/>
      <c r="AU703" s="107"/>
      <c r="AV703" s="107"/>
      <c r="AW703" s="107"/>
      <c r="AX703" s="108"/>
    </row>
    <row r="704" spans="1:51" ht="71.25" customHeight="1" x14ac:dyDescent="0.15">
      <c r="A704" s="871"/>
      <c r="B704" s="872"/>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9" t="s">
        <v>743</v>
      </c>
      <c r="AE704" s="780"/>
      <c r="AF704" s="780"/>
      <c r="AG704" s="170" t="s">
        <v>749</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37" t="s">
        <v>39</v>
      </c>
      <c r="B705" s="638"/>
      <c r="C705" s="817" t="s">
        <v>41</v>
      </c>
      <c r="D705" s="81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9"/>
      <c r="AD705" s="711" t="s">
        <v>743</v>
      </c>
      <c r="AE705" s="712"/>
      <c r="AF705" s="712"/>
      <c r="AG705" s="130" t="s">
        <v>810</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39"/>
      <c r="B706" s="640"/>
      <c r="C706" s="791"/>
      <c r="D706" s="792"/>
      <c r="E706" s="727" t="s">
        <v>377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4" t="s">
        <v>808</v>
      </c>
      <c r="AE706" s="325"/>
      <c r="AF706" s="660"/>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1" t="s">
        <v>809</v>
      </c>
      <c r="AE707" s="832"/>
      <c r="AF707" s="832"/>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39"/>
      <c r="B708" s="641"/>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1" t="s">
        <v>750</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4" t="s">
        <v>743</v>
      </c>
      <c r="AE709" s="325"/>
      <c r="AF709" s="325"/>
      <c r="AG709" s="106" t="s">
        <v>751</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4" t="s">
        <v>750</v>
      </c>
      <c r="AE710" s="325"/>
      <c r="AF710" s="325"/>
      <c r="AG710" s="106"/>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4" t="s">
        <v>743</v>
      </c>
      <c r="AE711" s="325"/>
      <c r="AF711" s="325"/>
      <c r="AG711" s="106" t="s">
        <v>752</v>
      </c>
      <c r="AH711" s="107"/>
      <c r="AI711" s="107"/>
      <c r="AJ711" s="107"/>
      <c r="AK711" s="107"/>
      <c r="AL711" s="107"/>
      <c r="AM711" s="107"/>
      <c r="AN711" s="107"/>
      <c r="AO711" s="107"/>
      <c r="AP711" s="107"/>
      <c r="AQ711" s="107"/>
      <c r="AR711" s="107"/>
      <c r="AS711" s="107"/>
      <c r="AT711" s="107"/>
      <c r="AU711" s="107"/>
      <c r="AV711" s="107"/>
      <c r="AW711" s="107"/>
      <c r="AX711" s="108"/>
    </row>
    <row r="712" spans="1:50" ht="60" customHeight="1" x14ac:dyDescent="0.15">
      <c r="A712" s="639"/>
      <c r="B712" s="641"/>
      <c r="C712" s="384" t="s">
        <v>342</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743</v>
      </c>
      <c r="AE712" s="780"/>
      <c r="AF712" s="780"/>
      <c r="AG712" s="806" t="s">
        <v>832</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9"/>
      <c r="B713" s="641"/>
      <c r="C713" s="948" t="s">
        <v>343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4" t="s">
        <v>750</v>
      </c>
      <c r="AE713" s="325"/>
      <c r="AF713" s="660"/>
      <c r="AG713" s="106"/>
      <c r="AH713" s="107"/>
      <c r="AI713" s="107"/>
      <c r="AJ713" s="107"/>
      <c r="AK713" s="107"/>
      <c r="AL713" s="107"/>
      <c r="AM713" s="107"/>
      <c r="AN713" s="107"/>
      <c r="AO713" s="107"/>
      <c r="AP713" s="107"/>
      <c r="AQ713" s="107"/>
      <c r="AR713" s="107"/>
      <c r="AS713" s="107"/>
      <c r="AT713" s="107"/>
      <c r="AU713" s="107"/>
      <c r="AV713" s="107"/>
      <c r="AW713" s="107"/>
      <c r="AX713" s="108"/>
    </row>
    <row r="714" spans="1:50" ht="60" customHeight="1" x14ac:dyDescent="0.15">
      <c r="A714" s="642"/>
      <c r="B714" s="643"/>
      <c r="C714" s="644" t="s">
        <v>321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3" t="s">
        <v>743</v>
      </c>
      <c r="AE714" s="804"/>
      <c r="AF714" s="805"/>
      <c r="AG714" s="733" t="s">
        <v>753</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743</v>
      </c>
      <c r="AE715" s="602"/>
      <c r="AF715" s="653"/>
      <c r="AG715" s="739" t="s">
        <v>754</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750</v>
      </c>
      <c r="AE716" s="624"/>
      <c r="AF716" s="624"/>
      <c r="AG716" s="106"/>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4" t="s">
        <v>743</v>
      </c>
      <c r="AE717" s="325"/>
      <c r="AF717" s="325"/>
      <c r="AG717" s="106" t="s">
        <v>755</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4" t="s">
        <v>743</v>
      </c>
      <c r="AE718" s="325"/>
      <c r="AF718" s="325"/>
      <c r="AG718" s="132" t="s">
        <v>756</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750</v>
      </c>
      <c r="AE719" s="602"/>
      <c r="AF719" s="602"/>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hidden="1" customHeight="1" x14ac:dyDescent="0.15">
      <c r="A720" s="775"/>
      <c r="B720" s="776"/>
      <c r="C720" s="301" t="s">
        <v>335</v>
      </c>
      <c r="D720" s="299"/>
      <c r="E720" s="299"/>
      <c r="F720" s="302"/>
      <c r="G720" s="298" t="s">
        <v>336</v>
      </c>
      <c r="H720" s="299"/>
      <c r="I720" s="299"/>
      <c r="J720" s="299"/>
      <c r="K720" s="299"/>
      <c r="L720" s="299"/>
      <c r="M720" s="299"/>
      <c r="N720" s="298" t="s">
        <v>339</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hidden="1" customHeight="1" x14ac:dyDescent="0.15">
      <c r="A721" s="775"/>
      <c r="B721" s="776"/>
      <c r="C721" s="295"/>
      <c r="D721" s="296"/>
      <c r="E721" s="296"/>
      <c r="F721" s="297"/>
      <c r="G721" s="286"/>
      <c r="H721" s="287"/>
      <c r="I721" s="73" t="str">
        <f>IF(OR(G721="　", G721=""), "", "-")</f>
        <v/>
      </c>
      <c r="J721" s="290"/>
      <c r="K721" s="290"/>
      <c r="L721" s="73" t="str">
        <f>IF(M721="","","-")</f>
        <v/>
      </c>
      <c r="M721" s="74"/>
      <c r="N721" s="303"/>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x14ac:dyDescent="0.15">
      <c r="A722" s="775"/>
      <c r="B722" s="776"/>
      <c r="C722" s="295"/>
      <c r="D722" s="296"/>
      <c r="E722" s="296"/>
      <c r="F722" s="297"/>
      <c r="G722" s="286"/>
      <c r="H722" s="287"/>
      <c r="I722" s="73" t="str">
        <f t="shared" ref="I722:I725" si="113">IF(OR(G722="　", G722=""), "", "-")</f>
        <v/>
      </c>
      <c r="J722" s="290"/>
      <c r="K722" s="290"/>
      <c r="L722" s="73" t="str">
        <f t="shared" ref="L722:L725" si="114">IF(M722="","","-")</f>
        <v/>
      </c>
      <c r="M722" s="74"/>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x14ac:dyDescent="0.15">
      <c r="A723" s="775"/>
      <c r="B723" s="776"/>
      <c r="C723" s="295"/>
      <c r="D723" s="296"/>
      <c r="E723" s="296"/>
      <c r="F723" s="297"/>
      <c r="G723" s="286"/>
      <c r="H723" s="287"/>
      <c r="I723" s="73" t="str">
        <f t="shared" si="113"/>
        <v/>
      </c>
      <c r="J723" s="290"/>
      <c r="K723" s="290"/>
      <c r="L723" s="73" t="str">
        <f t="shared" si="114"/>
        <v/>
      </c>
      <c r="M723" s="74"/>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x14ac:dyDescent="0.15">
      <c r="A724" s="775"/>
      <c r="B724" s="776"/>
      <c r="C724" s="295"/>
      <c r="D724" s="296"/>
      <c r="E724" s="296"/>
      <c r="F724" s="297"/>
      <c r="G724" s="286"/>
      <c r="H724" s="287"/>
      <c r="I724" s="73" t="str">
        <f t="shared" si="113"/>
        <v/>
      </c>
      <c r="J724" s="290"/>
      <c r="K724" s="290"/>
      <c r="L724" s="73" t="str">
        <f t="shared" si="114"/>
        <v/>
      </c>
      <c r="M724" s="74"/>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hidden="1" customHeight="1" x14ac:dyDescent="0.15">
      <c r="A725" s="777"/>
      <c r="B725" s="778"/>
      <c r="C725" s="295"/>
      <c r="D725" s="296"/>
      <c r="E725" s="296"/>
      <c r="F725" s="297"/>
      <c r="G725" s="288"/>
      <c r="H725" s="289"/>
      <c r="I725" s="75" t="str">
        <f t="shared" si="113"/>
        <v/>
      </c>
      <c r="J725" s="291"/>
      <c r="K725" s="291"/>
      <c r="L725" s="75" t="str">
        <f t="shared" si="114"/>
        <v/>
      </c>
      <c r="M725" s="76"/>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0.75" customHeight="1" x14ac:dyDescent="0.15">
      <c r="A726" s="637" t="s">
        <v>48</v>
      </c>
      <c r="B726" s="796"/>
      <c r="C726" s="811" t="s">
        <v>53</v>
      </c>
      <c r="D726" s="833"/>
      <c r="E726" s="833"/>
      <c r="F726" s="834"/>
      <c r="G726" s="575" t="s">
        <v>757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0.75" customHeight="1" thickBot="1" x14ac:dyDescent="0.2">
      <c r="A727" s="797"/>
      <c r="B727" s="798"/>
      <c r="C727" s="745" t="s">
        <v>57</v>
      </c>
      <c r="D727" s="746"/>
      <c r="E727" s="746"/>
      <c r="F727" s="747"/>
      <c r="G727" s="573" t="s">
        <v>758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117.75" customHeight="1" thickBot="1" x14ac:dyDescent="0.2">
      <c r="A729" s="631" t="s">
        <v>834</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37.5" customHeight="1" thickBot="1" x14ac:dyDescent="0.2">
      <c r="A731" s="670" t="s">
        <v>137</v>
      </c>
      <c r="B731" s="671"/>
      <c r="C731" s="671"/>
      <c r="D731" s="671"/>
      <c r="E731" s="672"/>
      <c r="F731" s="726" t="s">
        <v>835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837</v>
      </c>
      <c r="B733" s="671"/>
      <c r="C733" s="671"/>
      <c r="D733" s="671"/>
      <c r="E733" s="672"/>
      <c r="F733" s="634" t="s">
        <v>839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3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348</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91" t="s">
        <v>668</v>
      </c>
      <c r="B737" s="213"/>
      <c r="C737" s="213"/>
      <c r="D737" s="214"/>
      <c r="E737" s="955" t="s">
        <v>735</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3"/>
    </row>
    <row r="738" spans="1:51" ht="24.75" customHeight="1" x14ac:dyDescent="0.15">
      <c r="A738" s="363" t="s">
        <v>393</v>
      </c>
      <c r="B738" s="363"/>
      <c r="C738" s="363"/>
      <c r="D738" s="363"/>
      <c r="E738" s="955" t="s">
        <v>736</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3" t="s">
        <v>392</v>
      </c>
      <c r="B739" s="363"/>
      <c r="C739" s="363"/>
      <c r="D739" s="363"/>
      <c r="E739" s="955" t="s">
        <v>737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3" t="s">
        <v>391</v>
      </c>
      <c r="B740" s="363"/>
      <c r="C740" s="363"/>
      <c r="D740" s="363"/>
      <c r="E740" s="955" t="s">
        <v>738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3" t="s">
        <v>390</v>
      </c>
      <c r="B741" s="363"/>
      <c r="C741" s="363"/>
      <c r="D741" s="363"/>
      <c r="E741" s="955" t="s">
        <v>739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3" t="s">
        <v>389</v>
      </c>
      <c r="B742" s="363"/>
      <c r="C742" s="363"/>
      <c r="D742" s="363"/>
      <c r="E742" s="955" t="s">
        <v>738</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3" t="s">
        <v>388</v>
      </c>
      <c r="B743" s="363"/>
      <c r="C743" s="363"/>
      <c r="D743" s="363"/>
      <c r="E743" s="955" t="s">
        <v>740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3" t="s">
        <v>387</v>
      </c>
      <c r="B744" s="363"/>
      <c r="C744" s="363"/>
      <c r="D744" s="363"/>
      <c r="E744" s="955" t="s">
        <v>741</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3" t="s">
        <v>386</v>
      </c>
      <c r="B745" s="363"/>
      <c r="C745" s="363"/>
      <c r="D745" s="363"/>
      <c r="E745" s="992" t="s">
        <v>742</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3" t="s">
        <v>541</v>
      </c>
      <c r="B746" s="363"/>
      <c r="C746" s="363"/>
      <c r="D746" s="363"/>
      <c r="E746" s="961" t="s">
        <v>706</v>
      </c>
      <c r="F746" s="959"/>
      <c r="G746" s="959"/>
      <c r="H746" s="96" t="str">
        <f>IF(E746="","","-")</f>
        <v>-</v>
      </c>
      <c r="I746" s="959" t="s">
        <v>338</v>
      </c>
      <c r="J746" s="959"/>
      <c r="K746" s="96" t="str">
        <f>IF(I746="","","-")</f>
        <v>-</v>
      </c>
      <c r="L746" s="960">
        <v>156</v>
      </c>
      <c r="M746" s="960"/>
      <c r="N746" s="96" t="str">
        <f>IF(O746="","","-")</f>
        <v/>
      </c>
      <c r="O746" s="962"/>
      <c r="P746" s="963"/>
      <c r="Q746" s="961"/>
      <c r="R746" s="959"/>
      <c r="S746" s="959"/>
      <c r="T746" s="96" t="str">
        <f>IF(Q746="","","-")</f>
        <v/>
      </c>
      <c r="U746" s="959"/>
      <c r="V746" s="959"/>
      <c r="W746" s="96" t="str">
        <f>IF(U746="","","-")</f>
        <v/>
      </c>
      <c r="X746" s="960"/>
      <c r="Y746" s="960"/>
      <c r="Z746" s="96" t="str">
        <f>IF(AA746="","","-")</f>
        <v/>
      </c>
      <c r="AA746" s="962"/>
      <c r="AB746" s="963"/>
      <c r="AC746" s="961"/>
      <c r="AD746" s="959"/>
      <c r="AE746" s="959"/>
      <c r="AF746" s="96" t="str">
        <f>IF(AC746="","","-")</f>
        <v/>
      </c>
      <c r="AG746" s="959"/>
      <c r="AH746" s="959"/>
      <c r="AI746" s="96" t="str">
        <f>IF(AG746="","","-")</f>
        <v/>
      </c>
      <c r="AJ746" s="960"/>
      <c r="AK746" s="960"/>
      <c r="AL746" s="96" t="str">
        <f>IF(AM746="","","-")</f>
        <v/>
      </c>
      <c r="AM746" s="962"/>
      <c r="AN746" s="963"/>
      <c r="AO746" s="961"/>
      <c r="AP746" s="959"/>
      <c r="AQ746" s="96" t="str">
        <f>IF(AO746="","","-")</f>
        <v/>
      </c>
      <c r="AR746" s="959"/>
      <c r="AS746" s="959"/>
      <c r="AT746" s="96" t="str">
        <f>IF(AR746="","","-")</f>
        <v/>
      </c>
      <c r="AU746" s="960"/>
      <c r="AV746" s="960"/>
      <c r="AW746" s="96" t="str">
        <f>IF(AX746="","","-")</f>
        <v/>
      </c>
      <c r="AX746" s="99"/>
    </row>
    <row r="747" spans="1:51" ht="24.75" customHeight="1" x14ac:dyDescent="0.15">
      <c r="A747" s="363" t="s">
        <v>505</v>
      </c>
      <c r="B747" s="363"/>
      <c r="C747" s="363"/>
      <c r="D747" s="363"/>
      <c r="E747" s="961" t="s">
        <v>706</v>
      </c>
      <c r="F747" s="959"/>
      <c r="G747" s="959"/>
      <c r="H747" s="96" t="str">
        <f>IF(E747="","","-")</f>
        <v>-</v>
      </c>
      <c r="I747" s="959"/>
      <c r="J747" s="959"/>
      <c r="K747" s="96" t="str">
        <f>IF(I747="","","-")</f>
        <v/>
      </c>
      <c r="L747" s="960">
        <v>159</v>
      </c>
      <c r="M747" s="960"/>
      <c r="N747" s="96" t="str">
        <f>IF(O747="","","-")</f>
        <v/>
      </c>
      <c r="O747" s="962"/>
      <c r="P747" s="963"/>
      <c r="Q747" s="961"/>
      <c r="R747" s="959"/>
      <c r="S747" s="959"/>
      <c r="T747" s="96" t="str">
        <f>IF(Q747="","","-")</f>
        <v/>
      </c>
      <c r="U747" s="959"/>
      <c r="V747" s="959"/>
      <c r="W747" s="96" t="str">
        <f>IF(U747="","","-")</f>
        <v/>
      </c>
      <c r="X747" s="960"/>
      <c r="Y747" s="960"/>
      <c r="Z747" s="96" t="str">
        <f>IF(AA747="","","-")</f>
        <v/>
      </c>
      <c r="AA747" s="962"/>
      <c r="AB747" s="963"/>
      <c r="AC747" s="961"/>
      <c r="AD747" s="959"/>
      <c r="AE747" s="959"/>
      <c r="AF747" s="96" t="str">
        <f>IF(AC747="","","-")</f>
        <v/>
      </c>
      <c r="AG747" s="959"/>
      <c r="AH747" s="959"/>
      <c r="AI747" s="96" t="str">
        <f>IF(AG747="","","-")</f>
        <v/>
      </c>
      <c r="AJ747" s="960"/>
      <c r="AK747" s="960"/>
      <c r="AL747" s="96" t="str">
        <f>IF(AM747="","","-")</f>
        <v/>
      </c>
      <c r="AM747" s="962"/>
      <c r="AN747" s="963"/>
      <c r="AO747" s="961"/>
      <c r="AP747" s="959"/>
      <c r="AQ747" s="96" t="str">
        <f>IF(AO747="","","-")</f>
        <v/>
      </c>
      <c r="AR747" s="959"/>
      <c r="AS747" s="959"/>
      <c r="AT747" s="96" t="str">
        <f>IF(AR747="","","-")</f>
        <v/>
      </c>
      <c r="AU747" s="960"/>
      <c r="AV747" s="960"/>
      <c r="AW747" s="96" t="str">
        <f>IF(AX747="","","-")</f>
        <v/>
      </c>
      <c r="AX747" s="99"/>
    </row>
    <row r="748" spans="1:51" ht="28.35" customHeight="1" x14ac:dyDescent="0.15">
      <c r="A748" s="611" t="s">
        <v>380</v>
      </c>
      <c r="B748" s="612"/>
      <c r="C748" s="612"/>
      <c r="D748" s="612"/>
      <c r="E748" s="612"/>
      <c r="F748" s="613"/>
      <c r="G748" s="79" t="s">
        <v>704</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hidden="1" customHeight="1" x14ac:dyDescent="0.15">
      <c r="A749" s="611"/>
      <c r="B749" s="612"/>
      <c r="C749" s="612"/>
      <c r="D749" s="612"/>
      <c r="E749" s="612"/>
      <c r="F749" s="613"/>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1" ht="28.35" hidden="1" customHeight="1" x14ac:dyDescent="0.15">
      <c r="A750" s="611"/>
      <c r="B750" s="612"/>
      <c r="C750" s="612"/>
      <c r="D750" s="612"/>
      <c r="E750" s="612"/>
      <c r="F750" s="613"/>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1" ht="28.35" hidden="1" customHeight="1" x14ac:dyDescent="0.15">
      <c r="A751" s="611"/>
      <c r="B751" s="612"/>
      <c r="C751" s="612"/>
      <c r="D751" s="612"/>
      <c r="E751" s="612"/>
      <c r="F751" s="613"/>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1" ht="27.75" customHeight="1" x14ac:dyDescent="0.15">
      <c r="A752" s="611"/>
      <c r="B752" s="612"/>
      <c r="C752" s="612"/>
      <c r="D752" s="612"/>
      <c r="E752" s="612"/>
      <c r="F752" s="613"/>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611"/>
      <c r="B753" s="612"/>
      <c r="C753" s="612"/>
      <c r="D753" s="612"/>
      <c r="E753" s="612"/>
      <c r="F753" s="613"/>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8.35" customHeight="1" x14ac:dyDescent="0.15">
      <c r="A754" s="611"/>
      <c r="B754" s="612"/>
      <c r="C754" s="612"/>
      <c r="D754" s="612"/>
      <c r="E754" s="612"/>
      <c r="F754" s="613"/>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7.75" customHeight="1" x14ac:dyDescent="0.15">
      <c r="A755" s="611"/>
      <c r="B755" s="612"/>
      <c r="C755" s="612"/>
      <c r="D755" s="612"/>
      <c r="E755" s="612"/>
      <c r="F755" s="613"/>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611"/>
      <c r="B756" s="612"/>
      <c r="C756" s="612"/>
      <c r="D756" s="612"/>
      <c r="E756" s="612"/>
      <c r="F756" s="613"/>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611"/>
      <c r="B757" s="612"/>
      <c r="C757" s="612"/>
      <c r="D757" s="612"/>
      <c r="E757" s="612"/>
      <c r="F757" s="613"/>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28.35" customHeight="1" x14ac:dyDescent="0.15">
      <c r="A758" s="611"/>
      <c r="B758" s="612"/>
      <c r="C758" s="612"/>
      <c r="D758" s="612"/>
      <c r="E758" s="612"/>
      <c r="F758" s="613"/>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28.35" customHeight="1" x14ac:dyDescent="0.15">
      <c r="A759" s="611"/>
      <c r="B759" s="612"/>
      <c r="C759" s="612"/>
      <c r="D759" s="612"/>
      <c r="E759" s="612"/>
      <c r="F759" s="613"/>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28.35" customHeight="1" x14ac:dyDescent="0.15">
      <c r="A760" s="611"/>
      <c r="B760" s="612"/>
      <c r="C760" s="612"/>
      <c r="D760" s="612"/>
      <c r="E760" s="612"/>
      <c r="F760" s="613"/>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7.75" customHeight="1" x14ac:dyDescent="0.15">
      <c r="A761" s="611"/>
      <c r="B761" s="612"/>
      <c r="C761" s="612"/>
      <c r="D761" s="612"/>
      <c r="E761" s="612"/>
      <c r="F761" s="613"/>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28.35" customHeight="1" x14ac:dyDescent="0.15">
      <c r="A762" s="611"/>
      <c r="B762" s="612"/>
      <c r="C762" s="612"/>
      <c r="D762" s="612"/>
      <c r="E762" s="612"/>
      <c r="F762" s="613"/>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28.35" customHeight="1" x14ac:dyDescent="0.15">
      <c r="A763" s="611"/>
      <c r="B763" s="612"/>
      <c r="C763" s="612"/>
      <c r="D763" s="612"/>
      <c r="E763" s="612"/>
      <c r="F763" s="613"/>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28.35" customHeight="1" x14ac:dyDescent="0.15">
      <c r="A764" s="611"/>
      <c r="B764" s="612"/>
      <c r="C764" s="612"/>
      <c r="D764" s="612"/>
      <c r="E764" s="612"/>
      <c r="F764" s="613"/>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52.5" customHeight="1" x14ac:dyDescent="0.15">
      <c r="A765" s="611"/>
      <c r="B765" s="612"/>
      <c r="C765" s="612"/>
      <c r="D765" s="612"/>
      <c r="E765" s="612"/>
      <c r="F765" s="613"/>
      <c r="G765" s="100"/>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52.5" customHeight="1" x14ac:dyDescent="0.15">
      <c r="A766" s="611"/>
      <c r="B766" s="612"/>
      <c r="C766" s="612"/>
      <c r="D766" s="612"/>
      <c r="E766" s="612"/>
      <c r="F766" s="613"/>
      <c r="G766" s="100"/>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52.5" customHeight="1" x14ac:dyDescent="0.15">
      <c r="A767" s="611"/>
      <c r="B767" s="612"/>
      <c r="C767" s="612"/>
      <c r="D767" s="612"/>
      <c r="E767" s="612"/>
      <c r="F767" s="613"/>
      <c r="G767" s="100"/>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9.25" customHeight="1" x14ac:dyDescent="0.15">
      <c r="A768" s="611"/>
      <c r="B768" s="612"/>
      <c r="C768" s="612"/>
      <c r="D768" s="612"/>
      <c r="E768" s="612"/>
      <c r="F768" s="613"/>
      <c r="G768" s="100"/>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18.600000000000001" customHeight="1" x14ac:dyDescent="0.15">
      <c r="A769" s="611"/>
      <c r="B769" s="612"/>
      <c r="C769" s="612"/>
      <c r="D769" s="612"/>
      <c r="E769" s="612"/>
      <c r="F769" s="613"/>
      <c r="G769" s="100"/>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35.25" customHeight="1" x14ac:dyDescent="0.15">
      <c r="A770" s="611"/>
      <c r="B770" s="612"/>
      <c r="C770" s="612"/>
      <c r="D770" s="612"/>
      <c r="E770" s="612"/>
      <c r="F770" s="613"/>
      <c r="G770" s="100"/>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30" customHeight="1" x14ac:dyDescent="0.15">
      <c r="A771" s="611"/>
      <c r="B771" s="612"/>
      <c r="C771" s="612"/>
      <c r="D771" s="612"/>
      <c r="E771" s="612"/>
      <c r="F771" s="613"/>
      <c r="G771" s="100"/>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customHeight="1" x14ac:dyDescent="0.15">
      <c r="A772" s="611"/>
      <c r="B772" s="612"/>
      <c r="C772" s="612"/>
      <c r="D772" s="612"/>
      <c r="E772" s="612"/>
      <c r="F772" s="613"/>
      <c r="G772" s="100"/>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2"/>
    </row>
    <row r="773" spans="1:50" ht="24.75" customHeight="1" x14ac:dyDescent="0.15">
      <c r="A773" s="611"/>
      <c r="B773" s="612"/>
      <c r="C773" s="612"/>
      <c r="D773" s="612"/>
      <c r="E773" s="612"/>
      <c r="F773" s="613"/>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customHeight="1" x14ac:dyDescent="0.15">
      <c r="A774" s="611"/>
      <c r="B774" s="612"/>
      <c r="C774" s="612"/>
      <c r="D774" s="612"/>
      <c r="E774" s="612"/>
      <c r="F774" s="613"/>
      <c r="G774" s="100"/>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2"/>
    </row>
    <row r="775" spans="1:50" ht="24.75" customHeight="1" x14ac:dyDescent="0.15">
      <c r="A775" s="611"/>
      <c r="B775" s="612"/>
      <c r="C775" s="612"/>
      <c r="D775" s="612"/>
      <c r="E775" s="612"/>
      <c r="F775" s="613"/>
      <c r="G775" s="100"/>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2"/>
    </row>
    <row r="776" spans="1:50" ht="24.75" customHeight="1" x14ac:dyDescent="0.15">
      <c r="A776" s="611"/>
      <c r="B776" s="612"/>
      <c r="C776" s="612"/>
      <c r="D776" s="612"/>
      <c r="E776" s="612"/>
      <c r="F776" s="613"/>
      <c r="G776" s="100"/>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2"/>
    </row>
    <row r="777" spans="1:50" ht="24.75" customHeight="1" x14ac:dyDescent="0.15">
      <c r="A777" s="611"/>
      <c r="B777" s="612"/>
      <c r="C777" s="612"/>
      <c r="D777" s="612"/>
      <c r="E777" s="612"/>
      <c r="F777" s="613"/>
      <c r="G777" s="100"/>
      <c r="H777" s="101"/>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2"/>
    </row>
    <row r="778" spans="1:50" ht="24.75" customHeight="1" x14ac:dyDescent="0.15">
      <c r="A778" s="611"/>
      <c r="B778" s="612"/>
      <c r="C778" s="612"/>
      <c r="D778" s="612"/>
      <c r="E778" s="612"/>
      <c r="F778" s="613"/>
      <c r="G778" s="100"/>
      <c r="H778" s="101"/>
      <c r="I778" s="101"/>
      <c r="J778" s="101"/>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01"/>
      <c r="AN778" s="101"/>
      <c r="AO778" s="101"/>
      <c r="AP778" s="101"/>
      <c r="AQ778" s="101"/>
      <c r="AR778" s="101"/>
      <c r="AS778" s="101"/>
      <c r="AT778" s="101"/>
      <c r="AU778" s="101"/>
      <c r="AV778" s="101"/>
      <c r="AW778" s="101"/>
      <c r="AX778" s="102"/>
    </row>
    <row r="779" spans="1:50" ht="24.75" customHeight="1" x14ac:dyDescent="0.15">
      <c r="A779" s="611"/>
      <c r="B779" s="612"/>
      <c r="C779" s="612"/>
      <c r="D779" s="612"/>
      <c r="E779" s="612"/>
      <c r="F779" s="613"/>
      <c r="G779" s="100"/>
      <c r="H779" s="101"/>
      <c r="I779" s="101"/>
      <c r="J779" s="101"/>
      <c r="K779" s="101"/>
      <c r="L779" s="101"/>
      <c r="M779" s="101"/>
      <c r="N779" s="101"/>
      <c r="O779" s="101"/>
      <c r="P779" s="101"/>
      <c r="Q779" s="101"/>
      <c r="R779" s="101"/>
      <c r="S779" s="101"/>
      <c r="T779" s="101"/>
      <c r="U779" s="101"/>
      <c r="V779" s="101"/>
      <c r="W779" s="101"/>
      <c r="X779" s="101"/>
      <c r="Y779" s="101"/>
      <c r="Z779" s="101"/>
      <c r="AA779" s="101"/>
      <c r="AB779" s="101"/>
      <c r="AC779" s="101"/>
      <c r="AD779" s="101"/>
      <c r="AE779" s="101"/>
      <c r="AF779" s="101"/>
      <c r="AG779" s="101"/>
      <c r="AH779" s="101"/>
      <c r="AI779" s="101"/>
      <c r="AJ779" s="101"/>
      <c r="AK779" s="101"/>
      <c r="AL779" s="101"/>
      <c r="AM779" s="101"/>
      <c r="AN779" s="101"/>
      <c r="AO779" s="101"/>
      <c r="AP779" s="101"/>
      <c r="AQ779" s="101"/>
      <c r="AR779" s="101"/>
      <c r="AS779" s="101"/>
      <c r="AT779" s="101"/>
      <c r="AU779" s="101"/>
      <c r="AV779" s="101"/>
      <c r="AW779" s="101"/>
      <c r="AX779" s="102"/>
    </row>
    <row r="780" spans="1:50" ht="24.75" hidden="1" customHeight="1" x14ac:dyDescent="0.15">
      <c r="A780" s="611"/>
      <c r="B780" s="612"/>
      <c r="C780" s="612"/>
      <c r="D780" s="612"/>
      <c r="E780" s="612"/>
      <c r="F780" s="613"/>
      <c r="G780" s="100"/>
      <c r="H780" s="101"/>
      <c r="I780" s="101"/>
      <c r="J780" s="101"/>
      <c r="K780" s="101"/>
      <c r="L780" s="101"/>
      <c r="M780" s="101"/>
      <c r="N780" s="101"/>
      <c r="O780" s="101"/>
      <c r="P780" s="101"/>
      <c r="Q780" s="101"/>
      <c r="R780" s="101"/>
      <c r="S780" s="101"/>
      <c r="T780" s="101"/>
      <c r="U780" s="101"/>
      <c r="V780" s="101"/>
      <c r="W780" s="101"/>
      <c r="X780" s="101"/>
      <c r="Y780" s="101"/>
      <c r="Z780" s="101"/>
      <c r="AA780" s="101"/>
      <c r="AB780" s="101"/>
      <c r="AC780" s="101"/>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2"/>
    </row>
    <row r="781" spans="1:50" ht="24.75" hidden="1" customHeight="1" x14ac:dyDescent="0.15">
      <c r="A781" s="611"/>
      <c r="B781" s="612"/>
      <c r="C781" s="612"/>
      <c r="D781" s="612"/>
      <c r="E781" s="612"/>
      <c r="F781" s="613"/>
      <c r="G781" s="100"/>
      <c r="H781" s="101"/>
      <c r="I781" s="101"/>
      <c r="J781" s="101"/>
      <c r="K781" s="101"/>
      <c r="L781" s="101"/>
      <c r="M781" s="101"/>
      <c r="N781" s="101"/>
      <c r="O781" s="101"/>
      <c r="P781" s="101"/>
      <c r="Q781" s="101"/>
      <c r="R781" s="101"/>
      <c r="S781" s="101"/>
      <c r="T781" s="101"/>
      <c r="U781" s="101"/>
      <c r="V781" s="101"/>
      <c r="W781" s="101"/>
      <c r="X781" s="101"/>
      <c r="Y781" s="101"/>
      <c r="Z781" s="101"/>
      <c r="AA781" s="101"/>
      <c r="AB781" s="101"/>
      <c r="AC781" s="101"/>
      <c r="AD781" s="101"/>
      <c r="AE781" s="101"/>
      <c r="AF781" s="101"/>
      <c r="AG781" s="101"/>
      <c r="AH781" s="101"/>
      <c r="AI781" s="101"/>
      <c r="AJ781" s="101"/>
      <c r="AK781" s="101"/>
      <c r="AL781" s="101"/>
      <c r="AM781" s="101"/>
      <c r="AN781" s="101"/>
      <c r="AO781" s="101"/>
      <c r="AP781" s="101"/>
      <c r="AQ781" s="101"/>
      <c r="AR781" s="101"/>
      <c r="AS781" s="101"/>
      <c r="AT781" s="101"/>
      <c r="AU781" s="101"/>
      <c r="AV781" s="101"/>
      <c r="AW781" s="101"/>
      <c r="AX781" s="102"/>
    </row>
    <row r="782" spans="1:50" ht="24.75" hidden="1" customHeight="1" x14ac:dyDescent="0.15">
      <c r="A782" s="611"/>
      <c r="B782" s="612"/>
      <c r="C782" s="612"/>
      <c r="D782" s="612"/>
      <c r="E782" s="612"/>
      <c r="F782" s="613"/>
      <c r="G782" s="100"/>
      <c r="H782" s="101"/>
      <c r="I782" s="101"/>
      <c r="J782" s="101"/>
      <c r="K782" s="101"/>
      <c r="L782" s="101"/>
      <c r="M782" s="101"/>
      <c r="N782" s="101"/>
      <c r="O782" s="101"/>
      <c r="P782" s="101"/>
      <c r="Q782" s="101"/>
      <c r="R782" s="101"/>
      <c r="S782" s="101"/>
      <c r="T782" s="101"/>
      <c r="U782" s="101"/>
      <c r="V782" s="101"/>
      <c r="W782" s="101"/>
      <c r="X782" s="101"/>
      <c r="Y782" s="101"/>
      <c r="Z782" s="101"/>
      <c r="AA782" s="101"/>
      <c r="AB782" s="101"/>
      <c r="AC782" s="101"/>
      <c r="AD782" s="101"/>
      <c r="AE782" s="101"/>
      <c r="AF782" s="101"/>
      <c r="AG782" s="101"/>
      <c r="AH782" s="101"/>
      <c r="AI782" s="101"/>
      <c r="AJ782" s="101"/>
      <c r="AK782" s="101"/>
      <c r="AL782" s="101"/>
      <c r="AM782" s="101"/>
      <c r="AN782" s="101"/>
      <c r="AO782" s="101"/>
      <c r="AP782" s="101"/>
      <c r="AQ782" s="101"/>
      <c r="AR782" s="101"/>
      <c r="AS782" s="101"/>
      <c r="AT782" s="101"/>
      <c r="AU782" s="101"/>
      <c r="AV782" s="101"/>
      <c r="AW782" s="101"/>
      <c r="AX782" s="102"/>
    </row>
    <row r="783" spans="1:50" ht="24.75" hidden="1" customHeight="1" x14ac:dyDescent="0.15">
      <c r="A783" s="611"/>
      <c r="B783" s="612"/>
      <c r="C783" s="612"/>
      <c r="D783" s="612"/>
      <c r="E783" s="612"/>
      <c r="F783" s="613"/>
      <c r="G783" s="100"/>
      <c r="H783" s="101"/>
      <c r="I783" s="101"/>
      <c r="J783" s="101"/>
      <c r="K783" s="101"/>
      <c r="L783" s="101"/>
      <c r="M783" s="101"/>
      <c r="N783" s="101"/>
      <c r="O783" s="101"/>
      <c r="P783" s="101"/>
      <c r="Q783" s="101"/>
      <c r="R783" s="101"/>
      <c r="S783" s="101"/>
      <c r="T783" s="101"/>
      <c r="U783" s="101"/>
      <c r="V783" s="101"/>
      <c r="W783" s="101"/>
      <c r="X783" s="101"/>
      <c r="Y783" s="101"/>
      <c r="Z783" s="101"/>
      <c r="AA783" s="101"/>
      <c r="AB783" s="101"/>
      <c r="AC783" s="101"/>
      <c r="AD783" s="101"/>
      <c r="AE783" s="101"/>
      <c r="AF783" s="101"/>
      <c r="AG783" s="101"/>
      <c r="AH783" s="101"/>
      <c r="AI783" s="101"/>
      <c r="AJ783" s="101"/>
      <c r="AK783" s="101"/>
      <c r="AL783" s="101"/>
      <c r="AM783" s="101"/>
      <c r="AN783" s="101"/>
      <c r="AO783" s="101"/>
      <c r="AP783" s="101"/>
      <c r="AQ783" s="101"/>
      <c r="AR783" s="101"/>
      <c r="AS783" s="101"/>
      <c r="AT783" s="101"/>
      <c r="AU783" s="101"/>
      <c r="AV783" s="101"/>
      <c r="AW783" s="101"/>
      <c r="AX783" s="102"/>
    </row>
    <row r="784" spans="1:50" ht="24.75" customHeight="1" thickBot="1" x14ac:dyDescent="0.2">
      <c r="A784" s="611"/>
      <c r="B784" s="612"/>
      <c r="C784" s="612"/>
      <c r="D784" s="612"/>
      <c r="E784" s="612"/>
      <c r="F784" s="613"/>
      <c r="G784" s="100"/>
      <c r="H784" s="101"/>
      <c r="I784" s="101"/>
      <c r="J784" s="101"/>
      <c r="K784" s="101"/>
      <c r="L784" s="101"/>
      <c r="M784" s="101"/>
      <c r="N784" s="101"/>
      <c r="O784" s="101"/>
      <c r="P784" s="101"/>
      <c r="Q784" s="101"/>
      <c r="R784" s="101"/>
      <c r="S784" s="101"/>
      <c r="T784" s="101"/>
      <c r="U784" s="101"/>
      <c r="V784" s="101"/>
      <c r="W784" s="101"/>
      <c r="X784" s="101"/>
      <c r="Y784" s="101"/>
      <c r="Z784" s="101"/>
      <c r="AA784" s="101"/>
      <c r="AB784" s="101"/>
      <c r="AC784" s="101"/>
      <c r="AD784" s="101"/>
      <c r="AE784" s="101"/>
      <c r="AF784" s="101"/>
      <c r="AG784" s="101"/>
      <c r="AH784" s="101"/>
      <c r="AI784" s="101"/>
      <c r="AJ784" s="101"/>
      <c r="AK784" s="101"/>
      <c r="AL784" s="101"/>
      <c r="AM784" s="101"/>
      <c r="AN784" s="101"/>
      <c r="AO784" s="101"/>
      <c r="AP784" s="101"/>
      <c r="AQ784" s="101"/>
      <c r="AR784" s="101"/>
      <c r="AS784" s="101"/>
      <c r="AT784" s="101"/>
      <c r="AU784" s="101"/>
      <c r="AV784" s="101"/>
      <c r="AW784" s="101"/>
      <c r="AX784" s="102"/>
    </row>
    <row r="785" spans="1:51" ht="25.5" hidden="1" customHeight="1" x14ac:dyDescent="0.15">
      <c r="A785" s="611"/>
      <c r="B785" s="612"/>
      <c r="C785" s="612"/>
      <c r="D785" s="612"/>
      <c r="E785" s="612"/>
      <c r="F785" s="613"/>
      <c r="G785" s="100"/>
      <c r="H785" s="101"/>
      <c r="I785" s="101"/>
      <c r="J785" s="101"/>
      <c r="K785" s="101"/>
      <c r="L785" s="101"/>
      <c r="M785" s="101"/>
      <c r="N785" s="101"/>
      <c r="O785" s="101"/>
      <c r="P785" s="101"/>
      <c r="Q785" s="101"/>
      <c r="R785" s="101"/>
      <c r="S785" s="101"/>
      <c r="T785" s="101"/>
      <c r="U785" s="101"/>
      <c r="V785" s="101"/>
      <c r="W785" s="101"/>
      <c r="X785" s="101"/>
      <c r="Y785" s="101"/>
      <c r="Z785" s="101"/>
      <c r="AA785" s="101"/>
      <c r="AB785" s="101"/>
      <c r="AC785" s="101"/>
      <c r="AD785" s="101"/>
      <c r="AE785" s="101"/>
      <c r="AF785" s="101"/>
      <c r="AG785" s="101"/>
      <c r="AH785" s="101"/>
      <c r="AI785" s="101"/>
      <c r="AJ785" s="101"/>
      <c r="AK785" s="101"/>
      <c r="AL785" s="101"/>
      <c r="AM785" s="101"/>
      <c r="AN785" s="101"/>
      <c r="AO785" s="101"/>
      <c r="AP785" s="101"/>
      <c r="AQ785" s="101"/>
      <c r="AR785" s="101"/>
      <c r="AS785" s="101"/>
      <c r="AT785" s="101"/>
      <c r="AU785" s="101"/>
      <c r="AV785" s="101"/>
      <c r="AW785" s="101"/>
      <c r="AX785" s="102"/>
    </row>
    <row r="786" spans="1:51" ht="24.75" hidden="1" customHeight="1" thickBot="1" x14ac:dyDescent="0.2">
      <c r="A786" s="614"/>
      <c r="B786" s="615"/>
      <c r="C786" s="615"/>
      <c r="D786" s="615"/>
      <c r="E786" s="615"/>
      <c r="F786" s="616"/>
      <c r="G786" s="103"/>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c r="AD786" s="104"/>
      <c r="AE786" s="104"/>
      <c r="AF786" s="104"/>
      <c r="AG786" s="104"/>
      <c r="AH786" s="104"/>
      <c r="AI786" s="104"/>
      <c r="AJ786" s="104"/>
      <c r="AK786" s="104"/>
      <c r="AL786" s="104"/>
      <c r="AM786" s="104"/>
      <c r="AN786" s="104"/>
      <c r="AO786" s="104"/>
      <c r="AP786" s="104"/>
      <c r="AQ786" s="104"/>
      <c r="AR786" s="104"/>
      <c r="AS786" s="104"/>
      <c r="AT786" s="104"/>
      <c r="AU786" s="104"/>
      <c r="AV786" s="104"/>
      <c r="AW786" s="104"/>
      <c r="AX786" s="105"/>
    </row>
    <row r="787" spans="1:51" ht="24.75" customHeight="1" x14ac:dyDescent="0.15">
      <c r="A787" s="625" t="s">
        <v>382</v>
      </c>
      <c r="B787" s="626"/>
      <c r="C787" s="626"/>
      <c r="D787" s="626"/>
      <c r="E787" s="626"/>
      <c r="F787" s="627"/>
      <c r="G787" s="592" t="s">
        <v>793</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796</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11"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11"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794</v>
      </c>
      <c r="H789" s="668"/>
      <c r="I789" s="668"/>
      <c r="J789" s="668"/>
      <c r="K789" s="669"/>
      <c r="L789" s="661" t="s">
        <v>795</v>
      </c>
      <c r="M789" s="662"/>
      <c r="N789" s="662"/>
      <c r="O789" s="662"/>
      <c r="P789" s="662"/>
      <c r="Q789" s="662"/>
      <c r="R789" s="662"/>
      <c r="S789" s="662"/>
      <c r="T789" s="662"/>
      <c r="U789" s="662"/>
      <c r="V789" s="662"/>
      <c r="W789" s="662"/>
      <c r="X789" s="663"/>
      <c r="Y789" s="799">
        <v>33</v>
      </c>
      <c r="Z789" s="800"/>
      <c r="AA789" s="800"/>
      <c r="AB789" s="801"/>
      <c r="AC789" s="667" t="s">
        <v>813</v>
      </c>
      <c r="AD789" s="668"/>
      <c r="AE789" s="668"/>
      <c r="AF789" s="668"/>
      <c r="AG789" s="669"/>
      <c r="AH789" s="661" t="s">
        <v>797</v>
      </c>
      <c r="AI789" s="662"/>
      <c r="AJ789" s="662"/>
      <c r="AK789" s="662"/>
      <c r="AL789" s="662"/>
      <c r="AM789" s="662"/>
      <c r="AN789" s="662"/>
      <c r="AO789" s="662"/>
      <c r="AP789" s="662"/>
      <c r="AQ789" s="662"/>
      <c r="AR789" s="662"/>
      <c r="AS789" s="662"/>
      <c r="AT789" s="663"/>
      <c r="AU789" s="349">
        <v>4.9000000000000004</v>
      </c>
      <c r="AV789" s="350"/>
      <c r="AW789" s="350"/>
      <c r="AX789" s="351"/>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28"/>
      <c r="B799" s="629"/>
      <c r="C799" s="629"/>
      <c r="D799" s="629"/>
      <c r="E799" s="629"/>
      <c r="F799" s="630"/>
      <c r="G799" s="822" t="s">
        <v>20</v>
      </c>
      <c r="H799" s="823"/>
      <c r="I799" s="823"/>
      <c r="J799" s="823"/>
      <c r="K799" s="823"/>
      <c r="L799" s="824"/>
      <c r="M799" s="825"/>
      <c r="N799" s="825"/>
      <c r="O799" s="825"/>
      <c r="P799" s="825"/>
      <c r="Q799" s="825"/>
      <c r="R799" s="825"/>
      <c r="S799" s="825"/>
      <c r="T799" s="825"/>
      <c r="U799" s="825"/>
      <c r="V799" s="825"/>
      <c r="W799" s="825"/>
      <c r="X799" s="826"/>
      <c r="Y799" s="827">
        <f>SUM(Y789:AB798)</f>
        <v>33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4.9000000000000004</v>
      </c>
      <c r="AV799" s="828"/>
      <c r="AW799" s="828"/>
      <c r="AX799" s="830"/>
    </row>
    <row r="800" spans="1:51" ht="24.75" customHeight="1" x14ac:dyDescent="0.15">
      <c r="A800" s="628"/>
      <c r="B800" s="629"/>
      <c r="C800" s="629"/>
      <c r="D800" s="629"/>
      <c r="E800" s="629"/>
      <c r="F800" s="630"/>
      <c r="G800" s="592" t="s">
        <v>799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800</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2</v>
      </c>
    </row>
    <row r="801" spans="1:51" ht="24.75" customHeight="1" x14ac:dyDescent="0.15">
      <c r="A801" s="628"/>
      <c r="B801" s="629"/>
      <c r="C801" s="629"/>
      <c r="D801" s="629"/>
      <c r="E801" s="629"/>
      <c r="F801" s="630"/>
      <c r="G801" s="811"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11"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2</v>
      </c>
    </row>
    <row r="802" spans="1:51" ht="24.75" customHeight="1" x14ac:dyDescent="0.15">
      <c r="A802" s="628"/>
      <c r="B802" s="629"/>
      <c r="C802" s="629"/>
      <c r="D802" s="629"/>
      <c r="E802" s="629"/>
      <c r="F802" s="630"/>
      <c r="G802" s="667" t="s">
        <v>798</v>
      </c>
      <c r="H802" s="668"/>
      <c r="I802" s="668"/>
      <c r="J802" s="668"/>
      <c r="K802" s="669"/>
      <c r="L802" s="661" t="s">
        <v>766</v>
      </c>
      <c r="M802" s="662"/>
      <c r="N802" s="662"/>
      <c r="O802" s="662"/>
      <c r="P802" s="662"/>
      <c r="Q802" s="662"/>
      <c r="R802" s="662"/>
      <c r="S802" s="662"/>
      <c r="T802" s="662"/>
      <c r="U802" s="662"/>
      <c r="V802" s="662"/>
      <c r="W802" s="662"/>
      <c r="X802" s="663"/>
      <c r="Y802" s="799">
        <v>4.0999999999999996</v>
      </c>
      <c r="Z802" s="800"/>
      <c r="AA802" s="800"/>
      <c r="AB802" s="801"/>
      <c r="AC802" s="667" t="s">
        <v>801</v>
      </c>
      <c r="AD802" s="668"/>
      <c r="AE802" s="668"/>
      <c r="AF802" s="668"/>
      <c r="AG802" s="669"/>
      <c r="AH802" s="661" t="s">
        <v>776</v>
      </c>
      <c r="AI802" s="662"/>
      <c r="AJ802" s="662"/>
      <c r="AK802" s="662"/>
      <c r="AL802" s="662"/>
      <c r="AM802" s="662"/>
      <c r="AN802" s="662"/>
      <c r="AO802" s="662"/>
      <c r="AP802" s="662"/>
      <c r="AQ802" s="662"/>
      <c r="AR802" s="662"/>
      <c r="AS802" s="662"/>
      <c r="AT802" s="663"/>
      <c r="AU802" s="349">
        <v>1.2</v>
      </c>
      <c r="AV802" s="350"/>
      <c r="AW802" s="350"/>
      <c r="AX802" s="351"/>
      <c r="AY802">
        <f t="shared" ref="AY802:AY812" si="115">$AY$800</f>
        <v>2</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2</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2</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2</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2</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2</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2</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2</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2</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2</v>
      </c>
    </row>
    <row r="812" spans="1:51" ht="24.75" customHeight="1" thickBot="1" x14ac:dyDescent="0.2">
      <c r="A812" s="628"/>
      <c r="B812" s="629"/>
      <c r="C812" s="629"/>
      <c r="D812" s="629"/>
      <c r="E812" s="629"/>
      <c r="F812" s="630"/>
      <c r="G812" s="822" t="s">
        <v>20</v>
      </c>
      <c r="H812" s="823"/>
      <c r="I812" s="823"/>
      <c r="J812" s="823"/>
      <c r="K812" s="823"/>
      <c r="L812" s="824"/>
      <c r="M812" s="825"/>
      <c r="N812" s="825"/>
      <c r="O812" s="825"/>
      <c r="P812" s="825"/>
      <c r="Q812" s="825"/>
      <c r="R812" s="825"/>
      <c r="S812" s="825"/>
      <c r="T812" s="825"/>
      <c r="U812" s="825"/>
      <c r="V812" s="825"/>
      <c r="W812" s="825"/>
      <c r="X812" s="826"/>
      <c r="Y812" s="827">
        <f>SUM(Y802:AB811)</f>
        <v>4.0999999999999996</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1.2</v>
      </c>
      <c r="AV812" s="828"/>
      <c r="AW812" s="828"/>
      <c r="AX812" s="830"/>
      <c r="AY812">
        <f t="shared" si="115"/>
        <v>2</v>
      </c>
    </row>
    <row r="813" spans="1:51" ht="24.75" customHeight="1" x14ac:dyDescent="0.15">
      <c r="A813" s="628"/>
      <c r="B813" s="629"/>
      <c r="C813" s="629"/>
      <c r="D813" s="629"/>
      <c r="E813" s="629"/>
      <c r="F813" s="630"/>
      <c r="G813" s="592" t="s">
        <v>802</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830</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2</v>
      </c>
    </row>
    <row r="814" spans="1:51" ht="24.75" customHeight="1" x14ac:dyDescent="0.15">
      <c r="A814" s="628"/>
      <c r="B814" s="629"/>
      <c r="C814" s="629"/>
      <c r="D814" s="629"/>
      <c r="E814" s="629"/>
      <c r="F814" s="630"/>
      <c r="G814" s="811"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11"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2</v>
      </c>
    </row>
    <row r="815" spans="1:51" ht="24.75" customHeight="1" x14ac:dyDescent="0.15">
      <c r="A815" s="628"/>
      <c r="B815" s="629"/>
      <c r="C815" s="629"/>
      <c r="D815" s="629"/>
      <c r="E815" s="629"/>
      <c r="F815" s="630"/>
      <c r="G815" s="667" t="s">
        <v>801</v>
      </c>
      <c r="H815" s="668"/>
      <c r="I815" s="668"/>
      <c r="J815" s="668"/>
      <c r="K815" s="669"/>
      <c r="L815" s="661" t="s">
        <v>803</v>
      </c>
      <c r="M815" s="662"/>
      <c r="N815" s="662"/>
      <c r="O815" s="662"/>
      <c r="P815" s="662"/>
      <c r="Q815" s="662"/>
      <c r="R815" s="662"/>
      <c r="S815" s="662"/>
      <c r="T815" s="662"/>
      <c r="U815" s="662"/>
      <c r="V815" s="662"/>
      <c r="W815" s="662"/>
      <c r="X815" s="663"/>
      <c r="Y815" s="349">
        <v>0.8</v>
      </c>
      <c r="Z815" s="350"/>
      <c r="AA815" s="350"/>
      <c r="AB815" s="351"/>
      <c r="AC815" s="667" t="s">
        <v>804</v>
      </c>
      <c r="AD815" s="668"/>
      <c r="AE815" s="668"/>
      <c r="AF815" s="668"/>
      <c r="AG815" s="669"/>
      <c r="AH815" s="661" t="s">
        <v>806</v>
      </c>
      <c r="AI815" s="662"/>
      <c r="AJ815" s="662"/>
      <c r="AK815" s="662"/>
      <c r="AL815" s="662"/>
      <c r="AM815" s="662"/>
      <c r="AN815" s="662"/>
      <c r="AO815" s="662"/>
      <c r="AP815" s="662"/>
      <c r="AQ815" s="662"/>
      <c r="AR815" s="662"/>
      <c r="AS815" s="662"/>
      <c r="AT815" s="663"/>
      <c r="AU815" s="799">
        <v>6.5</v>
      </c>
      <c r="AV815" s="800"/>
      <c r="AW815" s="800"/>
      <c r="AX815" s="835"/>
      <c r="AY815">
        <f t="shared" ref="AY815:AY825" si="116">$AY$813</f>
        <v>2</v>
      </c>
    </row>
    <row r="816" spans="1:51" ht="24.75"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t="s">
        <v>805</v>
      </c>
      <c r="AD816" s="604"/>
      <c r="AE816" s="604"/>
      <c r="AF816" s="604"/>
      <c r="AG816" s="605"/>
      <c r="AH816" s="595" t="s">
        <v>807</v>
      </c>
      <c r="AI816" s="596"/>
      <c r="AJ816" s="596"/>
      <c r="AK816" s="596"/>
      <c r="AL816" s="596"/>
      <c r="AM816" s="596"/>
      <c r="AN816" s="596"/>
      <c r="AO816" s="596"/>
      <c r="AP816" s="596"/>
      <c r="AQ816" s="596"/>
      <c r="AR816" s="596"/>
      <c r="AS816" s="596"/>
      <c r="AT816" s="597"/>
      <c r="AU816" s="598">
        <v>3.6</v>
      </c>
      <c r="AV816" s="599"/>
      <c r="AW816" s="599"/>
      <c r="AX816" s="600"/>
      <c r="AY816">
        <f t="shared" si="116"/>
        <v>2</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2</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2</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2</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2</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2</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2</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2</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2</v>
      </c>
    </row>
    <row r="825" spans="1:51" ht="24.75" customHeight="1" x14ac:dyDescent="0.15">
      <c r="A825" s="628"/>
      <c r="B825" s="629"/>
      <c r="C825" s="629"/>
      <c r="D825" s="629"/>
      <c r="E825" s="629"/>
      <c r="F825" s="630"/>
      <c r="G825" s="822" t="s">
        <v>20</v>
      </c>
      <c r="H825" s="823"/>
      <c r="I825" s="823"/>
      <c r="J825" s="823"/>
      <c r="K825" s="823"/>
      <c r="L825" s="824"/>
      <c r="M825" s="825"/>
      <c r="N825" s="825"/>
      <c r="O825" s="825"/>
      <c r="P825" s="825"/>
      <c r="Q825" s="825"/>
      <c r="R825" s="825"/>
      <c r="S825" s="825"/>
      <c r="T825" s="825"/>
      <c r="U825" s="825"/>
      <c r="V825" s="825"/>
      <c r="W825" s="825"/>
      <c r="X825" s="826"/>
      <c r="Y825" s="827">
        <f>SUM(Y815:AB824)</f>
        <v>0.8</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10.1</v>
      </c>
      <c r="AV825" s="828"/>
      <c r="AW825" s="828"/>
      <c r="AX825" s="830"/>
      <c r="AY825">
        <f t="shared" si="116"/>
        <v>2</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11"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11"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799"/>
      <c r="Z828" s="800"/>
      <c r="AA828" s="800"/>
      <c r="AB828" s="801"/>
      <c r="AC828" s="667"/>
      <c r="AD828" s="668"/>
      <c r="AE828" s="668"/>
      <c r="AF828" s="668"/>
      <c r="AG828" s="669"/>
      <c r="AH828" s="661"/>
      <c r="AI828" s="662"/>
      <c r="AJ828" s="662"/>
      <c r="AK828" s="662"/>
      <c r="AL828" s="662"/>
      <c r="AM828" s="662"/>
      <c r="AN828" s="662"/>
      <c r="AO828" s="662"/>
      <c r="AP828" s="662"/>
      <c r="AQ828" s="662"/>
      <c r="AR828" s="662"/>
      <c r="AS828" s="662"/>
      <c r="AT828" s="663"/>
      <c r="AU828" s="799"/>
      <c r="AV828" s="800"/>
      <c r="AW828" s="800"/>
      <c r="AX828" s="835"/>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7" t="s">
        <v>340</v>
      </c>
      <c r="AM839" s="278"/>
      <c r="AN839" s="278"/>
      <c r="AO839" s="98"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6"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334</v>
      </c>
      <c r="AD844" s="154"/>
      <c r="AE844" s="154"/>
      <c r="AF844" s="154"/>
      <c r="AG844" s="154"/>
      <c r="AH844" s="364" t="s">
        <v>363</v>
      </c>
      <c r="AI844" s="362"/>
      <c r="AJ844" s="362"/>
      <c r="AK844" s="362"/>
      <c r="AL844" s="362" t="s">
        <v>21</v>
      </c>
      <c r="AM844" s="362"/>
      <c r="AN844" s="362"/>
      <c r="AO844" s="366"/>
      <c r="AP844" s="367" t="s">
        <v>298</v>
      </c>
      <c r="AQ844" s="367"/>
      <c r="AR844" s="367"/>
      <c r="AS844" s="367"/>
      <c r="AT844" s="367"/>
      <c r="AU844" s="367"/>
      <c r="AV844" s="367"/>
      <c r="AW844" s="367"/>
      <c r="AX844" s="367"/>
    </row>
    <row r="845" spans="1:51" ht="88.5" customHeight="1" x14ac:dyDescent="0.15">
      <c r="A845" s="372">
        <v>1</v>
      </c>
      <c r="B845" s="372">
        <v>1</v>
      </c>
      <c r="C845" s="345" t="s">
        <v>759</v>
      </c>
      <c r="D845" s="345"/>
      <c r="E845" s="345"/>
      <c r="F845" s="345"/>
      <c r="G845" s="345"/>
      <c r="H845" s="345"/>
      <c r="I845" s="345"/>
      <c r="J845" s="346" t="s">
        <v>713</v>
      </c>
      <c r="K845" s="347"/>
      <c r="L845" s="347"/>
      <c r="M845" s="347"/>
      <c r="N845" s="347"/>
      <c r="O845" s="347"/>
      <c r="P845" s="348" t="s">
        <v>760</v>
      </c>
      <c r="Q845" s="348"/>
      <c r="R845" s="348"/>
      <c r="S845" s="348"/>
      <c r="T845" s="348"/>
      <c r="U845" s="348"/>
      <c r="V845" s="348"/>
      <c r="W845" s="348"/>
      <c r="X845" s="348"/>
      <c r="Y845" s="349">
        <v>33</v>
      </c>
      <c r="Z845" s="350"/>
      <c r="AA845" s="350"/>
      <c r="AB845" s="351"/>
      <c r="AC845" s="352" t="s">
        <v>80</v>
      </c>
      <c r="AD845" s="353"/>
      <c r="AE845" s="353"/>
      <c r="AF845" s="353"/>
      <c r="AG845" s="353"/>
      <c r="AH845" s="368" t="s">
        <v>713</v>
      </c>
      <c r="AI845" s="369"/>
      <c r="AJ845" s="369"/>
      <c r="AK845" s="369"/>
      <c r="AL845" s="356" t="s">
        <v>713</v>
      </c>
      <c r="AM845" s="357"/>
      <c r="AN845" s="357"/>
      <c r="AO845" s="358"/>
      <c r="AP845" s="359" t="s">
        <v>713</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2"/>
      <c r="B875" s="52"/>
      <c r="C875" s="52"/>
      <c r="D875" s="52"/>
      <c r="E875" s="52"/>
      <c r="F875" s="52"/>
      <c r="G875" s="52"/>
      <c r="H875" s="52"/>
      <c r="I875" s="52"/>
      <c r="J875" s="53"/>
      <c r="K875" s="53"/>
      <c r="L875" s="53"/>
      <c r="M875" s="53"/>
      <c r="N875" s="53"/>
      <c r="O875" s="53"/>
      <c r="P875" s="54"/>
      <c r="Q875" s="54"/>
      <c r="R875" s="54"/>
      <c r="S875" s="54"/>
      <c r="T875" s="54"/>
      <c r="U875" s="54"/>
      <c r="V875" s="54"/>
      <c r="W875" s="54"/>
      <c r="X875" s="54"/>
      <c r="Y875" s="55"/>
      <c r="Z875" s="55"/>
      <c r="AA875" s="55"/>
      <c r="AB875" s="55"/>
      <c r="AC875" s="55"/>
      <c r="AD875" s="55"/>
      <c r="AE875" s="55"/>
      <c r="AF875" s="55"/>
      <c r="AG875" s="55"/>
      <c r="AH875" s="55"/>
      <c r="AI875" s="55"/>
      <c r="AJ875" s="55"/>
      <c r="AK875" s="55"/>
      <c r="AL875" s="55"/>
      <c r="AM875" s="55"/>
      <c r="AN875" s="55"/>
      <c r="AO875" s="55"/>
      <c r="AP875" s="54"/>
      <c r="AQ875" s="54"/>
      <c r="AR875" s="54"/>
      <c r="AS875" s="54"/>
      <c r="AT875" s="54"/>
      <c r="AU875" s="54"/>
      <c r="AV875" s="54"/>
      <c r="AW875" s="54"/>
      <c r="AX875" s="54"/>
      <c r="AY875">
        <f>COUNTA($C$878)</f>
        <v>1</v>
      </c>
    </row>
    <row r="876" spans="1:51" ht="24.75" customHeight="1" x14ac:dyDescent="0.15">
      <c r="A876" s="52"/>
      <c r="B876" s="56" t="s">
        <v>191</v>
      </c>
      <c r="C876" s="52"/>
      <c r="D876" s="52"/>
      <c r="E876" s="52"/>
      <c r="F876" s="52"/>
      <c r="G876" s="52"/>
      <c r="H876" s="52"/>
      <c r="I876" s="52"/>
      <c r="J876" s="52"/>
      <c r="K876" s="52"/>
      <c r="L876" s="52"/>
      <c r="M876" s="52"/>
      <c r="N876" s="52"/>
      <c r="O876" s="52"/>
      <c r="P876" s="57"/>
      <c r="Q876" s="57"/>
      <c r="R876" s="57"/>
      <c r="S876" s="57"/>
      <c r="T876" s="57"/>
      <c r="U876" s="57"/>
      <c r="V876" s="57"/>
      <c r="W876" s="57"/>
      <c r="X876" s="57"/>
      <c r="Y876" s="58"/>
      <c r="Z876" s="58"/>
      <c r="AA876" s="58"/>
      <c r="AB876" s="58"/>
      <c r="AC876" s="58"/>
      <c r="AD876" s="58"/>
      <c r="AE876" s="58"/>
      <c r="AF876" s="58"/>
      <c r="AG876" s="58"/>
      <c r="AH876" s="58"/>
      <c r="AI876" s="58"/>
      <c r="AJ876" s="58"/>
      <c r="AK876" s="58"/>
      <c r="AL876" s="58"/>
      <c r="AM876" s="58"/>
      <c r="AN876" s="58"/>
      <c r="AO876" s="58"/>
      <c r="AP876" s="57"/>
      <c r="AQ876" s="57"/>
      <c r="AR876" s="57"/>
      <c r="AS876" s="57"/>
      <c r="AT876" s="57"/>
      <c r="AU876" s="57"/>
      <c r="AV876" s="57"/>
      <c r="AW876" s="57"/>
      <c r="AX876" s="57"/>
      <c r="AY876">
        <f>$AY$875</f>
        <v>1</v>
      </c>
    </row>
    <row r="877" spans="1:51" ht="59.25"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334</v>
      </c>
      <c r="AD877" s="154"/>
      <c r="AE877" s="154"/>
      <c r="AF877" s="154"/>
      <c r="AG877" s="154"/>
      <c r="AH877" s="364" t="s">
        <v>363</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907" t="s">
        <v>761</v>
      </c>
      <c r="D878" s="908"/>
      <c r="E878" s="908"/>
      <c r="F878" s="908"/>
      <c r="G878" s="908"/>
      <c r="H878" s="908"/>
      <c r="I878" s="909"/>
      <c r="J878" s="346">
        <v>1011001014417</v>
      </c>
      <c r="K878" s="347"/>
      <c r="L878" s="347"/>
      <c r="M878" s="347"/>
      <c r="N878" s="347"/>
      <c r="O878" s="347"/>
      <c r="P878" s="361" t="s">
        <v>762</v>
      </c>
      <c r="Q878" s="348"/>
      <c r="R878" s="348"/>
      <c r="S878" s="348"/>
      <c r="T878" s="348"/>
      <c r="U878" s="348"/>
      <c r="V878" s="348"/>
      <c r="W878" s="348"/>
      <c r="X878" s="348"/>
      <c r="Y878" s="349">
        <v>4.9000000000000004</v>
      </c>
      <c r="Z878" s="350"/>
      <c r="AA878" s="350"/>
      <c r="AB878" s="351"/>
      <c r="AC878" s="352" t="s">
        <v>368</v>
      </c>
      <c r="AD878" s="353"/>
      <c r="AE878" s="353"/>
      <c r="AF878" s="353"/>
      <c r="AG878" s="353"/>
      <c r="AH878" s="368">
        <v>1</v>
      </c>
      <c r="AI878" s="369"/>
      <c r="AJ878" s="369"/>
      <c r="AK878" s="369"/>
      <c r="AL878" s="356">
        <v>96.9</v>
      </c>
      <c r="AM878" s="357"/>
      <c r="AN878" s="357"/>
      <c r="AO878" s="358"/>
      <c r="AP878" s="359" t="s">
        <v>713</v>
      </c>
      <c r="AQ878" s="359"/>
      <c r="AR878" s="359"/>
      <c r="AS878" s="359"/>
      <c r="AT878" s="359"/>
      <c r="AU878" s="359"/>
      <c r="AV878" s="359"/>
      <c r="AW878" s="359"/>
      <c r="AX878" s="359"/>
      <c r="AY878">
        <f t="shared" si="118"/>
        <v>1</v>
      </c>
    </row>
    <row r="879" spans="1:51" ht="30" customHeight="1" x14ac:dyDescent="0.15">
      <c r="A879" s="372">
        <v>2</v>
      </c>
      <c r="B879" s="372">
        <v>1</v>
      </c>
      <c r="C879" s="360" t="s">
        <v>816</v>
      </c>
      <c r="D879" s="345"/>
      <c r="E879" s="345"/>
      <c r="F879" s="345"/>
      <c r="G879" s="345"/>
      <c r="H879" s="345"/>
      <c r="I879" s="345"/>
      <c r="J879" s="346">
        <v>3020001081423</v>
      </c>
      <c r="K879" s="347"/>
      <c r="L879" s="347"/>
      <c r="M879" s="347"/>
      <c r="N879" s="347"/>
      <c r="O879" s="347"/>
      <c r="P879" s="361" t="s">
        <v>817</v>
      </c>
      <c r="Q879" s="348"/>
      <c r="R879" s="348"/>
      <c r="S879" s="348"/>
      <c r="T879" s="348"/>
      <c r="U879" s="348"/>
      <c r="V879" s="348"/>
      <c r="W879" s="348"/>
      <c r="X879" s="348"/>
      <c r="Y879" s="349">
        <v>4.3</v>
      </c>
      <c r="Z879" s="350"/>
      <c r="AA879" s="350"/>
      <c r="AB879" s="351"/>
      <c r="AC879" s="352" t="s">
        <v>368</v>
      </c>
      <c r="AD879" s="353"/>
      <c r="AE879" s="353"/>
      <c r="AF879" s="353"/>
      <c r="AG879" s="353"/>
      <c r="AH879" s="368">
        <v>1</v>
      </c>
      <c r="AI879" s="369"/>
      <c r="AJ879" s="369"/>
      <c r="AK879" s="369"/>
      <c r="AL879" s="356">
        <v>100</v>
      </c>
      <c r="AM879" s="357"/>
      <c r="AN879" s="357"/>
      <c r="AO879" s="358"/>
      <c r="AP879" s="359" t="s">
        <v>713</v>
      </c>
      <c r="AQ879" s="359"/>
      <c r="AR879" s="359"/>
      <c r="AS879" s="359"/>
      <c r="AT879" s="359"/>
      <c r="AU879" s="359"/>
      <c r="AV879" s="359"/>
      <c r="AW879" s="359"/>
      <c r="AX879" s="359"/>
      <c r="AY879">
        <f>COUNTA($C$879)</f>
        <v>1</v>
      </c>
    </row>
    <row r="880" spans="1:51" ht="30" customHeight="1" x14ac:dyDescent="0.15">
      <c r="A880" s="372">
        <v>3</v>
      </c>
      <c r="B880" s="372">
        <v>1</v>
      </c>
      <c r="C880" s="360" t="s">
        <v>763</v>
      </c>
      <c r="D880" s="345"/>
      <c r="E880" s="345"/>
      <c r="F880" s="345"/>
      <c r="G880" s="345"/>
      <c r="H880" s="345"/>
      <c r="I880" s="345"/>
      <c r="J880" s="346">
        <v>3140001027876</v>
      </c>
      <c r="K880" s="347"/>
      <c r="L880" s="347"/>
      <c r="M880" s="347"/>
      <c r="N880" s="347"/>
      <c r="O880" s="347"/>
      <c r="P880" s="361" t="s">
        <v>764</v>
      </c>
      <c r="Q880" s="348"/>
      <c r="R880" s="348"/>
      <c r="S880" s="348"/>
      <c r="T880" s="348"/>
      <c r="U880" s="348"/>
      <c r="V880" s="348"/>
      <c r="W880" s="348"/>
      <c r="X880" s="348"/>
      <c r="Y880" s="349">
        <v>4.0999999999999996</v>
      </c>
      <c r="Z880" s="350"/>
      <c r="AA880" s="350"/>
      <c r="AB880" s="351"/>
      <c r="AC880" s="352" t="s">
        <v>368</v>
      </c>
      <c r="AD880" s="353"/>
      <c r="AE880" s="353"/>
      <c r="AF880" s="353"/>
      <c r="AG880" s="353"/>
      <c r="AH880" s="354">
        <v>1</v>
      </c>
      <c r="AI880" s="355"/>
      <c r="AJ880" s="355"/>
      <c r="AK880" s="355"/>
      <c r="AL880" s="356">
        <v>77.5</v>
      </c>
      <c r="AM880" s="357"/>
      <c r="AN880" s="357"/>
      <c r="AO880" s="358"/>
      <c r="AP880" s="359" t="s">
        <v>713</v>
      </c>
      <c r="AQ880" s="359"/>
      <c r="AR880" s="359"/>
      <c r="AS880" s="359"/>
      <c r="AT880" s="359"/>
      <c r="AU880" s="359"/>
      <c r="AV880" s="359"/>
      <c r="AW880" s="359"/>
      <c r="AX880" s="359"/>
      <c r="AY880">
        <f>COUNTA($C$880)</f>
        <v>1</v>
      </c>
    </row>
    <row r="881" spans="1:51" ht="43.5" customHeight="1" x14ac:dyDescent="0.15">
      <c r="A881" s="372">
        <v>4</v>
      </c>
      <c r="B881" s="372">
        <v>1</v>
      </c>
      <c r="C881" s="360" t="s">
        <v>767</v>
      </c>
      <c r="D881" s="345"/>
      <c r="E881" s="345"/>
      <c r="F881" s="345"/>
      <c r="G881" s="345"/>
      <c r="H881" s="345"/>
      <c r="I881" s="345"/>
      <c r="J881" s="346">
        <v>9010801005824</v>
      </c>
      <c r="K881" s="347"/>
      <c r="L881" s="347"/>
      <c r="M881" s="347"/>
      <c r="N881" s="347"/>
      <c r="O881" s="347"/>
      <c r="P881" s="361" t="s">
        <v>768</v>
      </c>
      <c r="Q881" s="348"/>
      <c r="R881" s="348"/>
      <c r="S881" s="348"/>
      <c r="T881" s="348"/>
      <c r="U881" s="348"/>
      <c r="V881" s="348"/>
      <c r="W881" s="348"/>
      <c r="X881" s="348"/>
      <c r="Y881" s="349">
        <v>3.3</v>
      </c>
      <c r="Z881" s="350"/>
      <c r="AA881" s="350"/>
      <c r="AB881" s="351"/>
      <c r="AC881" s="352" t="s">
        <v>368</v>
      </c>
      <c r="AD881" s="353"/>
      <c r="AE881" s="353"/>
      <c r="AF881" s="353"/>
      <c r="AG881" s="353"/>
      <c r="AH881" s="354">
        <v>1</v>
      </c>
      <c r="AI881" s="355"/>
      <c r="AJ881" s="355"/>
      <c r="AK881" s="355"/>
      <c r="AL881" s="356">
        <v>95.7</v>
      </c>
      <c r="AM881" s="357"/>
      <c r="AN881" s="357"/>
      <c r="AO881" s="358"/>
      <c r="AP881" s="359" t="s">
        <v>713</v>
      </c>
      <c r="AQ881" s="359"/>
      <c r="AR881" s="359"/>
      <c r="AS881" s="359"/>
      <c r="AT881" s="359"/>
      <c r="AU881" s="359"/>
      <c r="AV881" s="359"/>
      <c r="AW881" s="359"/>
      <c r="AX881" s="359"/>
      <c r="AY881">
        <f>COUNTA($C$881)</f>
        <v>1</v>
      </c>
    </row>
    <row r="882" spans="1:51" ht="30" customHeight="1" x14ac:dyDescent="0.15">
      <c r="A882" s="372">
        <v>5</v>
      </c>
      <c r="B882" s="372">
        <v>1</v>
      </c>
      <c r="C882" s="360" t="s">
        <v>770</v>
      </c>
      <c r="D882" s="345"/>
      <c r="E882" s="345"/>
      <c r="F882" s="345"/>
      <c r="G882" s="345"/>
      <c r="H882" s="345"/>
      <c r="I882" s="345"/>
      <c r="J882" s="346">
        <v>6010501033293</v>
      </c>
      <c r="K882" s="347"/>
      <c r="L882" s="347"/>
      <c r="M882" s="347"/>
      <c r="N882" s="347"/>
      <c r="O882" s="347"/>
      <c r="P882" s="361" t="s">
        <v>771</v>
      </c>
      <c r="Q882" s="348"/>
      <c r="R882" s="348"/>
      <c r="S882" s="348"/>
      <c r="T882" s="348"/>
      <c r="U882" s="348"/>
      <c r="V882" s="348"/>
      <c r="W882" s="348"/>
      <c r="X882" s="348"/>
      <c r="Y882" s="349">
        <v>2.2999999999999998</v>
      </c>
      <c r="Z882" s="350"/>
      <c r="AA882" s="350"/>
      <c r="AB882" s="351"/>
      <c r="AC882" s="352" t="s">
        <v>368</v>
      </c>
      <c r="AD882" s="353"/>
      <c r="AE882" s="353"/>
      <c r="AF882" s="353"/>
      <c r="AG882" s="353"/>
      <c r="AH882" s="354">
        <v>2</v>
      </c>
      <c r="AI882" s="355"/>
      <c r="AJ882" s="355"/>
      <c r="AK882" s="355"/>
      <c r="AL882" s="356">
        <v>60.1</v>
      </c>
      <c r="AM882" s="357"/>
      <c r="AN882" s="357"/>
      <c r="AO882" s="358"/>
      <c r="AP882" s="359" t="s">
        <v>713</v>
      </c>
      <c r="AQ882" s="359"/>
      <c r="AR882" s="359"/>
      <c r="AS882" s="359"/>
      <c r="AT882" s="359"/>
      <c r="AU882" s="359"/>
      <c r="AV882" s="359"/>
      <c r="AW882" s="359"/>
      <c r="AX882" s="359"/>
      <c r="AY882">
        <f>COUNTA($C$882)</f>
        <v>1</v>
      </c>
    </row>
    <row r="883" spans="1:51" ht="30" customHeight="1" x14ac:dyDescent="0.15">
      <c r="A883" s="372">
        <v>6</v>
      </c>
      <c r="B883" s="372">
        <v>1</v>
      </c>
      <c r="C883" s="360" t="s">
        <v>773</v>
      </c>
      <c r="D883" s="345"/>
      <c r="E883" s="345"/>
      <c r="F883" s="345"/>
      <c r="G883" s="345"/>
      <c r="H883" s="345"/>
      <c r="I883" s="345"/>
      <c r="J883" s="346">
        <v>9011002008732</v>
      </c>
      <c r="K883" s="347"/>
      <c r="L883" s="347"/>
      <c r="M883" s="347"/>
      <c r="N883" s="347"/>
      <c r="O883" s="347"/>
      <c r="P883" s="361" t="s">
        <v>774</v>
      </c>
      <c r="Q883" s="348"/>
      <c r="R883" s="348"/>
      <c r="S883" s="348"/>
      <c r="T883" s="348"/>
      <c r="U883" s="348"/>
      <c r="V883" s="348"/>
      <c r="W883" s="348"/>
      <c r="X883" s="348"/>
      <c r="Y883" s="349">
        <v>1.4</v>
      </c>
      <c r="Z883" s="350"/>
      <c r="AA883" s="350"/>
      <c r="AB883" s="351"/>
      <c r="AC883" s="352" t="s">
        <v>368</v>
      </c>
      <c r="AD883" s="353"/>
      <c r="AE883" s="353"/>
      <c r="AF883" s="353"/>
      <c r="AG883" s="353"/>
      <c r="AH883" s="354">
        <v>2</v>
      </c>
      <c r="AI883" s="355"/>
      <c r="AJ883" s="355"/>
      <c r="AK883" s="355"/>
      <c r="AL883" s="356">
        <v>72.8</v>
      </c>
      <c r="AM883" s="357"/>
      <c r="AN883" s="357"/>
      <c r="AO883" s="358"/>
      <c r="AP883" s="359" t="s">
        <v>713</v>
      </c>
      <c r="AQ883" s="359"/>
      <c r="AR883" s="359"/>
      <c r="AS883" s="359"/>
      <c r="AT883" s="359"/>
      <c r="AU883" s="359"/>
      <c r="AV883" s="359"/>
      <c r="AW883" s="359"/>
      <c r="AX883" s="359"/>
      <c r="AY883">
        <f>COUNTA($C$883)</f>
        <v>1</v>
      </c>
    </row>
    <row r="884" spans="1:51" ht="30" customHeight="1" x14ac:dyDescent="0.15">
      <c r="A884" s="372">
        <v>7</v>
      </c>
      <c r="B884" s="372">
        <v>1</v>
      </c>
      <c r="C884" s="360" t="s">
        <v>811</v>
      </c>
      <c r="D884" s="345"/>
      <c r="E884" s="345"/>
      <c r="F884" s="345"/>
      <c r="G884" s="345"/>
      <c r="H884" s="345"/>
      <c r="I884" s="345"/>
      <c r="J884" s="346">
        <v>8030001022801</v>
      </c>
      <c r="K884" s="347"/>
      <c r="L884" s="347"/>
      <c r="M884" s="347"/>
      <c r="N884" s="347"/>
      <c r="O884" s="347"/>
      <c r="P884" s="361" t="s">
        <v>812</v>
      </c>
      <c r="Q884" s="348"/>
      <c r="R884" s="348"/>
      <c r="S884" s="348"/>
      <c r="T884" s="348"/>
      <c r="U884" s="348"/>
      <c r="V884" s="348"/>
      <c r="W884" s="348"/>
      <c r="X884" s="348"/>
      <c r="Y884" s="349">
        <v>1.4</v>
      </c>
      <c r="Z884" s="350"/>
      <c r="AA884" s="350"/>
      <c r="AB884" s="351"/>
      <c r="AC884" s="352" t="s">
        <v>374</v>
      </c>
      <c r="AD884" s="353"/>
      <c r="AE884" s="353"/>
      <c r="AF884" s="353"/>
      <c r="AG884" s="353"/>
      <c r="AH884" s="354" t="s">
        <v>713</v>
      </c>
      <c r="AI884" s="355"/>
      <c r="AJ884" s="355"/>
      <c r="AK884" s="355"/>
      <c r="AL884" s="356" t="s">
        <v>713</v>
      </c>
      <c r="AM884" s="357"/>
      <c r="AN884" s="357"/>
      <c r="AO884" s="358"/>
      <c r="AP884" s="359" t="s">
        <v>713</v>
      </c>
      <c r="AQ884" s="359"/>
      <c r="AR884" s="359"/>
      <c r="AS884" s="359"/>
      <c r="AT884" s="359"/>
      <c r="AU884" s="359"/>
      <c r="AV884" s="359"/>
      <c r="AW884" s="359"/>
      <c r="AX884" s="359"/>
      <c r="AY884">
        <f>COUNTA($C$884)</f>
        <v>1</v>
      </c>
    </row>
    <row r="885" spans="1:51" ht="30" customHeight="1" x14ac:dyDescent="0.15">
      <c r="A885" s="372">
        <v>8</v>
      </c>
      <c r="B885" s="372">
        <v>1</v>
      </c>
      <c r="C885" s="360" t="s">
        <v>780</v>
      </c>
      <c r="D885" s="345"/>
      <c r="E885" s="345"/>
      <c r="F885" s="345"/>
      <c r="G885" s="345"/>
      <c r="H885" s="345"/>
      <c r="I885" s="345"/>
      <c r="J885" s="346">
        <v>9011803001704</v>
      </c>
      <c r="K885" s="347"/>
      <c r="L885" s="347"/>
      <c r="M885" s="347"/>
      <c r="N885" s="347"/>
      <c r="O885" s="347"/>
      <c r="P885" s="348" t="s">
        <v>781</v>
      </c>
      <c r="Q885" s="348"/>
      <c r="R885" s="348"/>
      <c r="S885" s="348"/>
      <c r="T885" s="348"/>
      <c r="U885" s="348"/>
      <c r="V885" s="348"/>
      <c r="W885" s="348"/>
      <c r="X885" s="348"/>
      <c r="Y885" s="349">
        <v>0.9</v>
      </c>
      <c r="Z885" s="350"/>
      <c r="AA885" s="350"/>
      <c r="AB885" s="351"/>
      <c r="AC885" s="352" t="s">
        <v>374</v>
      </c>
      <c r="AD885" s="353"/>
      <c r="AE885" s="353"/>
      <c r="AF885" s="353"/>
      <c r="AG885" s="353"/>
      <c r="AH885" s="354" t="s">
        <v>713</v>
      </c>
      <c r="AI885" s="355"/>
      <c r="AJ885" s="355"/>
      <c r="AK885" s="355"/>
      <c r="AL885" s="356" t="s">
        <v>713</v>
      </c>
      <c r="AM885" s="357"/>
      <c r="AN885" s="357"/>
      <c r="AO885" s="358"/>
      <c r="AP885" s="359" t="s">
        <v>713</v>
      </c>
      <c r="AQ885" s="359"/>
      <c r="AR885" s="359"/>
      <c r="AS885" s="359"/>
      <c r="AT885" s="359"/>
      <c r="AU885" s="359"/>
      <c r="AV885" s="359"/>
      <c r="AW885" s="359"/>
      <c r="AX885" s="359"/>
      <c r="AY885">
        <f>COUNTA($C$885)</f>
        <v>1</v>
      </c>
    </row>
    <row r="886" spans="1:51" ht="43.5" customHeight="1" x14ac:dyDescent="0.15">
      <c r="A886" s="372">
        <v>9</v>
      </c>
      <c r="B886" s="372">
        <v>1</v>
      </c>
      <c r="C886" s="360" t="s">
        <v>785</v>
      </c>
      <c r="D886" s="345"/>
      <c r="E886" s="345"/>
      <c r="F886" s="345"/>
      <c r="G886" s="345"/>
      <c r="H886" s="345"/>
      <c r="I886" s="345"/>
      <c r="J886" s="346">
        <v>7120001071567</v>
      </c>
      <c r="K886" s="347"/>
      <c r="L886" s="347"/>
      <c r="M886" s="347"/>
      <c r="N886" s="347"/>
      <c r="O886" s="347"/>
      <c r="P886" s="348" t="s">
        <v>784</v>
      </c>
      <c r="Q886" s="348"/>
      <c r="R886" s="348"/>
      <c r="S886" s="348"/>
      <c r="T886" s="348"/>
      <c r="U886" s="348"/>
      <c r="V886" s="348"/>
      <c r="W886" s="348"/>
      <c r="X886" s="348"/>
      <c r="Y886" s="349">
        <v>0.9</v>
      </c>
      <c r="Z886" s="350"/>
      <c r="AA886" s="350"/>
      <c r="AB886" s="351"/>
      <c r="AC886" s="352" t="s">
        <v>374</v>
      </c>
      <c r="AD886" s="353"/>
      <c r="AE886" s="353"/>
      <c r="AF886" s="353"/>
      <c r="AG886" s="353"/>
      <c r="AH886" s="354" t="s">
        <v>713</v>
      </c>
      <c r="AI886" s="355"/>
      <c r="AJ886" s="355"/>
      <c r="AK886" s="355"/>
      <c r="AL886" s="356" t="s">
        <v>713</v>
      </c>
      <c r="AM886" s="357"/>
      <c r="AN886" s="357"/>
      <c r="AO886" s="358"/>
      <c r="AP886" s="359" t="s">
        <v>713</v>
      </c>
      <c r="AQ886" s="359"/>
      <c r="AR886" s="359"/>
      <c r="AS886" s="359"/>
      <c r="AT886" s="359"/>
      <c r="AU886" s="359"/>
      <c r="AV886" s="359"/>
      <c r="AW886" s="359"/>
      <c r="AX886" s="359"/>
      <c r="AY886">
        <f>COUNTA($C$886)</f>
        <v>1</v>
      </c>
    </row>
    <row r="887" spans="1:51" ht="43.5" customHeight="1" x14ac:dyDescent="0.15">
      <c r="A887" s="372">
        <v>10</v>
      </c>
      <c r="B887" s="372">
        <v>1</v>
      </c>
      <c r="C887" s="360" t="s">
        <v>818</v>
      </c>
      <c r="D887" s="345"/>
      <c r="E887" s="345"/>
      <c r="F887" s="345"/>
      <c r="G887" s="345"/>
      <c r="H887" s="345"/>
      <c r="I887" s="345"/>
      <c r="J887" s="346" t="s">
        <v>713</v>
      </c>
      <c r="K887" s="347"/>
      <c r="L887" s="347"/>
      <c r="M887" s="347"/>
      <c r="N887" s="347"/>
      <c r="O887" s="347"/>
      <c r="P887" s="361" t="s">
        <v>819</v>
      </c>
      <c r="Q887" s="348"/>
      <c r="R887" s="348"/>
      <c r="S887" s="348"/>
      <c r="T887" s="348"/>
      <c r="U887" s="348"/>
      <c r="V887" s="348"/>
      <c r="W887" s="348"/>
      <c r="X887" s="348"/>
      <c r="Y887" s="349">
        <v>0.5</v>
      </c>
      <c r="Z887" s="350"/>
      <c r="AA887" s="350"/>
      <c r="AB887" s="351"/>
      <c r="AC887" s="352" t="s">
        <v>374</v>
      </c>
      <c r="AD887" s="353"/>
      <c r="AE887" s="353"/>
      <c r="AF887" s="353"/>
      <c r="AG887" s="353"/>
      <c r="AH887" s="354" t="s">
        <v>713</v>
      </c>
      <c r="AI887" s="355"/>
      <c r="AJ887" s="355"/>
      <c r="AK887" s="355"/>
      <c r="AL887" s="356" t="s">
        <v>713</v>
      </c>
      <c r="AM887" s="357"/>
      <c r="AN887" s="357"/>
      <c r="AO887" s="358"/>
      <c r="AP887" s="359" t="s">
        <v>713</v>
      </c>
      <c r="AQ887" s="359"/>
      <c r="AR887" s="359"/>
      <c r="AS887" s="359"/>
      <c r="AT887" s="359"/>
      <c r="AU887" s="359"/>
      <c r="AV887" s="359"/>
      <c r="AW887" s="359"/>
      <c r="AX887" s="359"/>
      <c r="AY887">
        <f>COUNTA($C$887)</f>
        <v>1</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59"/>
      <c r="B908" s="59"/>
      <c r="C908" s="59"/>
      <c r="D908" s="59"/>
      <c r="E908" s="59"/>
      <c r="F908" s="59"/>
      <c r="G908" s="59"/>
      <c r="H908" s="59"/>
      <c r="I908" s="59"/>
      <c r="J908" s="59"/>
      <c r="K908" s="59"/>
      <c r="L908" s="59"/>
      <c r="M908" s="59"/>
      <c r="N908" s="59"/>
      <c r="O908" s="59"/>
      <c r="P908" s="60"/>
      <c r="Q908" s="60"/>
      <c r="R908" s="60"/>
      <c r="S908" s="60"/>
      <c r="T908" s="60"/>
      <c r="U908" s="60"/>
      <c r="V908" s="60"/>
      <c r="W908" s="60"/>
      <c r="X908" s="60"/>
      <c r="Y908" s="61"/>
      <c r="Z908" s="61"/>
      <c r="AA908" s="61"/>
      <c r="AB908" s="61"/>
      <c r="AC908" s="61"/>
      <c r="AD908" s="61"/>
      <c r="AE908" s="61"/>
      <c r="AF908" s="61"/>
      <c r="AG908" s="61"/>
      <c r="AH908" s="61"/>
      <c r="AI908" s="61"/>
      <c r="AJ908" s="61"/>
      <c r="AK908" s="61"/>
      <c r="AL908" s="61"/>
      <c r="AM908" s="61"/>
      <c r="AN908" s="61"/>
      <c r="AO908" s="61"/>
      <c r="AP908" s="60"/>
      <c r="AQ908" s="60"/>
      <c r="AR908" s="60"/>
      <c r="AS908" s="60"/>
      <c r="AT908" s="60"/>
      <c r="AU908" s="60"/>
      <c r="AV908" s="60"/>
      <c r="AW908" s="60"/>
      <c r="AX908" s="60"/>
      <c r="AY908">
        <f>COUNTA($C$911)</f>
        <v>1</v>
      </c>
    </row>
    <row r="909" spans="1:51" ht="24.75" customHeight="1" x14ac:dyDescent="0.15">
      <c r="A909" s="52"/>
      <c r="B909" s="56" t="s">
        <v>318</v>
      </c>
      <c r="C909" s="52"/>
      <c r="D909" s="52"/>
      <c r="E909" s="52"/>
      <c r="F909" s="52"/>
      <c r="G909" s="52"/>
      <c r="H909" s="52"/>
      <c r="I909" s="52"/>
      <c r="J909" s="52"/>
      <c r="K909" s="52"/>
      <c r="L909" s="52"/>
      <c r="M909" s="52"/>
      <c r="N909" s="52"/>
      <c r="O909" s="52"/>
      <c r="P909" s="57"/>
      <c r="Q909" s="57"/>
      <c r="R909" s="57"/>
      <c r="S909" s="57"/>
      <c r="T909" s="57"/>
      <c r="U909" s="57"/>
      <c r="V909" s="57"/>
      <c r="W909" s="57"/>
      <c r="X909" s="57"/>
      <c r="Y909" s="58"/>
      <c r="Z909" s="58"/>
      <c r="AA909" s="58"/>
      <c r="AB909" s="58"/>
      <c r="AC909" s="58"/>
      <c r="AD909" s="58"/>
      <c r="AE909" s="58"/>
      <c r="AF909" s="58"/>
      <c r="AG909" s="58"/>
      <c r="AH909" s="58"/>
      <c r="AI909" s="58"/>
      <c r="AJ909" s="58"/>
      <c r="AK909" s="58"/>
      <c r="AL909" s="58"/>
      <c r="AM909" s="58"/>
      <c r="AN909" s="58"/>
      <c r="AO909" s="58"/>
      <c r="AP909" s="57"/>
      <c r="AQ909" s="57"/>
      <c r="AR909" s="57"/>
      <c r="AS909" s="57"/>
      <c r="AT909" s="57"/>
      <c r="AU909" s="57"/>
      <c r="AV909" s="57"/>
      <c r="AW909" s="57"/>
      <c r="AX909" s="57"/>
      <c r="AY909">
        <f>$AY$908</f>
        <v>1</v>
      </c>
    </row>
    <row r="910" spans="1:51" ht="59.25"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334</v>
      </c>
      <c r="AD910" s="154"/>
      <c r="AE910" s="154"/>
      <c r="AF910" s="154"/>
      <c r="AG910" s="154"/>
      <c r="AH910" s="364" t="s">
        <v>363</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43.5" customHeight="1" x14ac:dyDescent="0.15">
      <c r="A911" s="372">
        <v>1</v>
      </c>
      <c r="B911" s="372">
        <v>1</v>
      </c>
      <c r="C911" s="345" t="s">
        <v>765</v>
      </c>
      <c r="D911" s="345"/>
      <c r="E911" s="345"/>
      <c r="F911" s="345"/>
      <c r="G911" s="345"/>
      <c r="H911" s="345"/>
      <c r="I911" s="345"/>
      <c r="J911" s="346">
        <v>5012405001732</v>
      </c>
      <c r="K911" s="347"/>
      <c r="L911" s="347"/>
      <c r="M911" s="347"/>
      <c r="N911" s="347"/>
      <c r="O911" s="347"/>
      <c r="P911" s="348" t="s">
        <v>766</v>
      </c>
      <c r="Q911" s="348"/>
      <c r="R911" s="348"/>
      <c r="S911" s="348"/>
      <c r="T911" s="348"/>
      <c r="U911" s="348"/>
      <c r="V911" s="348"/>
      <c r="W911" s="348"/>
      <c r="X911" s="348"/>
      <c r="Y911" s="349">
        <v>4.0999999999999996</v>
      </c>
      <c r="Z911" s="350"/>
      <c r="AA911" s="350"/>
      <c r="AB911" s="351"/>
      <c r="AC911" s="352" t="s">
        <v>368</v>
      </c>
      <c r="AD911" s="353"/>
      <c r="AE911" s="353"/>
      <c r="AF911" s="353"/>
      <c r="AG911" s="353"/>
      <c r="AH911" s="368">
        <v>1</v>
      </c>
      <c r="AI911" s="369"/>
      <c r="AJ911" s="369"/>
      <c r="AK911" s="369"/>
      <c r="AL911" s="356">
        <v>99.7</v>
      </c>
      <c r="AM911" s="357"/>
      <c r="AN911" s="357"/>
      <c r="AO911" s="358"/>
      <c r="AP911" s="359" t="s">
        <v>713</v>
      </c>
      <c r="AQ911" s="359"/>
      <c r="AR911" s="359"/>
      <c r="AS911" s="359"/>
      <c r="AT911" s="359"/>
      <c r="AU911" s="359"/>
      <c r="AV911" s="359"/>
      <c r="AW911" s="359"/>
      <c r="AX911" s="359"/>
      <c r="AY911">
        <f t="shared" si="119"/>
        <v>1</v>
      </c>
    </row>
    <row r="912" spans="1:51" ht="30" customHeight="1" x14ac:dyDescent="0.15">
      <c r="A912" s="372">
        <v>2</v>
      </c>
      <c r="B912" s="372">
        <v>1</v>
      </c>
      <c r="C912" s="345" t="s">
        <v>765</v>
      </c>
      <c r="D912" s="345"/>
      <c r="E912" s="345"/>
      <c r="F912" s="345"/>
      <c r="G912" s="345"/>
      <c r="H912" s="345"/>
      <c r="I912" s="345"/>
      <c r="J912" s="346">
        <v>5012405001732</v>
      </c>
      <c r="K912" s="347"/>
      <c r="L912" s="347"/>
      <c r="M912" s="347"/>
      <c r="N912" s="347"/>
      <c r="O912" s="347"/>
      <c r="P912" s="348" t="s">
        <v>769</v>
      </c>
      <c r="Q912" s="348"/>
      <c r="R912" s="348"/>
      <c r="S912" s="348"/>
      <c r="T912" s="348"/>
      <c r="U912" s="348"/>
      <c r="V912" s="348"/>
      <c r="W912" s="348"/>
      <c r="X912" s="348"/>
      <c r="Y912" s="349">
        <v>2.8</v>
      </c>
      <c r="Z912" s="350"/>
      <c r="AA912" s="350"/>
      <c r="AB912" s="351"/>
      <c r="AC912" s="352" t="s">
        <v>368</v>
      </c>
      <c r="AD912" s="353"/>
      <c r="AE912" s="353"/>
      <c r="AF912" s="353"/>
      <c r="AG912" s="353"/>
      <c r="AH912" s="368">
        <v>1</v>
      </c>
      <c r="AI912" s="369"/>
      <c r="AJ912" s="369"/>
      <c r="AK912" s="369"/>
      <c r="AL912" s="356">
        <v>99.5</v>
      </c>
      <c r="AM912" s="357"/>
      <c r="AN912" s="357"/>
      <c r="AO912" s="358"/>
      <c r="AP912" s="359" t="s">
        <v>713</v>
      </c>
      <c r="AQ912" s="359"/>
      <c r="AR912" s="359"/>
      <c r="AS912" s="359"/>
      <c r="AT912" s="359"/>
      <c r="AU912" s="359"/>
      <c r="AV912" s="359"/>
      <c r="AW912" s="359"/>
      <c r="AX912" s="359"/>
      <c r="AY912">
        <f>COUNTA($C$912)</f>
        <v>1</v>
      </c>
    </row>
    <row r="913" spans="1:51" ht="30" customHeight="1" x14ac:dyDescent="0.15">
      <c r="A913" s="372">
        <v>3</v>
      </c>
      <c r="B913" s="372">
        <v>1</v>
      </c>
      <c r="C913" s="360" t="s">
        <v>765</v>
      </c>
      <c r="D913" s="345"/>
      <c r="E913" s="345"/>
      <c r="F913" s="345"/>
      <c r="G913" s="345"/>
      <c r="H913" s="345"/>
      <c r="I913" s="345"/>
      <c r="J913" s="346">
        <v>5012405001732</v>
      </c>
      <c r="K913" s="347"/>
      <c r="L913" s="347"/>
      <c r="M913" s="347"/>
      <c r="N913" s="347"/>
      <c r="O913" s="347"/>
      <c r="P913" s="361" t="s">
        <v>772</v>
      </c>
      <c r="Q913" s="348"/>
      <c r="R913" s="348"/>
      <c r="S913" s="348"/>
      <c r="T913" s="348"/>
      <c r="U913" s="348"/>
      <c r="V913" s="348"/>
      <c r="W913" s="348"/>
      <c r="X913" s="348"/>
      <c r="Y913" s="349">
        <v>2</v>
      </c>
      <c r="Z913" s="350"/>
      <c r="AA913" s="350"/>
      <c r="AB913" s="351"/>
      <c r="AC913" s="352" t="s">
        <v>368</v>
      </c>
      <c r="AD913" s="353"/>
      <c r="AE913" s="353"/>
      <c r="AF913" s="353"/>
      <c r="AG913" s="353"/>
      <c r="AH913" s="354">
        <v>1</v>
      </c>
      <c r="AI913" s="355"/>
      <c r="AJ913" s="355"/>
      <c r="AK913" s="355"/>
      <c r="AL913" s="356">
        <v>100</v>
      </c>
      <c r="AM913" s="357"/>
      <c r="AN913" s="357"/>
      <c r="AO913" s="358"/>
      <c r="AP913" s="359" t="s">
        <v>713</v>
      </c>
      <c r="AQ913" s="359"/>
      <c r="AR913" s="359"/>
      <c r="AS913" s="359"/>
      <c r="AT913" s="359"/>
      <c r="AU913" s="359"/>
      <c r="AV913" s="359"/>
      <c r="AW913" s="359"/>
      <c r="AX913" s="359"/>
      <c r="AY913">
        <f>COUNTA($C$913)</f>
        <v>1</v>
      </c>
    </row>
    <row r="914" spans="1:51" ht="43.5" customHeight="1" x14ac:dyDescent="0.15">
      <c r="A914" s="372">
        <v>4</v>
      </c>
      <c r="B914" s="372">
        <v>1</v>
      </c>
      <c r="C914" s="360" t="s">
        <v>765</v>
      </c>
      <c r="D914" s="345"/>
      <c r="E914" s="345"/>
      <c r="F914" s="345"/>
      <c r="G914" s="345"/>
      <c r="H914" s="345"/>
      <c r="I914" s="345"/>
      <c r="J914" s="346">
        <v>5012405001732</v>
      </c>
      <c r="K914" s="347"/>
      <c r="L914" s="347"/>
      <c r="M914" s="347"/>
      <c r="N914" s="347"/>
      <c r="O914" s="347"/>
      <c r="P914" s="361" t="s">
        <v>815</v>
      </c>
      <c r="Q914" s="348"/>
      <c r="R914" s="348"/>
      <c r="S914" s="348"/>
      <c r="T914" s="348"/>
      <c r="U914" s="348"/>
      <c r="V914" s="348"/>
      <c r="W914" s="348"/>
      <c r="X914" s="348"/>
      <c r="Y914" s="349">
        <v>0.9</v>
      </c>
      <c r="Z914" s="350"/>
      <c r="AA914" s="350"/>
      <c r="AB914" s="351"/>
      <c r="AC914" s="352" t="s">
        <v>368</v>
      </c>
      <c r="AD914" s="353"/>
      <c r="AE914" s="353"/>
      <c r="AF914" s="353"/>
      <c r="AG914" s="353"/>
      <c r="AH914" s="354">
        <v>1</v>
      </c>
      <c r="AI914" s="355"/>
      <c r="AJ914" s="355"/>
      <c r="AK914" s="355"/>
      <c r="AL914" s="356">
        <v>100</v>
      </c>
      <c r="AM914" s="357"/>
      <c r="AN914" s="357"/>
      <c r="AO914" s="358"/>
      <c r="AP914" s="359" t="s">
        <v>713</v>
      </c>
      <c r="AQ914" s="359"/>
      <c r="AR914" s="359"/>
      <c r="AS914" s="359"/>
      <c r="AT914" s="359"/>
      <c r="AU914" s="359"/>
      <c r="AV914" s="359"/>
      <c r="AW914" s="359"/>
      <c r="AX914" s="359"/>
      <c r="AY914">
        <f>COUNTA($C$914)</f>
        <v>1</v>
      </c>
    </row>
    <row r="915" spans="1:51" ht="30" customHeight="1" x14ac:dyDescent="0.15">
      <c r="A915" s="372">
        <v>5</v>
      </c>
      <c r="B915" s="372">
        <v>1</v>
      </c>
      <c r="C915" s="345" t="s">
        <v>765</v>
      </c>
      <c r="D915" s="345"/>
      <c r="E915" s="345"/>
      <c r="F915" s="345"/>
      <c r="G915" s="345"/>
      <c r="H915" s="345"/>
      <c r="I915" s="345"/>
      <c r="J915" s="346">
        <v>5012405001732</v>
      </c>
      <c r="K915" s="347"/>
      <c r="L915" s="347"/>
      <c r="M915" s="347"/>
      <c r="N915" s="347"/>
      <c r="O915" s="347"/>
      <c r="P915" s="361" t="s">
        <v>779</v>
      </c>
      <c r="Q915" s="348"/>
      <c r="R915" s="348"/>
      <c r="S915" s="348"/>
      <c r="T915" s="348"/>
      <c r="U915" s="348"/>
      <c r="V915" s="348"/>
      <c r="W915" s="348"/>
      <c r="X915" s="348"/>
      <c r="Y915" s="349">
        <v>0.9</v>
      </c>
      <c r="Z915" s="350"/>
      <c r="AA915" s="350"/>
      <c r="AB915" s="351"/>
      <c r="AC915" s="352" t="s">
        <v>374</v>
      </c>
      <c r="AD915" s="353"/>
      <c r="AE915" s="353"/>
      <c r="AF915" s="353"/>
      <c r="AG915" s="353"/>
      <c r="AH915" s="354" t="s">
        <v>713</v>
      </c>
      <c r="AI915" s="355"/>
      <c r="AJ915" s="355"/>
      <c r="AK915" s="355"/>
      <c r="AL915" s="356" t="s">
        <v>713</v>
      </c>
      <c r="AM915" s="357"/>
      <c r="AN915" s="357"/>
      <c r="AO915" s="358"/>
      <c r="AP915" s="359" t="s">
        <v>713</v>
      </c>
      <c r="AQ915" s="359"/>
      <c r="AR915" s="359"/>
      <c r="AS915" s="359"/>
      <c r="AT915" s="359"/>
      <c r="AU915" s="359"/>
      <c r="AV915" s="359"/>
      <c r="AW915" s="359"/>
      <c r="AX915" s="359"/>
      <c r="AY915">
        <f>COUNTA($C$915)</f>
        <v>1</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59"/>
      <c r="B941" s="59"/>
      <c r="C941" s="59"/>
      <c r="D941" s="59"/>
      <c r="E941" s="59"/>
      <c r="F941" s="59"/>
      <c r="G941" s="59"/>
      <c r="H941" s="59"/>
      <c r="I941" s="59"/>
      <c r="J941" s="59"/>
      <c r="K941" s="59"/>
      <c r="L941" s="59"/>
      <c r="M941" s="59"/>
      <c r="N941" s="59"/>
      <c r="O941" s="59"/>
      <c r="P941" s="60"/>
      <c r="Q941" s="60"/>
      <c r="R941" s="60"/>
      <c r="S941" s="60"/>
      <c r="T941" s="60"/>
      <c r="U941" s="60"/>
      <c r="V941" s="60"/>
      <c r="W941" s="60"/>
      <c r="X941" s="60"/>
      <c r="Y941" s="61"/>
      <c r="Z941" s="61"/>
      <c r="AA941" s="61"/>
      <c r="AB941" s="61"/>
      <c r="AC941" s="61"/>
      <c r="AD941" s="61"/>
      <c r="AE941" s="61"/>
      <c r="AF941" s="61"/>
      <c r="AG941" s="61"/>
      <c r="AH941" s="61"/>
      <c r="AI941" s="61"/>
      <c r="AJ941" s="61"/>
      <c r="AK941" s="61"/>
      <c r="AL941" s="61"/>
      <c r="AM941" s="61"/>
      <c r="AN941" s="61"/>
      <c r="AO941" s="61"/>
      <c r="AP941" s="60"/>
      <c r="AQ941" s="60"/>
      <c r="AR941" s="60"/>
      <c r="AS941" s="60"/>
      <c r="AT941" s="60"/>
      <c r="AU941" s="60"/>
      <c r="AV941" s="60"/>
      <c r="AW941" s="60"/>
      <c r="AX941" s="60"/>
      <c r="AY941">
        <f>COUNTA($C$944)</f>
        <v>1</v>
      </c>
    </row>
    <row r="942" spans="1:51" ht="24.75" customHeight="1" x14ac:dyDescent="0.15">
      <c r="A942" s="52"/>
      <c r="B942" s="56" t="s">
        <v>192</v>
      </c>
      <c r="C942" s="52"/>
      <c r="D942" s="52"/>
      <c r="E942" s="52"/>
      <c r="F942" s="52"/>
      <c r="G942" s="52"/>
      <c r="H942" s="52"/>
      <c r="I942" s="52"/>
      <c r="J942" s="52"/>
      <c r="K942" s="52"/>
      <c r="L942" s="52"/>
      <c r="M942" s="52"/>
      <c r="N942" s="52"/>
      <c r="O942" s="52"/>
      <c r="P942" s="57"/>
      <c r="Q942" s="57"/>
      <c r="R942" s="57"/>
      <c r="S942" s="57"/>
      <c r="T942" s="57"/>
      <c r="U942" s="57"/>
      <c r="V942" s="57"/>
      <c r="W942" s="57"/>
      <c r="X942" s="57"/>
      <c r="Y942" s="58"/>
      <c r="Z942" s="58"/>
      <c r="AA942" s="58"/>
      <c r="AB942" s="58"/>
      <c r="AC942" s="58"/>
      <c r="AD942" s="58"/>
      <c r="AE942" s="58"/>
      <c r="AF942" s="58"/>
      <c r="AG942" s="58"/>
      <c r="AH942" s="58"/>
      <c r="AI942" s="58"/>
      <c r="AJ942" s="58"/>
      <c r="AK942" s="58"/>
      <c r="AL942" s="58"/>
      <c r="AM942" s="58"/>
      <c r="AN942" s="58"/>
      <c r="AO942" s="58"/>
      <c r="AP942" s="57"/>
      <c r="AQ942" s="57"/>
      <c r="AR942" s="57"/>
      <c r="AS942" s="57"/>
      <c r="AT942" s="57"/>
      <c r="AU942" s="57"/>
      <c r="AV942" s="57"/>
      <c r="AW942" s="57"/>
      <c r="AX942" s="57"/>
      <c r="AY942">
        <f>$AY$941</f>
        <v>1</v>
      </c>
    </row>
    <row r="943" spans="1:51" ht="59.25"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334</v>
      </c>
      <c r="AD943" s="154"/>
      <c r="AE943" s="154"/>
      <c r="AF943" s="154"/>
      <c r="AG943" s="154"/>
      <c r="AH943" s="364" t="s">
        <v>363</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0" customHeight="1" x14ac:dyDescent="0.15">
      <c r="A944" s="372">
        <v>1</v>
      </c>
      <c r="B944" s="372">
        <v>1</v>
      </c>
      <c r="C944" s="345" t="s">
        <v>775</v>
      </c>
      <c r="D944" s="345"/>
      <c r="E944" s="345"/>
      <c r="F944" s="345"/>
      <c r="G944" s="345"/>
      <c r="H944" s="345"/>
      <c r="I944" s="345"/>
      <c r="J944" s="346">
        <v>9020005011172</v>
      </c>
      <c r="K944" s="347"/>
      <c r="L944" s="347"/>
      <c r="M944" s="347"/>
      <c r="N944" s="347"/>
      <c r="O944" s="347"/>
      <c r="P944" s="348" t="s">
        <v>776</v>
      </c>
      <c r="Q944" s="348"/>
      <c r="R944" s="348"/>
      <c r="S944" s="348"/>
      <c r="T944" s="348"/>
      <c r="U944" s="348"/>
      <c r="V944" s="348"/>
      <c r="W944" s="348"/>
      <c r="X944" s="348"/>
      <c r="Y944" s="349">
        <v>1.2</v>
      </c>
      <c r="Z944" s="350"/>
      <c r="AA944" s="350"/>
      <c r="AB944" s="351"/>
      <c r="AC944" s="352" t="s">
        <v>368</v>
      </c>
      <c r="AD944" s="353"/>
      <c r="AE944" s="353"/>
      <c r="AF944" s="353"/>
      <c r="AG944" s="353"/>
      <c r="AH944" s="368">
        <v>1</v>
      </c>
      <c r="AI944" s="369"/>
      <c r="AJ944" s="369"/>
      <c r="AK944" s="369"/>
      <c r="AL944" s="356">
        <v>100</v>
      </c>
      <c r="AM944" s="357"/>
      <c r="AN944" s="357"/>
      <c r="AO944" s="358"/>
      <c r="AP944" s="359" t="s">
        <v>713</v>
      </c>
      <c r="AQ944" s="359"/>
      <c r="AR944" s="359"/>
      <c r="AS944" s="359"/>
      <c r="AT944" s="359"/>
      <c r="AU944" s="359"/>
      <c r="AV944" s="359"/>
      <c r="AW944" s="359"/>
      <c r="AX944" s="359"/>
      <c r="AY944">
        <f t="shared" si="120"/>
        <v>1</v>
      </c>
    </row>
    <row r="945" spans="1:51" ht="61.5" customHeight="1" x14ac:dyDescent="0.15">
      <c r="A945" s="372">
        <v>2</v>
      </c>
      <c r="B945" s="372">
        <v>1</v>
      </c>
      <c r="C945" s="345" t="s">
        <v>777</v>
      </c>
      <c r="D945" s="345"/>
      <c r="E945" s="345"/>
      <c r="F945" s="345"/>
      <c r="G945" s="345"/>
      <c r="H945" s="345"/>
      <c r="I945" s="345"/>
      <c r="J945" s="346">
        <v>9010005016585</v>
      </c>
      <c r="K945" s="347"/>
      <c r="L945" s="347"/>
      <c r="M945" s="347"/>
      <c r="N945" s="347"/>
      <c r="O945" s="347"/>
      <c r="P945" s="348" t="s">
        <v>778</v>
      </c>
      <c r="Q945" s="348"/>
      <c r="R945" s="348"/>
      <c r="S945" s="348"/>
      <c r="T945" s="348"/>
      <c r="U945" s="348"/>
      <c r="V945" s="348"/>
      <c r="W945" s="348"/>
      <c r="X945" s="348"/>
      <c r="Y945" s="349">
        <v>1</v>
      </c>
      <c r="Z945" s="350"/>
      <c r="AA945" s="350"/>
      <c r="AB945" s="351"/>
      <c r="AC945" s="352" t="s">
        <v>374</v>
      </c>
      <c r="AD945" s="353"/>
      <c r="AE945" s="353"/>
      <c r="AF945" s="353"/>
      <c r="AG945" s="353"/>
      <c r="AH945" s="368" t="s">
        <v>713</v>
      </c>
      <c r="AI945" s="369"/>
      <c r="AJ945" s="369"/>
      <c r="AK945" s="369"/>
      <c r="AL945" s="356" t="s">
        <v>713</v>
      </c>
      <c r="AM945" s="357"/>
      <c r="AN945" s="357"/>
      <c r="AO945" s="358"/>
      <c r="AP945" s="359" t="s">
        <v>713</v>
      </c>
      <c r="AQ945" s="359"/>
      <c r="AR945" s="359"/>
      <c r="AS945" s="359"/>
      <c r="AT945" s="359"/>
      <c r="AU945" s="359"/>
      <c r="AV945" s="359"/>
      <c r="AW945" s="359"/>
      <c r="AX945" s="359"/>
      <c r="AY945">
        <f>COUNTA($C$945)</f>
        <v>1</v>
      </c>
    </row>
    <row r="946" spans="1:51" ht="30" customHeight="1" x14ac:dyDescent="0.15">
      <c r="A946" s="372">
        <v>3</v>
      </c>
      <c r="B946" s="372">
        <v>1</v>
      </c>
      <c r="C946" s="360" t="s">
        <v>782</v>
      </c>
      <c r="D946" s="345"/>
      <c r="E946" s="345"/>
      <c r="F946" s="345"/>
      <c r="G946" s="345"/>
      <c r="H946" s="345"/>
      <c r="I946" s="345"/>
      <c r="J946" s="346">
        <v>5010005004461</v>
      </c>
      <c r="K946" s="347"/>
      <c r="L946" s="347"/>
      <c r="M946" s="347"/>
      <c r="N946" s="347"/>
      <c r="O946" s="347"/>
      <c r="P946" s="361" t="s">
        <v>783</v>
      </c>
      <c r="Q946" s="348"/>
      <c r="R946" s="348"/>
      <c r="S946" s="348"/>
      <c r="T946" s="348"/>
      <c r="U946" s="348"/>
      <c r="V946" s="348"/>
      <c r="W946" s="348"/>
      <c r="X946" s="348"/>
      <c r="Y946" s="349">
        <v>0.9</v>
      </c>
      <c r="Z946" s="350"/>
      <c r="AA946" s="350"/>
      <c r="AB946" s="351"/>
      <c r="AC946" s="352" t="s">
        <v>374</v>
      </c>
      <c r="AD946" s="353"/>
      <c r="AE946" s="353"/>
      <c r="AF946" s="353"/>
      <c r="AG946" s="353"/>
      <c r="AH946" s="354" t="s">
        <v>713</v>
      </c>
      <c r="AI946" s="355"/>
      <c r="AJ946" s="355"/>
      <c r="AK946" s="355"/>
      <c r="AL946" s="356" t="s">
        <v>713</v>
      </c>
      <c r="AM946" s="357"/>
      <c r="AN946" s="357"/>
      <c r="AO946" s="358"/>
      <c r="AP946" s="359" t="s">
        <v>713</v>
      </c>
      <c r="AQ946" s="359"/>
      <c r="AR946" s="359"/>
      <c r="AS946" s="359"/>
      <c r="AT946" s="359"/>
      <c r="AU946" s="359"/>
      <c r="AV946" s="359"/>
      <c r="AW946" s="359"/>
      <c r="AX946" s="359"/>
      <c r="AY946">
        <f>COUNTA($C$946)</f>
        <v>1</v>
      </c>
    </row>
    <row r="947" spans="1:51" ht="43.5" customHeight="1" x14ac:dyDescent="0.15">
      <c r="A947" s="372">
        <v>4</v>
      </c>
      <c r="B947" s="372">
        <v>1</v>
      </c>
      <c r="C947" s="360" t="s">
        <v>788</v>
      </c>
      <c r="D947" s="345"/>
      <c r="E947" s="345"/>
      <c r="F947" s="345"/>
      <c r="G947" s="345"/>
      <c r="H947" s="345"/>
      <c r="I947" s="345"/>
      <c r="J947" s="346">
        <v>8010005018995</v>
      </c>
      <c r="K947" s="347"/>
      <c r="L947" s="347"/>
      <c r="M947" s="347"/>
      <c r="N947" s="347"/>
      <c r="O947" s="347"/>
      <c r="P947" s="361" t="s">
        <v>789</v>
      </c>
      <c r="Q947" s="348"/>
      <c r="R947" s="348"/>
      <c r="S947" s="348"/>
      <c r="T947" s="348"/>
      <c r="U947" s="348"/>
      <c r="V947" s="348"/>
      <c r="W947" s="348"/>
      <c r="X947" s="348"/>
      <c r="Y947" s="349">
        <v>0.6</v>
      </c>
      <c r="Z947" s="350"/>
      <c r="AA947" s="350"/>
      <c r="AB947" s="351"/>
      <c r="AC947" s="352" t="s">
        <v>374</v>
      </c>
      <c r="AD947" s="353"/>
      <c r="AE947" s="353"/>
      <c r="AF947" s="353"/>
      <c r="AG947" s="353"/>
      <c r="AH947" s="354" t="s">
        <v>713</v>
      </c>
      <c r="AI947" s="355"/>
      <c r="AJ947" s="355"/>
      <c r="AK947" s="355"/>
      <c r="AL947" s="356" t="s">
        <v>713</v>
      </c>
      <c r="AM947" s="357"/>
      <c r="AN947" s="357"/>
      <c r="AO947" s="358"/>
      <c r="AP947" s="359" t="s">
        <v>713</v>
      </c>
      <c r="AQ947" s="359"/>
      <c r="AR947" s="359"/>
      <c r="AS947" s="359"/>
      <c r="AT947" s="359"/>
      <c r="AU947" s="359"/>
      <c r="AV947" s="359"/>
      <c r="AW947" s="359"/>
      <c r="AX947" s="359"/>
      <c r="AY947">
        <f>COUNTA($C$947)</f>
        <v>1</v>
      </c>
    </row>
    <row r="948" spans="1:51" ht="30" customHeight="1" x14ac:dyDescent="0.15">
      <c r="A948" s="372">
        <v>5</v>
      </c>
      <c r="B948" s="372">
        <v>1</v>
      </c>
      <c r="C948" s="345" t="s">
        <v>790</v>
      </c>
      <c r="D948" s="345"/>
      <c r="E948" s="345"/>
      <c r="F948" s="345"/>
      <c r="G948" s="345"/>
      <c r="H948" s="345"/>
      <c r="I948" s="345"/>
      <c r="J948" s="346">
        <v>6010005018527</v>
      </c>
      <c r="K948" s="347"/>
      <c r="L948" s="347"/>
      <c r="M948" s="347"/>
      <c r="N948" s="347"/>
      <c r="O948" s="347"/>
      <c r="P948" s="348" t="s">
        <v>791</v>
      </c>
      <c r="Q948" s="348"/>
      <c r="R948" s="348"/>
      <c r="S948" s="348"/>
      <c r="T948" s="348"/>
      <c r="U948" s="348"/>
      <c r="V948" s="348"/>
      <c r="W948" s="348"/>
      <c r="X948" s="348"/>
      <c r="Y948" s="349">
        <v>0.6</v>
      </c>
      <c r="Z948" s="350"/>
      <c r="AA948" s="350"/>
      <c r="AB948" s="351"/>
      <c r="AC948" s="352" t="s">
        <v>374</v>
      </c>
      <c r="AD948" s="353"/>
      <c r="AE948" s="353"/>
      <c r="AF948" s="353"/>
      <c r="AG948" s="353"/>
      <c r="AH948" s="354" t="s">
        <v>713</v>
      </c>
      <c r="AI948" s="355"/>
      <c r="AJ948" s="355"/>
      <c r="AK948" s="355"/>
      <c r="AL948" s="356" t="s">
        <v>713</v>
      </c>
      <c r="AM948" s="357"/>
      <c r="AN948" s="357"/>
      <c r="AO948" s="358"/>
      <c r="AP948" s="359" t="s">
        <v>713</v>
      </c>
      <c r="AQ948" s="359"/>
      <c r="AR948" s="359"/>
      <c r="AS948" s="359"/>
      <c r="AT948" s="359"/>
      <c r="AU948" s="359"/>
      <c r="AV948" s="359"/>
      <c r="AW948" s="359"/>
      <c r="AX948" s="359"/>
      <c r="AY948">
        <f>COUNTA($C$948)</f>
        <v>1</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59"/>
      <c r="B974" s="59"/>
      <c r="C974" s="59"/>
      <c r="D974" s="59"/>
      <c r="E974" s="59"/>
      <c r="F974" s="59"/>
      <c r="G974" s="59"/>
      <c r="H974" s="59"/>
      <c r="I974" s="59"/>
      <c r="J974" s="59"/>
      <c r="K974" s="59"/>
      <c r="L974" s="59"/>
      <c r="M974" s="59"/>
      <c r="N974" s="59"/>
      <c r="O974" s="59"/>
      <c r="P974" s="60"/>
      <c r="Q974" s="60"/>
      <c r="R974" s="60"/>
      <c r="S974" s="60"/>
      <c r="T974" s="60"/>
      <c r="U974" s="60"/>
      <c r="V974" s="60"/>
      <c r="W974" s="60"/>
      <c r="X974" s="60"/>
      <c r="Y974" s="61"/>
      <c r="Z974" s="61"/>
      <c r="AA974" s="61"/>
      <c r="AB974" s="61"/>
      <c r="AC974" s="61"/>
      <c r="AD974" s="61"/>
      <c r="AE974" s="61"/>
      <c r="AF974" s="61"/>
      <c r="AG974" s="61"/>
      <c r="AH974" s="61"/>
      <c r="AI974" s="61"/>
      <c r="AJ974" s="61"/>
      <c r="AK974" s="61"/>
      <c r="AL974" s="61"/>
      <c r="AM974" s="61"/>
      <c r="AN974" s="61"/>
      <c r="AO974" s="61"/>
      <c r="AP974" s="60"/>
      <c r="AQ974" s="60"/>
      <c r="AR974" s="60"/>
      <c r="AS974" s="60"/>
      <c r="AT974" s="60"/>
      <c r="AU974" s="60"/>
      <c r="AV974" s="60"/>
      <c r="AW974" s="60"/>
      <c r="AX974" s="60"/>
      <c r="AY974">
        <f>COUNTA($C$977)</f>
        <v>1</v>
      </c>
    </row>
    <row r="975" spans="1:51" ht="24.75" customHeight="1" x14ac:dyDescent="0.15">
      <c r="A975" s="52"/>
      <c r="B975" s="56" t="s">
        <v>193</v>
      </c>
      <c r="C975" s="52"/>
      <c r="D975" s="52"/>
      <c r="E975" s="52"/>
      <c r="F975" s="52"/>
      <c r="G975" s="52"/>
      <c r="H975" s="52"/>
      <c r="I975" s="52"/>
      <c r="J975" s="52"/>
      <c r="K975" s="52"/>
      <c r="L975" s="52"/>
      <c r="M975" s="52"/>
      <c r="N975" s="52"/>
      <c r="O975" s="52"/>
      <c r="P975" s="57"/>
      <c r="Q975" s="57"/>
      <c r="R975" s="57"/>
      <c r="S975" s="57"/>
      <c r="T975" s="57"/>
      <c r="U975" s="57"/>
      <c r="V975" s="57"/>
      <c r="W975" s="57"/>
      <c r="X975" s="57"/>
      <c r="Y975" s="58"/>
      <c r="Z975" s="58"/>
      <c r="AA975" s="58"/>
      <c r="AB975" s="58"/>
      <c r="AC975" s="58"/>
      <c r="AD975" s="58"/>
      <c r="AE975" s="58"/>
      <c r="AF975" s="58"/>
      <c r="AG975" s="58"/>
      <c r="AH975" s="58"/>
      <c r="AI975" s="58"/>
      <c r="AJ975" s="58"/>
      <c r="AK975" s="58"/>
      <c r="AL975" s="58"/>
      <c r="AM975" s="58"/>
      <c r="AN975" s="58"/>
      <c r="AO975" s="58"/>
      <c r="AP975" s="57"/>
      <c r="AQ975" s="57"/>
      <c r="AR975" s="57"/>
      <c r="AS975" s="57"/>
      <c r="AT975" s="57"/>
      <c r="AU975" s="57"/>
      <c r="AV975" s="57"/>
      <c r="AW975" s="57"/>
      <c r="AX975" s="57"/>
      <c r="AY975">
        <f>$AY$974</f>
        <v>1</v>
      </c>
    </row>
    <row r="976" spans="1:51" ht="59.25"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334</v>
      </c>
      <c r="AD976" s="154"/>
      <c r="AE976" s="154"/>
      <c r="AF976" s="154"/>
      <c r="AG976" s="154"/>
      <c r="AH976" s="364" t="s">
        <v>363</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1</v>
      </c>
    </row>
    <row r="977" spans="1:51" ht="30" customHeight="1" x14ac:dyDescent="0.15">
      <c r="A977" s="372">
        <v>1</v>
      </c>
      <c r="B977" s="372">
        <v>1</v>
      </c>
      <c r="C977" s="345" t="s">
        <v>786</v>
      </c>
      <c r="D977" s="345"/>
      <c r="E977" s="345"/>
      <c r="F977" s="345"/>
      <c r="G977" s="345"/>
      <c r="H977" s="345"/>
      <c r="I977" s="345"/>
      <c r="J977" s="346">
        <v>6080005003150</v>
      </c>
      <c r="K977" s="347"/>
      <c r="L977" s="347"/>
      <c r="M977" s="347"/>
      <c r="N977" s="347"/>
      <c r="O977" s="347"/>
      <c r="P977" s="348" t="s">
        <v>787</v>
      </c>
      <c r="Q977" s="348"/>
      <c r="R977" s="348"/>
      <c r="S977" s="348"/>
      <c r="T977" s="348"/>
      <c r="U977" s="348"/>
      <c r="V977" s="348"/>
      <c r="W977" s="348"/>
      <c r="X977" s="348"/>
      <c r="Y977" s="349">
        <v>0.8</v>
      </c>
      <c r="Z977" s="350"/>
      <c r="AA977" s="350"/>
      <c r="AB977" s="351"/>
      <c r="AC977" s="352" t="s">
        <v>374</v>
      </c>
      <c r="AD977" s="353"/>
      <c r="AE977" s="353"/>
      <c r="AF977" s="353"/>
      <c r="AG977" s="353"/>
      <c r="AH977" s="368" t="s">
        <v>713</v>
      </c>
      <c r="AI977" s="369"/>
      <c r="AJ977" s="369"/>
      <c r="AK977" s="369"/>
      <c r="AL977" s="356" t="s">
        <v>713</v>
      </c>
      <c r="AM977" s="357"/>
      <c r="AN977" s="357"/>
      <c r="AO977" s="358"/>
      <c r="AP977" s="359" t="s">
        <v>713</v>
      </c>
      <c r="AQ977" s="359"/>
      <c r="AR977" s="359"/>
      <c r="AS977" s="359"/>
      <c r="AT977" s="359"/>
      <c r="AU977" s="359"/>
      <c r="AV977" s="359"/>
      <c r="AW977" s="359"/>
      <c r="AX977" s="359"/>
      <c r="AY977">
        <f t="shared" si="121"/>
        <v>1</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59"/>
      <c r="B1007" s="59"/>
      <c r="C1007" s="59"/>
      <c r="D1007" s="59"/>
      <c r="E1007" s="59"/>
      <c r="F1007" s="59"/>
      <c r="G1007" s="59"/>
      <c r="H1007" s="59"/>
      <c r="I1007" s="59"/>
      <c r="J1007" s="59"/>
      <c r="K1007" s="59"/>
      <c r="L1007" s="59"/>
      <c r="M1007" s="59"/>
      <c r="N1007" s="59"/>
      <c r="O1007" s="59"/>
      <c r="P1007" s="60"/>
      <c r="Q1007" s="60"/>
      <c r="R1007" s="60"/>
      <c r="S1007" s="60"/>
      <c r="T1007" s="60"/>
      <c r="U1007" s="60"/>
      <c r="V1007" s="60"/>
      <c r="W1007" s="60"/>
      <c r="X1007" s="60"/>
      <c r="Y1007" s="61"/>
      <c r="Z1007" s="61"/>
      <c r="AA1007" s="61"/>
      <c r="AB1007" s="61"/>
      <c r="AC1007" s="61"/>
      <c r="AD1007" s="61"/>
      <c r="AE1007" s="61"/>
      <c r="AF1007" s="61"/>
      <c r="AG1007" s="61"/>
      <c r="AH1007" s="61"/>
      <c r="AI1007" s="61"/>
      <c r="AJ1007" s="61"/>
      <c r="AK1007" s="61"/>
      <c r="AL1007" s="61"/>
      <c r="AM1007" s="61"/>
      <c r="AN1007" s="61"/>
      <c r="AO1007" s="61"/>
      <c r="AP1007" s="60"/>
      <c r="AQ1007" s="60"/>
      <c r="AR1007" s="60"/>
      <c r="AS1007" s="60"/>
      <c r="AT1007" s="60"/>
      <c r="AU1007" s="60"/>
      <c r="AV1007" s="60"/>
      <c r="AW1007" s="60"/>
      <c r="AX1007" s="60"/>
      <c r="AY1007">
        <f>COUNTA($C$1010)</f>
        <v>1</v>
      </c>
    </row>
    <row r="1008" spans="1:51" ht="24.75" customHeight="1" x14ac:dyDescent="0.15">
      <c r="A1008" s="52"/>
      <c r="B1008" s="56" t="s">
        <v>194</v>
      </c>
      <c r="C1008" s="52"/>
      <c r="D1008" s="52"/>
      <c r="E1008" s="52"/>
      <c r="F1008" s="52"/>
      <c r="G1008" s="52"/>
      <c r="H1008" s="52"/>
      <c r="I1008" s="52"/>
      <c r="J1008" s="52"/>
      <c r="K1008" s="52"/>
      <c r="L1008" s="52"/>
      <c r="M1008" s="52"/>
      <c r="N1008" s="52"/>
      <c r="O1008" s="52"/>
      <c r="P1008" s="57"/>
      <c r="Q1008" s="57"/>
      <c r="R1008" s="57"/>
      <c r="S1008" s="57"/>
      <c r="T1008" s="57"/>
      <c r="U1008" s="57"/>
      <c r="V1008" s="57"/>
      <c r="W1008" s="57"/>
      <c r="X1008" s="57"/>
      <c r="Y1008" s="58"/>
      <c r="Z1008" s="58"/>
      <c r="AA1008" s="58"/>
      <c r="AB1008" s="58"/>
      <c r="AC1008" s="58"/>
      <c r="AD1008" s="58"/>
      <c r="AE1008" s="58"/>
      <c r="AF1008" s="58"/>
      <c r="AG1008" s="58"/>
      <c r="AH1008" s="58"/>
      <c r="AI1008" s="58"/>
      <c r="AJ1008" s="58"/>
      <c r="AK1008" s="58"/>
      <c r="AL1008" s="58"/>
      <c r="AM1008" s="58"/>
      <c r="AN1008" s="58"/>
      <c r="AO1008" s="58"/>
      <c r="AP1008" s="57"/>
      <c r="AQ1008" s="57"/>
      <c r="AR1008" s="57"/>
      <c r="AS1008" s="57"/>
      <c r="AT1008" s="57"/>
      <c r="AU1008" s="57"/>
      <c r="AV1008" s="57"/>
      <c r="AW1008" s="57"/>
      <c r="AX1008" s="57"/>
      <c r="AY1008">
        <f>$AY$1007</f>
        <v>1</v>
      </c>
    </row>
    <row r="1009" spans="1:51" ht="59.25"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334</v>
      </c>
      <c r="AD1009" s="154"/>
      <c r="AE1009" s="154"/>
      <c r="AF1009" s="154"/>
      <c r="AG1009" s="154"/>
      <c r="AH1009" s="364" t="s">
        <v>363</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1</v>
      </c>
    </row>
    <row r="1010" spans="1:51" ht="61.5" customHeight="1" x14ac:dyDescent="0.15">
      <c r="A1010" s="372">
        <v>1</v>
      </c>
      <c r="B1010" s="372">
        <v>1</v>
      </c>
      <c r="C1010" s="345" t="s">
        <v>820</v>
      </c>
      <c r="D1010" s="345"/>
      <c r="E1010" s="345"/>
      <c r="F1010" s="345"/>
      <c r="G1010" s="345"/>
      <c r="H1010" s="345"/>
      <c r="I1010" s="345"/>
      <c r="J1010" s="346">
        <v>2000012100001</v>
      </c>
      <c r="K1010" s="347"/>
      <c r="L1010" s="347"/>
      <c r="M1010" s="347"/>
      <c r="N1010" s="347"/>
      <c r="O1010" s="347"/>
      <c r="P1010" s="348" t="s">
        <v>792</v>
      </c>
      <c r="Q1010" s="348"/>
      <c r="R1010" s="348"/>
      <c r="S1010" s="348"/>
      <c r="T1010" s="348"/>
      <c r="U1010" s="348"/>
      <c r="V1010" s="348"/>
      <c r="W1010" s="348"/>
      <c r="X1010" s="348"/>
      <c r="Y1010" s="349">
        <v>10.199999999999999</v>
      </c>
      <c r="Z1010" s="350"/>
      <c r="AA1010" s="350"/>
      <c r="AB1010" s="351"/>
      <c r="AC1010" s="352" t="s">
        <v>80</v>
      </c>
      <c r="AD1010" s="353"/>
      <c r="AE1010" s="353"/>
      <c r="AF1010" s="353"/>
      <c r="AG1010" s="353"/>
      <c r="AH1010" s="368" t="s">
        <v>713</v>
      </c>
      <c r="AI1010" s="369"/>
      <c r="AJ1010" s="369"/>
      <c r="AK1010" s="369"/>
      <c r="AL1010" s="356" t="s">
        <v>713</v>
      </c>
      <c r="AM1010" s="357"/>
      <c r="AN1010" s="357"/>
      <c r="AO1010" s="358"/>
      <c r="AP1010" s="359" t="s">
        <v>713</v>
      </c>
      <c r="AQ1010" s="359"/>
      <c r="AR1010" s="359"/>
      <c r="AS1010" s="359"/>
      <c r="AT1010" s="359"/>
      <c r="AU1010" s="359"/>
      <c r="AV1010" s="359"/>
      <c r="AW1010" s="359"/>
      <c r="AX1010" s="359"/>
      <c r="AY1010">
        <f t="shared" si="122"/>
        <v>1</v>
      </c>
    </row>
    <row r="1011" spans="1:51" ht="61.5" customHeight="1" x14ac:dyDescent="0.15">
      <c r="A1011" s="372">
        <v>2</v>
      </c>
      <c r="B1011" s="372">
        <v>1</v>
      </c>
      <c r="C1011" s="345" t="s">
        <v>821</v>
      </c>
      <c r="D1011" s="345"/>
      <c r="E1011" s="345"/>
      <c r="F1011" s="345"/>
      <c r="G1011" s="345"/>
      <c r="H1011" s="345"/>
      <c r="I1011" s="345"/>
      <c r="J1011" s="346">
        <v>2000012100001</v>
      </c>
      <c r="K1011" s="347"/>
      <c r="L1011" s="347"/>
      <c r="M1011" s="347"/>
      <c r="N1011" s="347"/>
      <c r="O1011" s="347"/>
      <c r="P1011" s="348" t="s">
        <v>792</v>
      </c>
      <c r="Q1011" s="348"/>
      <c r="R1011" s="348"/>
      <c r="S1011" s="348"/>
      <c r="T1011" s="348"/>
      <c r="U1011" s="348"/>
      <c r="V1011" s="348"/>
      <c r="W1011" s="348"/>
      <c r="X1011" s="348"/>
      <c r="Y1011" s="349">
        <v>9.6999999999999993</v>
      </c>
      <c r="Z1011" s="350"/>
      <c r="AA1011" s="350"/>
      <c r="AB1011" s="351"/>
      <c r="AC1011" s="352" t="s">
        <v>80</v>
      </c>
      <c r="AD1011" s="353"/>
      <c r="AE1011" s="353"/>
      <c r="AF1011" s="353"/>
      <c r="AG1011" s="353"/>
      <c r="AH1011" s="368" t="s">
        <v>713</v>
      </c>
      <c r="AI1011" s="369"/>
      <c r="AJ1011" s="369"/>
      <c r="AK1011" s="369"/>
      <c r="AL1011" s="356" t="s">
        <v>713</v>
      </c>
      <c r="AM1011" s="357"/>
      <c r="AN1011" s="357"/>
      <c r="AO1011" s="358"/>
      <c r="AP1011" s="359" t="s">
        <v>713</v>
      </c>
      <c r="AQ1011" s="359"/>
      <c r="AR1011" s="359"/>
      <c r="AS1011" s="359"/>
      <c r="AT1011" s="359"/>
      <c r="AU1011" s="359"/>
      <c r="AV1011" s="359"/>
      <c r="AW1011" s="359"/>
      <c r="AX1011" s="359"/>
      <c r="AY1011">
        <f>COUNTA($C$1011)</f>
        <v>1</v>
      </c>
    </row>
    <row r="1012" spans="1:51" ht="61.5" customHeight="1" x14ac:dyDescent="0.15">
      <c r="A1012" s="372">
        <v>3</v>
      </c>
      <c r="B1012" s="372">
        <v>1</v>
      </c>
      <c r="C1012" s="360" t="s">
        <v>822</v>
      </c>
      <c r="D1012" s="345"/>
      <c r="E1012" s="345"/>
      <c r="F1012" s="345"/>
      <c r="G1012" s="345"/>
      <c r="H1012" s="345"/>
      <c r="I1012" s="345"/>
      <c r="J1012" s="346">
        <v>2000012100001</v>
      </c>
      <c r="K1012" s="347"/>
      <c r="L1012" s="347"/>
      <c r="M1012" s="347"/>
      <c r="N1012" s="347"/>
      <c r="O1012" s="347"/>
      <c r="P1012" s="361" t="s">
        <v>792</v>
      </c>
      <c r="Q1012" s="348"/>
      <c r="R1012" s="348"/>
      <c r="S1012" s="348"/>
      <c r="T1012" s="348"/>
      <c r="U1012" s="348"/>
      <c r="V1012" s="348"/>
      <c r="W1012" s="348"/>
      <c r="X1012" s="348"/>
      <c r="Y1012" s="349">
        <v>6.9</v>
      </c>
      <c r="Z1012" s="350"/>
      <c r="AA1012" s="350"/>
      <c r="AB1012" s="351"/>
      <c r="AC1012" s="352" t="s">
        <v>80</v>
      </c>
      <c r="AD1012" s="353"/>
      <c r="AE1012" s="353"/>
      <c r="AF1012" s="353"/>
      <c r="AG1012" s="353"/>
      <c r="AH1012" s="354" t="s">
        <v>713</v>
      </c>
      <c r="AI1012" s="355"/>
      <c r="AJ1012" s="355"/>
      <c r="AK1012" s="355"/>
      <c r="AL1012" s="356" t="s">
        <v>713</v>
      </c>
      <c r="AM1012" s="357"/>
      <c r="AN1012" s="357"/>
      <c r="AO1012" s="358"/>
      <c r="AP1012" s="359" t="s">
        <v>713</v>
      </c>
      <c r="AQ1012" s="359"/>
      <c r="AR1012" s="359"/>
      <c r="AS1012" s="359"/>
      <c r="AT1012" s="359"/>
      <c r="AU1012" s="359"/>
      <c r="AV1012" s="359"/>
      <c r="AW1012" s="359"/>
      <c r="AX1012" s="359"/>
      <c r="AY1012">
        <f>COUNTA($C$1012)</f>
        <v>1</v>
      </c>
    </row>
    <row r="1013" spans="1:51" ht="61.5" customHeight="1" x14ac:dyDescent="0.15">
      <c r="A1013" s="372">
        <v>4</v>
      </c>
      <c r="B1013" s="372">
        <v>1</v>
      </c>
      <c r="C1013" s="360" t="s">
        <v>823</v>
      </c>
      <c r="D1013" s="345"/>
      <c r="E1013" s="345"/>
      <c r="F1013" s="345"/>
      <c r="G1013" s="345"/>
      <c r="H1013" s="345"/>
      <c r="I1013" s="345"/>
      <c r="J1013" s="346">
        <v>2000012100001</v>
      </c>
      <c r="K1013" s="347"/>
      <c r="L1013" s="347"/>
      <c r="M1013" s="347"/>
      <c r="N1013" s="347"/>
      <c r="O1013" s="347"/>
      <c r="P1013" s="361" t="s">
        <v>792</v>
      </c>
      <c r="Q1013" s="348"/>
      <c r="R1013" s="348"/>
      <c r="S1013" s="348"/>
      <c r="T1013" s="348"/>
      <c r="U1013" s="348"/>
      <c r="V1013" s="348"/>
      <c r="W1013" s="348"/>
      <c r="X1013" s="348"/>
      <c r="Y1013" s="349">
        <v>6.1</v>
      </c>
      <c r="Z1013" s="350"/>
      <c r="AA1013" s="350"/>
      <c r="AB1013" s="351"/>
      <c r="AC1013" s="352" t="s">
        <v>80</v>
      </c>
      <c r="AD1013" s="353"/>
      <c r="AE1013" s="353"/>
      <c r="AF1013" s="353"/>
      <c r="AG1013" s="353"/>
      <c r="AH1013" s="354" t="s">
        <v>713</v>
      </c>
      <c r="AI1013" s="355"/>
      <c r="AJ1013" s="355"/>
      <c r="AK1013" s="355"/>
      <c r="AL1013" s="356" t="s">
        <v>713</v>
      </c>
      <c r="AM1013" s="357"/>
      <c r="AN1013" s="357"/>
      <c r="AO1013" s="358"/>
      <c r="AP1013" s="359" t="s">
        <v>713</v>
      </c>
      <c r="AQ1013" s="359"/>
      <c r="AR1013" s="359"/>
      <c r="AS1013" s="359"/>
      <c r="AT1013" s="359"/>
      <c r="AU1013" s="359"/>
      <c r="AV1013" s="359"/>
      <c r="AW1013" s="359"/>
      <c r="AX1013" s="359"/>
      <c r="AY1013">
        <f>COUNTA($C$1013)</f>
        <v>1</v>
      </c>
    </row>
    <row r="1014" spans="1:51" ht="61.5" customHeight="1" x14ac:dyDescent="0.15">
      <c r="A1014" s="372">
        <v>5</v>
      </c>
      <c r="B1014" s="372">
        <v>1</v>
      </c>
      <c r="C1014" s="345" t="s">
        <v>824</v>
      </c>
      <c r="D1014" s="345"/>
      <c r="E1014" s="345"/>
      <c r="F1014" s="345"/>
      <c r="G1014" s="345"/>
      <c r="H1014" s="345"/>
      <c r="I1014" s="345"/>
      <c r="J1014" s="346">
        <v>2000012100001</v>
      </c>
      <c r="K1014" s="347"/>
      <c r="L1014" s="347"/>
      <c r="M1014" s="347"/>
      <c r="N1014" s="347"/>
      <c r="O1014" s="347"/>
      <c r="P1014" s="348" t="s">
        <v>792</v>
      </c>
      <c r="Q1014" s="348"/>
      <c r="R1014" s="348"/>
      <c r="S1014" s="348"/>
      <c r="T1014" s="348"/>
      <c r="U1014" s="348"/>
      <c r="V1014" s="348"/>
      <c r="W1014" s="348"/>
      <c r="X1014" s="348"/>
      <c r="Y1014" s="349">
        <v>5</v>
      </c>
      <c r="Z1014" s="350"/>
      <c r="AA1014" s="350"/>
      <c r="AB1014" s="351"/>
      <c r="AC1014" s="352" t="s">
        <v>80</v>
      </c>
      <c r="AD1014" s="353"/>
      <c r="AE1014" s="353"/>
      <c r="AF1014" s="353"/>
      <c r="AG1014" s="353"/>
      <c r="AH1014" s="354" t="s">
        <v>713</v>
      </c>
      <c r="AI1014" s="355"/>
      <c r="AJ1014" s="355"/>
      <c r="AK1014" s="355"/>
      <c r="AL1014" s="356" t="s">
        <v>713</v>
      </c>
      <c r="AM1014" s="357"/>
      <c r="AN1014" s="357"/>
      <c r="AO1014" s="358"/>
      <c r="AP1014" s="359" t="s">
        <v>713</v>
      </c>
      <c r="AQ1014" s="359"/>
      <c r="AR1014" s="359"/>
      <c r="AS1014" s="359"/>
      <c r="AT1014" s="359"/>
      <c r="AU1014" s="359"/>
      <c r="AV1014" s="359"/>
      <c r="AW1014" s="359"/>
      <c r="AX1014" s="359"/>
      <c r="AY1014">
        <f>COUNTA($C$1014)</f>
        <v>1</v>
      </c>
    </row>
    <row r="1015" spans="1:51" ht="61.5" customHeight="1" x14ac:dyDescent="0.15">
      <c r="A1015" s="372">
        <v>6</v>
      </c>
      <c r="B1015" s="372">
        <v>1</v>
      </c>
      <c r="C1015" s="345" t="s">
        <v>825</v>
      </c>
      <c r="D1015" s="345"/>
      <c r="E1015" s="345"/>
      <c r="F1015" s="345"/>
      <c r="G1015" s="345"/>
      <c r="H1015" s="345"/>
      <c r="I1015" s="345"/>
      <c r="J1015" s="346">
        <v>2000012100001</v>
      </c>
      <c r="K1015" s="347"/>
      <c r="L1015" s="347"/>
      <c r="M1015" s="347"/>
      <c r="N1015" s="347"/>
      <c r="O1015" s="347"/>
      <c r="P1015" s="348" t="s">
        <v>792</v>
      </c>
      <c r="Q1015" s="348"/>
      <c r="R1015" s="348"/>
      <c r="S1015" s="348"/>
      <c r="T1015" s="348"/>
      <c r="U1015" s="348"/>
      <c r="V1015" s="348"/>
      <c r="W1015" s="348"/>
      <c r="X1015" s="348"/>
      <c r="Y1015" s="349">
        <v>4.7</v>
      </c>
      <c r="Z1015" s="350"/>
      <c r="AA1015" s="350"/>
      <c r="AB1015" s="351"/>
      <c r="AC1015" s="352" t="s">
        <v>80</v>
      </c>
      <c r="AD1015" s="353"/>
      <c r="AE1015" s="353"/>
      <c r="AF1015" s="353"/>
      <c r="AG1015" s="353"/>
      <c r="AH1015" s="354" t="s">
        <v>713</v>
      </c>
      <c r="AI1015" s="355"/>
      <c r="AJ1015" s="355"/>
      <c r="AK1015" s="355"/>
      <c r="AL1015" s="356" t="s">
        <v>713</v>
      </c>
      <c r="AM1015" s="357"/>
      <c r="AN1015" s="357"/>
      <c r="AO1015" s="358"/>
      <c r="AP1015" s="359" t="s">
        <v>713</v>
      </c>
      <c r="AQ1015" s="359"/>
      <c r="AR1015" s="359"/>
      <c r="AS1015" s="359"/>
      <c r="AT1015" s="359"/>
      <c r="AU1015" s="359"/>
      <c r="AV1015" s="359"/>
      <c r="AW1015" s="359"/>
      <c r="AX1015" s="359"/>
      <c r="AY1015">
        <f>COUNTA($C$1015)</f>
        <v>1</v>
      </c>
    </row>
    <row r="1016" spans="1:51" ht="61.5" customHeight="1" x14ac:dyDescent="0.15">
      <c r="A1016" s="372">
        <v>7</v>
      </c>
      <c r="B1016" s="372">
        <v>1</v>
      </c>
      <c r="C1016" s="345" t="s">
        <v>826</v>
      </c>
      <c r="D1016" s="345"/>
      <c r="E1016" s="345"/>
      <c r="F1016" s="345"/>
      <c r="G1016" s="345"/>
      <c r="H1016" s="345"/>
      <c r="I1016" s="345"/>
      <c r="J1016" s="346">
        <v>2000012100001</v>
      </c>
      <c r="K1016" s="347"/>
      <c r="L1016" s="347"/>
      <c r="M1016" s="347"/>
      <c r="N1016" s="347"/>
      <c r="O1016" s="347"/>
      <c r="P1016" s="348" t="s">
        <v>792</v>
      </c>
      <c r="Q1016" s="348"/>
      <c r="R1016" s="348"/>
      <c r="S1016" s="348"/>
      <c r="T1016" s="348"/>
      <c r="U1016" s="348"/>
      <c r="V1016" s="348"/>
      <c r="W1016" s="348"/>
      <c r="X1016" s="348"/>
      <c r="Y1016" s="349">
        <v>4.7</v>
      </c>
      <c r="Z1016" s="350"/>
      <c r="AA1016" s="350"/>
      <c r="AB1016" s="351"/>
      <c r="AC1016" s="352" t="s">
        <v>80</v>
      </c>
      <c r="AD1016" s="353"/>
      <c r="AE1016" s="353"/>
      <c r="AF1016" s="353"/>
      <c r="AG1016" s="353"/>
      <c r="AH1016" s="354" t="s">
        <v>713</v>
      </c>
      <c r="AI1016" s="355"/>
      <c r="AJ1016" s="355"/>
      <c r="AK1016" s="355"/>
      <c r="AL1016" s="356" t="s">
        <v>713</v>
      </c>
      <c r="AM1016" s="357"/>
      <c r="AN1016" s="357"/>
      <c r="AO1016" s="358"/>
      <c r="AP1016" s="359" t="s">
        <v>713</v>
      </c>
      <c r="AQ1016" s="359"/>
      <c r="AR1016" s="359"/>
      <c r="AS1016" s="359"/>
      <c r="AT1016" s="359"/>
      <c r="AU1016" s="359"/>
      <c r="AV1016" s="359"/>
      <c r="AW1016" s="359"/>
      <c r="AX1016" s="359"/>
      <c r="AY1016">
        <f>COUNTA($C$1016)</f>
        <v>1</v>
      </c>
    </row>
    <row r="1017" spans="1:51" ht="61.5" customHeight="1" x14ac:dyDescent="0.15">
      <c r="A1017" s="372">
        <v>8</v>
      </c>
      <c r="B1017" s="372">
        <v>1</v>
      </c>
      <c r="C1017" s="345" t="s">
        <v>827</v>
      </c>
      <c r="D1017" s="345"/>
      <c r="E1017" s="345"/>
      <c r="F1017" s="345"/>
      <c r="G1017" s="345"/>
      <c r="H1017" s="345"/>
      <c r="I1017" s="345"/>
      <c r="J1017" s="346">
        <v>2000012100001</v>
      </c>
      <c r="K1017" s="347"/>
      <c r="L1017" s="347"/>
      <c r="M1017" s="347"/>
      <c r="N1017" s="347"/>
      <c r="O1017" s="347"/>
      <c r="P1017" s="348" t="s">
        <v>792</v>
      </c>
      <c r="Q1017" s="348"/>
      <c r="R1017" s="348"/>
      <c r="S1017" s="348"/>
      <c r="T1017" s="348"/>
      <c r="U1017" s="348"/>
      <c r="V1017" s="348"/>
      <c r="W1017" s="348"/>
      <c r="X1017" s="348"/>
      <c r="Y1017" s="349">
        <v>4.0999999999999996</v>
      </c>
      <c r="Z1017" s="350"/>
      <c r="AA1017" s="350"/>
      <c r="AB1017" s="351"/>
      <c r="AC1017" s="352" t="s">
        <v>80</v>
      </c>
      <c r="AD1017" s="353"/>
      <c r="AE1017" s="353"/>
      <c r="AF1017" s="353"/>
      <c r="AG1017" s="353"/>
      <c r="AH1017" s="354" t="s">
        <v>713</v>
      </c>
      <c r="AI1017" s="355"/>
      <c r="AJ1017" s="355"/>
      <c r="AK1017" s="355"/>
      <c r="AL1017" s="356" t="s">
        <v>713</v>
      </c>
      <c r="AM1017" s="357"/>
      <c r="AN1017" s="357"/>
      <c r="AO1017" s="358"/>
      <c r="AP1017" s="359" t="s">
        <v>713</v>
      </c>
      <c r="AQ1017" s="359"/>
      <c r="AR1017" s="359"/>
      <c r="AS1017" s="359"/>
      <c r="AT1017" s="359"/>
      <c r="AU1017" s="359"/>
      <c r="AV1017" s="359"/>
      <c r="AW1017" s="359"/>
      <c r="AX1017" s="359"/>
      <c r="AY1017">
        <f>COUNTA($C$1017)</f>
        <v>1</v>
      </c>
    </row>
    <row r="1018" spans="1:51" ht="61.5" customHeight="1" x14ac:dyDescent="0.15">
      <c r="A1018" s="372">
        <v>9</v>
      </c>
      <c r="B1018" s="372">
        <v>1</v>
      </c>
      <c r="C1018" s="345" t="s">
        <v>828</v>
      </c>
      <c r="D1018" s="345"/>
      <c r="E1018" s="345"/>
      <c r="F1018" s="345"/>
      <c r="G1018" s="345"/>
      <c r="H1018" s="345"/>
      <c r="I1018" s="345"/>
      <c r="J1018" s="346">
        <v>2000012100001</v>
      </c>
      <c r="K1018" s="347"/>
      <c r="L1018" s="347"/>
      <c r="M1018" s="347"/>
      <c r="N1018" s="347"/>
      <c r="O1018" s="347"/>
      <c r="P1018" s="348" t="s">
        <v>792</v>
      </c>
      <c r="Q1018" s="348"/>
      <c r="R1018" s="348"/>
      <c r="S1018" s="348"/>
      <c r="T1018" s="348"/>
      <c r="U1018" s="348"/>
      <c r="V1018" s="348"/>
      <c r="W1018" s="348"/>
      <c r="X1018" s="348"/>
      <c r="Y1018" s="349">
        <v>3.1</v>
      </c>
      <c r="Z1018" s="350"/>
      <c r="AA1018" s="350"/>
      <c r="AB1018" s="351"/>
      <c r="AC1018" s="352" t="s">
        <v>80</v>
      </c>
      <c r="AD1018" s="353"/>
      <c r="AE1018" s="353"/>
      <c r="AF1018" s="353"/>
      <c r="AG1018" s="353"/>
      <c r="AH1018" s="354" t="s">
        <v>713</v>
      </c>
      <c r="AI1018" s="355"/>
      <c r="AJ1018" s="355"/>
      <c r="AK1018" s="355"/>
      <c r="AL1018" s="356" t="s">
        <v>713</v>
      </c>
      <c r="AM1018" s="357"/>
      <c r="AN1018" s="357"/>
      <c r="AO1018" s="358"/>
      <c r="AP1018" s="359" t="s">
        <v>713</v>
      </c>
      <c r="AQ1018" s="359"/>
      <c r="AR1018" s="359"/>
      <c r="AS1018" s="359"/>
      <c r="AT1018" s="359"/>
      <c r="AU1018" s="359"/>
      <c r="AV1018" s="359"/>
      <c r="AW1018" s="359"/>
      <c r="AX1018" s="359"/>
      <c r="AY1018">
        <f>COUNTA($C$1018)</f>
        <v>1</v>
      </c>
    </row>
    <row r="1019" spans="1:51" ht="61.5" customHeight="1" x14ac:dyDescent="0.15">
      <c r="A1019" s="372">
        <v>10</v>
      </c>
      <c r="B1019" s="372">
        <v>1</v>
      </c>
      <c r="C1019" s="345" t="s">
        <v>829</v>
      </c>
      <c r="D1019" s="345"/>
      <c r="E1019" s="345"/>
      <c r="F1019" s="345"/>
      <c r="G1019" s="345"/>
      <c r="H1019" s="345"/>
      <c r="I1019" s="345"/>
      <c r="J1019" s="346">
        <v>2000012100001</v>
      </c>
      <c r="K1019" s="347"/>
      <c r="L1019" s="347"/>
      <c r="M1019" s="347"/>
      <c r="N1019" s="347"/>
      <c r="O1019" s="347"/>
      <c r="P1019" s="348" t="s">
        <v>792</v>
      </c>
      <c r="Q1019" s="348"/>
      <c r="R1019" s="348"/>
      <c r="S1019" s="348"/>
      <c r="T1019" s="348"/>
      <c r="U1019" s="348"/>
      <c r="V1019" s="348"/>
      <c r="W1019" s="348"/>
      <c r="X1019" s="348"/>
      <c r="Y1019" s="349">
        <v>2.5</v>
      </c>
      <c r="Z1019" s="350"/>
      <c r="AA1019" s="350"/>
      <c r="AB1019" s="351"/>
      <c r="AC1019" s="352" t="s">
        <v>80</v>
      </c>
      <c r="AD1019" s="353"/>
      <c r="AE1019" s="353"/>
      <c r="AF1019" s="353"/>
      <c r="AG1019" s="353"/>
      <c r="AH1019" s="354" t="s">
        <v>713</v>
      </c>
      <c r="AI1019" s="355"/>
      <c r="AJ1019" s="355"/>
      <c r="AK1019" s="355"/>
      <c r="AL1019" s="356" t="s">
        <v>713</v>
      </c>
      <c r="AM1019" s="357"/>
      <c r="AN1019" s="357"/>
      <c r="AO1019" s="358"/>
      <c r="AP1019" s="359" t="s">
        <v>713</v>
      </c>
      <c r="AQ1019" s="359"/>
      <c r="AR1019" s="359"/>
      <c r="AS1019" s="359"/>
      <c r="AT1019" s="359"/>
      <c r="AU1019" s="359"/>
      <c r="AV1019" s="359"/>
      <c r="AW1019" s="359"/>
      <c r="AX1019" s="359"/>
      <c r="AY1019">
        <f>COUNTA($C$1019)</f>
        <v>1</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59"/>
      <c r="B1040" s="59"/>
      <c r="C1040" s="59"/>
      <c r="D1040" s="59"/>
      <c r="E1040" s="59"/>
      <c r="F1040" s="59"/>
      <c r="G1040" s="59"/>
      <c r="H1040" s="59"/>
      <c r="I1040" s="59"/>
      <c r="J1040" s="59"/>
      <c r="K1040" s="59"/>
      <c r="L1040" s="59"/>
      <c r="M1040" s="59"/>
      <c r="N1040" s="59"/>
      <c r="O1040" s="59"/>
      <c r="P1040" s="60"/>
      <c r="Q1040" s="60"/>
      <c r="R1040" s="60"/>
      <c r="S1040" s="60"/>
      <c r="T1040" s="60"/>
      <c r="U1040" s="60"/>
      <c r="V1040" s="60"/>
      <c r="W1040" s="60"/>
      <c r="X1040" s="60"/>
      <c r="Y1040" s="61"/>
      <c r="Z1040" s="61"/>
      <c r="AA1040" s="61"/>
      <c r="AB1040" s="61"/>
      <c r="AC1040" s="61"/>
      <c r="AD1040" s="61"/>
      <c r="AE1040" s="61"/>
      <c r="AF1040" s="61"/>
      <c r="AG1040" s="61"/>
      <c r="AH1040" s="61"/>
      <c r="AI1040" s="61"/>
      <c r="AJ1040" s="61"/>
      <c r="AK1040" s="61"/>
      <c r="AL1040" s="61"/>
      <c r="AM1040" s="61"/>
      <c r="AN1040" s="61"/>
      <c r="AO1040" s="61"/>
      <c r="AP1040" s="60"/>
      <c r="AQ1040" s="60"/>
      <c r="AR1040" s="60"/>
      <c r="AS1040" s="60"/>
      <c r="AT1040" s="60"/>
      <c r="AU1040" s="60"/>
      <c r="AV1040" s="60"/>
      <c r="AW1040" s="60"/>
      <c r="AX1040" s="60"/>
      <c r="AY1040">
        <f>COUNTA($C$1043)</f>
        <v>0</v>
      </c>
    </row>
    <row r="1041" spans="1:51" ht="24.75" hidden="1" customHeight="1" x14ac:dyDescent="0.15">
      <c r="A1041" s="52"/>
      <c r="B1041" s="56" t="s">
        <v>195</v>
      </c>
      <c r="C1041" s="52"/>
      <c r="D1041" s="52"/>
      <c r="E1041" s="52"/>
      <c r="F1041" s="52"/>
      <c r="G1041" s="52"/>
      <c r="H1041" s="52"/>
      <c r="I1041" s="52"/>
      <c r="J1041" s="52"/>
      <c r="K1041" s="52"/>
      <c r="L1041" s="52"/>
      <c r="M1041" s="52"/>
      <c r="N1041" s="52"/>
      <c r="O1041" s="52"/>
      <c r="P1041" s="57"/>
      <c r="Q1041" s="57"/>
      <c r="R1041" s="57"/>
      <c r="S1041" s="57"/>
      <c r="T1041" s="57"/>
      <c r="U1041" s="57"/>
      <c r="V1041" s="57"/>
      <c r="W1041" s="57"/>
      <c r="X1041" s="57"/>
      <c r="Y1041" s="58"/>
      <c r="Z1041" s="58"/>
      <c r="AA1041" s="58"/>
      <c r="AB1041" s="58"/>
      <c r="AC1041" s="58"/>
      <c r="AD1041" s="58"/>
      <c r="AE1041" s="58"/>
      <c r="AF1041" s="58"/>
      <c r="AG1041" s="58"/>
      <c r="AH1041" s="58"/>
      <c r="AI1041" s="58"/>
      <c r="AJ1041" s="58"/>
      <c r="AK1041" s="58"/>
      <c r="AL1041" s="58"/>
      <c r="AM1041" s="58"/>
      <c r="AN1041" s="58"/>
      <c r="AO1041" s="58"/>
      <c r="AP1041" s="57"/>
      <c r="AQ1041" s="57"/>
      <c r="AR1041" s="57"/>
      <c r="AS1041" s="57"/>
      <c r="AT1041" s="57"/>
      <c r="AU1041" s="57"/>
      <c r="AV1041" s="57"/>
      <c r="AW1041" s="57"/>
      <c r="AX1041" s="57"/>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334</v>
      </c>
      <c r="AD1042" s="154"/>
      <c r="AE1042" s="154"/>
      <c r="AF1042" s="154"/>
      <c r="AG1042" s="154"/>
      <c r="AH1042" s="364" t="s">
        <v>363</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59"/>
      <c r="B1073" s="59"/>
      <c r="C1073" s="59"/>
      <c r="D1073" s="59"/>
      <c r="E1073" s="59"/>
      <c r="F1073" s="59"/>
      <c r="G1073" s="59"/>
      <c r="H1073" s="59"/>
      <c r="I1073" s="59"/>
      <c r="J1073" s="59"/>
      <c r="K1073" s="59"/>
      <c r="L1073" s="59"/>
      <c r="M1073" s="59"/>
      <c r="N1073" s="59"/>
      <c r="O1073" s="59"/>
      <c r="P1073" s="60"/>
      <c r="Q1073" s="60"/>
      <c r="R1073" s="60"/>
      <c r="S1073" s="60"/>
      <c r="T1073" s="60"/>
      <c r="U1073" s="60"/>
      <c r="V1073" s="60"/>
      <c r="W1073" s="60"/>
      <c r="X1073" s="60"/>
      <c r="Y1073" s="61"/>
      <c r="Z1073" s="61"/>
      <c r="AA1073" s="61"/>
      <c r="AB1073" s="61"/>
      <c r="AC1073" s="61"/>
      <c r="AD1073" s="61"/>
      <c r="AE1073" s="61"/>
      <c r="AF1073" s="61"/>
      <c r="AG1073" s="61"/>
      <c r="AH1073" s="61"/>
      <c r="AI1073" s="61"/>
      <c r="AJ1073" s="61"/>
      <c r="AK1073" s="61"/>
      <c r="AL1073" s="61"/>
      <c r="AM1073" s="61"/>
      <c r="AN1073" s="61"/>
      <c r="AO1073" s="61"/>
      <c r="AP1073" s="60"/>
      <c r="AQ1073" s="60"/>
      <c r="AR1073" s="60"/>
      <c r="AS1073" s="60"/>
      <c r="AT1073" s="60"/>
      <c r="AU1073" s="60"/>
      <c r="AV1073" s="60"/>
      <c r="AW1073" s="60"/>
      <c r="AX1073" s="60"/>
      <c r="AY1073">
        <f>COUNTA($C$1076)</f>
        <v>0</v>
      </c>
    </row>
    <row r="1074" spans="1:51" ht="24.75" hidden="1" customHeight="1" x14ac:dyDescent="0.15">
      <c r="A1074" s="52"/>
      <c r="B1074" s="56" t="s">
        <v>196</v>
      </c>
      <c r="C1074" s="52"/>
      <c r="D1074" s="52"/>
      <c r="E1074" s="52"/>
      <c r="F1074" s="52"/>
      <c r="G1074" s="52"/>
      <c r="H1074" s="52"/>
      <c r="I1074" s="52"/>
      <c r="J1074" s="52"/>
      <c r="K1074" s="52"/>
      <c r="L1074" s="52"/>
      <c r="M1074" s="52"/>
      <c r="N1074" s="52"/>
      <c r="O1074" s="52"/>
      <c r="P1074" s="57"/>
      <c r="Q1074" s="57"/>
      <c r="R1074" s="57"/>
      <c r="S1074" s="57"/>
      <c r="T1074" s="57"/>
      <c r="U1074" s="57"/>
      <c r="V1074" s="57"/>
      <c r="W1074" s="57"/>
      <c r="X1074" s="57"/>
      <c r="Y1074" s="58"/>
      <c r="Z1074" s="58"/>
      <c r="AA1074" s="58"/>
      <c r="AB1074" s="58"/>
      <c r="AC1074" s="58"/>
      <c r="AD1074" s="58"/>
      <c r="AE1074" s="58"/>
      <c r="AF1074" s="58"/>
      <c r="AG1074" s="58"/>
      <c r="AH1074" s="58"/>
      <c r="AI1074" s="58"/>
      <c r="AJ1074" s="58"/>
      <c r="AK1074" s="58"/>
      <c r="AL1074" s="58"/>
      <c r="AM1074" s="58"/>
      <c r="AN1074" s="58"/>
      <c r="AO1074" s="58"/>
      <c r="AP1074" s="57"/>
      <c r="AQ1074" s="57"/>
      <c r="AR1074" s="57"/>
      <c r="AS1074" s="57"/>
      <c r="AT1074" s="57"/>
      <c r="AU1074" s="57"/>
      <c r="AV1074" s="57"/>
      <c r="AW1074" s="57"/>
      <c r="AX1074" s="57"/>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334</v>
      </c>
      <c r="AD1075" s="154"/>
      <c r="AE1075" s="154"/>
      <c r="AF1075" s="154"/>
      <c r="AG1075" s="154"/>
      <c r="AH1075" s="364" t="s">
        <v>363</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325</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340</v>
      </c>
      <c r="AM1106" s="280"/>
      <c r="AN1106" s="280"/>
      <c r="AO1106" s="72"/>
      <c r="AP1106" s="62"/>
      <c r="AQ1106" s="62"/>
      <c r="AR1106" s="62"/>
      <c r="AS1106" s="62"/>
      <c r="AT1106" s="62"/>
      <c r="AU1106" s="62"/>
      <c r="AV1106" s="62"/>
      <c r="AW1106" s="62"/>
      <c r="AX1106" s="63"/>
      <c r="AY1106">
        <f>COUNTIF($AO$1106,"☑")</f>
        <v>0</v>
      </c>
    </row>
    <row r="1107" spans="1:51" ht="24.75" hidden="1" customHeight="1" x14ac:dyDescent="0.15">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64"/>
      <c r="AM1107" s="64"/>
      <c r="AN1107" s="64"/>
      <c r="AO1107" s="64"/>
      <c r="AP1107" s="64"/>
      <c r="AQ1107" s="64"/>
      <c r="AR1107" s="64"/>
      <c r="AS1107" s="64"/>
      <c r="AT1107" s="64"/>
      <c r="AU1107" s="64"/>
      <c r="AV1107" s="64"/>
      <c r="AW1107" s="64"/>
      <c r="AX1107" s="64"/>
    </row>
    <row r="1108" spans="1:51" ht="24.75" hidden="1" customHeight="1" x14ac:dyDescent="0.15">
      <c r="A1108" s="53"/>
      <c r="B1108" s="65" t="s">
        <v>317</v>
      </c>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row>
    <row r="1109" spans="1:51" ht="58.5" hidden="1"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326</v>
      </c>
      <c r="AQ1109" s="367"/>
      <c r="AR1109" s="367"/>
      <c r="AS1109" s="367"/>
      <c r="AT1109" s="367"/>
      <c r="AU1109" s="367"/>
      <c r="AV1109" s="367"/>
      <c r="AW1109" s="367"/>
      <c r="AX1109" s="367"/>
    </row>
    <row r="1110" spans="1:51" ht="30" hidden="1"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cfRule type="expression" dxfId="2779" priority="13677">
      <formula>IF(RIGHT(TEXT(AU791,"0.#"),1)=".",FALSE,TRUE)</formula>
    </cfRule>
    <cfRule type="expression" dxfId="2778" priority="13678">
      <formula>IF(RIGHT(TEXT(AU791,"0.#"),1)=".",TRUE,FALSE)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cfRule type="expression" dxfId="2769" priority="13653">
      <formula>IF(RIGHT(TEXT(AU804,"0.#"),1)=".",FALSE,TRUE)</formula>
    </cfRule>
    <cfRule type="expression" dxfId="2768" priority="13654">
      <formula>IF(RIGHT(TEXT(AU804,"0.#"),1)=".",TRUE,FALSE)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U802">
    <cfRule type="expression" dxfId="703" priority="3">
      <formula>IF(RIGHT(TEXT(AU802,"0.#"),1)=".",FALSE,TRUE)</formula>
    </cfRule>
    <cfRule type="expression" dxfId="702" priority="4">
      <formula>IF(RIGHT(TEXT(AU802,"0.#"),1)=".",TRUE,FALSE)</formula>
    </cfRule>
  </conditionalFormatting>
  <conditionalFormatting sqref="Y815">
    <cfRule type="expression" dxfId="701" priority="1">
      <formula>IF(RIGHT(TEXT(Y815,"0.#"),1)=".",FALSE,TRUE)</formula>
    </cfRule>
    <cfRule type="expression" dxfId="700" priority="2">
      <formula>IF(RIGHT(TEXT(Y815,"0.#"),1)=".",TRUE,FALSE)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4" max="49" man="1"/>
    <brk id="784" max="49" man="1"/>
    <brk id="908"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47" t="s">
        <v>245</v>
      </c>
      <c r="AI1" s="47" t="s">
        <v>254</v>
      </c>
      <c r="AK1" s="47" t="s">
        <v>259</v>
      </c>
      <c r="AM1" s="78"/>
      <c r="AN1" s="78"/>
      <c r="AP1" s="28" t="s">
        <v>352</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97">
        <v>20</v>
      </c>
      <c r="W2" s="32" t="s">
        <v>178</v>
      </c>
      <c r="Y2" s="32" t="s">
        <v>68</v>
      </c>
      <c r="Z2" s="32" t="s">
        <v>68</v>
      </c>
      <c r="AA2" s="90" t="s">
        <v>407</v>
      </c>
      <c r="AB2" s="90" t="s">
        <v>637</v>
      </c>
      <c r="AC2" s="91" t="s">
        <v>135</v>
      </c>
      <c r="AD2" s="28"/>
      <c r="AE2" s="43" t="s">
        <v>174</v>
      </c>
      <c r="AF2" s="30"/>
      <c r="AG2" s="49" t="s">
        <v>368</v>
      </c>
      <c r="AI2" s="47" t="s">
        <v>402</v>
      </c>
      <c r="AK2" s="47" t="s">
        <v>260</v>
      </c>
      <c r="AM2" s="78"/>
      <c r="AN2" s="78"/>
      <c r="AP2" s="49"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669</v>
      </c>
      <c r="W3" s="32" t="s">
        <v>150</v>
      </c>
      <c r="Y3" s="32" t="s">
        <v>69</v>
      </c>
      <c r="Z3" s="32" t="s">
        <v>544</v>
      </c>
      <c r="AA3" s="90" t="s">
        <v>507</v>
      </c>
      <c r="AB3" s="90" t="s">
        <v>638</v>
      </c>
      <c r="AC3" s="91" t="s">
        <v>136</v>
      </c>
      <c r="AD3" s="28"/>
      <c r="AE3" s="43" t="s">
        <v>175</v>
      </c>
      <c r="AF3" s="30"/>
      <c r="AG3" s="49" t="s">
        <v>369</v>
      </c>
      <c r="AI3" s="47" t="s">
        <v>253</v>
      </c>
      <c r="AK3" s="47" t="str">
        <f>CHAR(CODE(AK2)+1)</f>
        <v>B</v>
      </c>
      <c r="AM3" s="78"/>
      <c r="AN3" s="78"/>
      <c r="AP3" s="49"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0" t="s">
        <v>508</v>
      </c>
      <c r="AB4" s="90" t="s">
        <v>639</v>
      </c>
      <c r="AC4" s="90" t="s">
        <v>137</v>
      </c>
      <c r="AD4" s="28"/>
      <c r="AE4" s="43" t="s">
        <v>176</v>
      </c>
      <c r="AF4" s="30"/>
      <c r="AG4" s="49" t="s">
        <v>370</v>
      </c>
      <c r="AI4" s="47" t="s">
        <v>255</v>
      </c>
      <c r="AK4" s="47" t="str">
        <f t="shared" ref="AK4:AK49" si="7">CHAR(CODE(AK3)+1)</f>
        <v>C</v>
      </c>
      <c r="AM4" s="78"/>
      <c r="AN4" s="78"/>
      <c r="AP4" s="49" t="s">
        <v>370</v>
      </c>
    </row>
    <row r="5" spans="1:42" ht="13.5" customHeight="1" x14ac:dyDescent="0.15">
      <c r="A5" s="14" t="s">
        <v>88</v>
      </c>
      <c r="B5" s="15" t="s">
        <v>743</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694</v>
      </c>
      <c r="Y5" s="32" t="s">
        <v>415</v>
      </c>
      <c r="Z5" s="32" t="s">
        <v>546</v>
      </c>
      <c r="AA5" s="90" t="s">
        <v>509</v>
      </c>
      <c r="AB5" s="90" t="s">
        <v>640</v>
      </c>
      <c r="AC5" s="90" t="s">
        <v>177</v>
      </c>
      <c r="AD5" s="31"/>
      <c r="AE5" s="43" t="s">
        <v>381</v>
      </c>
      <c r="AF5" s="30"/>
      <c r="AG5" s="49" t="s">
        <v>371</v>
      </c>
      <c r="AI5" s="47" t="s">
        <v>411</v>
      </c>
      <c r="AK5" s="47" t="str">
        <f t="shared" si="7"/>
        <v>D</v>
      </c>
      <c r="AP5" s="49"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416</v>
      </c>
      <c r="Z6" s="32" t="s">
        <v>547</v>
      </c>
      <c r="AA6" s="90" t="s">
        <v>510</v>
      </c>
      <c r="AB6" s="90" t="s">
        <v>641</v>
      </c>
      <c r="AC6" s="90" t="s">
        <v>138</v>
      </c>
      <c r="AD6" s="31"/>
      <c r="AE6" s="43" t="s">
        <v>378</v>
      </c>
      <c r="AF6" s="30"/>
      <c r="AG6" s="49" t="s">
        <v>372</v>
      </c>
      <c r="AI6" s="47" t="s">
        <v>412</v>
      </c>
      <c r="AK6" s="47" t="str">
        <f>CHAR(CODE(AK5)+1)</f>
        <v>E</v>
      </c>
      <c r="AP6" s="49" t="s">
        <v>372</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417</v>
      </c>
      <c r="Z7" s="32" t="s">
        <v>548</v>
      </c>
      <c r="AA7" s="90" t="s">
        <v>511</v>
      </c>
      <c r="AB7" s="90" t="s">
        <v>642</v>
      </c>
      <c r="AC7" s="31"/>
      <c r="AD7" s="31"/>
      <c r="AE7" s="32" t="s">
        <v>138</v>
      </c>
      <c r="AF7" s="30"/>
      <c r="AG7" s="49" t="s">
        <v>373</v>
      </c>
      <c r="AH7" s="81"/>
      <c r="AI7" s="49" t="s">
        <v>396</v>
      </c>
      <c r="AK7" s="47" t="str">
        <f>CHAR(CODE(AK6)+1)</f>
        <v>F</v>
      </c>
      <c r="AP7" s="49"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t="s">
        <v>743</v>
      </c>
      <c r="R8" s="13" t="str">
        <f t="shared" si="3"/>
        <v>その他</v>
      </c>
      <c r="S8" s="13" t="str">
        <f t="shared" si="4"/>
        <v>直接実施、委託・請負、その他</v>
      </c>
      <c r="T8" s="13"/>
      <c r="U8" s="32" t="s">
        <v>409</v>
      </c>
      <c r="W8" s="32" t="s">
        <v>154</v>
      </c>
      <c r="Y8" s="32" t="s">
        <v>418</v>
      </c>
      <c r="Z8" s="32" t="s">
        <v>549</v>
      </c>
      <c r="AA8" s="90" t="s">
        <v>512</v>
      </c>
      <c r="AB8" s="90" t="s">
        <v>643</v>
      </c>
      <c r="AC8" s="31"/>
      <c r="AD8" s="31"/>
      <c r="AE8" s="31"/>
      <c r="AF8" s="30"/>
      <c r="AG8" s="49" t="s">
        <v>374</v>
      </c>
      <c r="AI8" s="47" t="s">
        <v>397</v>
      </c>
      <c r="AK8" s="47" t="str">
        <f t="shared" si="7"/>
        <v>G</v>
      </c>
      <c r="AP8" s="49" t="s">
        <v>374</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0" t="s">
        <v>513</v>
      </c>
      <c r="AB9" s="90" t="s">
        <v>644</v>
      </c>
      <c r="AC9" s="31"/>
      <c r="AD9" s="31"/>
      <c r="AE9" s="31"/>
      <c r="AF9" s="30"/>
      <c r="AG9" s="49" t="s">
        <v>375</v>
      </c>
      <c r="AI9" s="77"/>
      <c r="AK9" s="47" t="str">
        <f t="shared" si="7"/>
        <v>H</v>
      </c>
      <c r="AP9" s="49" t="s">
        <v>375</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直接実施、委託・請負、その他</v>
      </c>
      <c r="Q10" s="19"/>
      <c r="T10" s="13"/>
      <c r="W10" s="32" t="s">
        <v>156</v>
      </c>
      <c r="Y10" s="32" t="s">
        <v>420</v>
      </c>
      <c r="Z10" s="32" t="s">
        <v>551</v>
      </c>
      <c r="AA10" s="90" t="s">
        <v>514</v>
      </c>
      <c r="AB10" s="90" t="s">
        <v>645</v>
      </c>
      <c r="AC10" s="31"/>
      <c r="AD10" s="31"/>
      <c r="AE10" s="31"/>
      <c r="AF10" s="30"/>
      <c r="AG10" s="49" t="s">
        <v>358</v>
      </c>
      <c r="AK10" s="47" t="str">
        <f t="shared" si="7"/>
        <v>I</v>
      </c>
      <c r="AP10" s="47"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421</v>
      </c>
      <c r="Z11" s="32" t="s">
        <v>552</v>
      </c>
      <c r="AA11" s="90" t="s">
        <v>515</v>
      </c>
      <c r="AB11" s="90" t="s">
        <v>646</v>
      </c>
      <c r="AC11" s="31"/>
      <c r="AD11" s="31"/>
      <c r="AE11" s="31"/>
      <c r="AF11" s="30"/>
      <c r="AG11" s="47" t="s">
        <v>361</v>
      </c>
      <c r="AK11" s="47"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0" t="s">
        <v>516</v>
      </c>
      <c r="AB12" s="90" t="s">
        <v>647</v>
      </c>
      <c r="AC12" s="31"/>
      <c r="AD12" s="31"/>
      <c r="AE12" s="31"/>
      <c r="AF12" s="30"/>
      <c r="AG12" s="47" t="s">
        <v>359</v>
      </c>
      <c r="AK12" s="47"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0" t="s">
        <v>517</v>
      </c>
      <c r="AB13" s="90" t="s">
        <v>648</v>
      </c>
      <c r="AC13" s="31"/>
      <c r="AD13" s="31"/>
      <c r="AE13" s="31"/>
      <c r="AF13" s="30"/>
      <c r="AG13" s="47" t="s">
        <v>360</v>
      </c>
      <c r="AK13" s="47"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0" t="s">
        <v>518</v>
      </c>
      <c r="AB14" s="90" t="s">
        <v>649</v>
      </c>
      <c r="AC14" s="31"/>
      <c r="AD14" s="31"/>
      <c r="AE14" s="31"/>
      <c r="AF14" s="30"/>
      <c r="AG14" s="77"/>
      <c r="AK14" s="47"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0" t="s">
        <v>519</v>
      </c>
      <c r="AB15" s="90" t="s">
        <v>650</v>
      </c>
      <c r="AC15" s="31"/>
      <c r="AD15" s="31"/>
      <c r="AE15" s="31"/>
      <c r="AF15" s="30"/>
      <c r="AG15" s="78"/>
      <c r="AK15" s="47"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0" t="s">
        <v>520</v>
      </c>
      <c r="AB16" s="90" t="s">
        <v>651</v>
      </c>
      <c r="AC16" s="31"/>
      <c r="AD16" s="31"/>
      <c r="AE16" s="31"/>
      <c r="AF16" s="30"/>
      <c r="AG16" s="78"/>
      <c r="AK16" s="47"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0" t="s">
        <v>521</v>
      </c>
      <c r="AB17" s="90" t="s">
        <v>652</v>
      </c>
      <c r="AC17" s="31"/>
      <c r="AD17" s="31"/>
      <c r="AE17" s="31"/>
      <c r="AF17" s="30"/>
      <c r="AG17" s="78"/>
      <c r="AK17" s="47"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0" t="s">
        <v>522</v>
      </c>
      <c r="AB18" s="90" t="s">
        <v>653</v>
      </c>
      <c r="AC18" s="31"/>
      <c r="AD18" s="31"/>
      <c r="AE18" s="31"/>
      <c r="AF18" s="30"/>
      <c r="AK18" s="47"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0" t="s">
        <v>523</v>
      </c>
      <c r="AB19" s="90" t="s">
        <v>654</v>
      </c>
      <c r="AC19" s="31"/>
      <c r="AD19" s="31"/>
      <c r="AE19" s="31"/>
      <c r="AF19" s="30"/>
      <c r="AK19" s="47"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0" t="s">
        <v>524</v>
      </c>
      <c r="AB20" s="90" t="s">
        <v>655</v>
      </c>
      <c r="AC20" s="31"/>
      <c r="AD20" s="31"/>
      <c r="AE20" s="31"/>
      <c r="AF20" s="30"/>
      <c r="AK20" s="47"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0" t="s">
        <v>525</v>
      </c>
      <c r="AB21" s="90" t="s">
        <v>656</v>
      </c>
      <c r="AC21" s="31"/>
      <c r="AD21" s="31"/>
      <c r="AE21" s="31"/>
      <c r="AF21" s="30"/>
      <c r="AK21" s="47"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0" t="s">
        <v>526</v>
      </c>
      <c r="AB22" s="90" t="s">
        <v>657</v>
      </c>
      <c r="AC22" s="31"/>
      <c r="AD22" s="31"/>
      <c r="AE22" s="31"/>
      <c r="AF22" s="30"/>
      <c r="AK22" s="47"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0" t="s">
        <v>527</v>
      </c>
      <c r="AB23" s="90" t="s">
        <v>658</v>
      </c>
      <c r="AC23" s="31"/>
      <c r="AD23" s="31"/>
      <c r="AE23" s="31"/>
      <c r="AF23" s="30"/>
      <c r="AK23" s="47" t="str">
        <f t="shared" si="7"/>
        <v>V</v>
      </c>
    </row>
    <row r="24" spans="1:37" ht="13.5" customHeight="1" x14ac:dyDescent="0.15">
      <c r="A24" s="84"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0" t="s">
        <v>528</v>
      </c>
      <c r="AB24" s="90" t="s">
        <v>659</v>
      </c>
      <c r="AC24" s="31"/>
      <c r="AD24" s="31"/>
      <c r="AE24" s="31"/>
      <c r="AF24" s="30"/>
      <c r="AK24" s="47" t="str">
        <f>CHAR(CODE(AK23)+1)</f>
        <v>W</v>
      </c>
    </row>
    <row r="25" spans="1:37" ht="13.5" customHeight="1" x14ac:dyDescent="0.15">
      <c r="A25" s="86"/>
      <c r="B25" s="85"/>
      <c r="F25" s="18" t="s">
        <v>130</v>
      </c>
      <c r="G25" s="17"/>
      <c r="H25" s="13" t="str">
        <f t="shared" si="1"/>
        <v/>
      </c>
      <c r="I25" s="13" t="str">
        <f t="shared" si="5"/>
        <v>一般会計</v>
      </c>
      <c r="K25" s="13"/>
      <c r="L25" s="13"/>
      <c r="O25" s="13"/>
      <c r="P25" s="13"/>
      <c r="Q25" s="19"/>
      <c r="T25" s="13"/>
      <c r="U25" s="32" t="s">
        <v>683</v>
      </c>
      <c r="Y25" s="32" t="s">
        <v>435</v>
      </c>
      <c r="Z25" s="32" t="s">
        <v>566</v>
      </c>
      <c r="AA25" s="90" t="s">
        <v>529</v>
      </c>
      <c r="AB25" s="90" t="s">
        <v>660</v>
      </c>
      <c r="AC25" s="31"/>
      <c r="AD25" s="31"/>
      <c r="AE25" s="31"/>
      <c r="AF25" s="30"/>
      <c r="AK25" s="47" t="str">
        <f t="shared" si="7"/>
        <v>X</v>
      </c>
    </row>
    <row r="26" spans="1:37" ht="13.5" customHeight="1" x14ac:dyDescent="0.15">
      <c r="A26" s="83"/>
      <c r="B26" s="82"/>
      <c r="F26" s="18" t="s">
        <v>131</v>
      </c>
      <c r="G26" s="17"/>
      <c r="H26" s="13" t="str">
        <f t="shared" si="1"/>
        <v/>
      </c>
      <c r="I26" s="13" t="str">
        <f t="shared" si="5"/>
        <v>一般会計</v>
      </c>
      <c r="K26" s="13"/>
      <c r="L26" s="13"/>
      <c r="O26" s="13"/>
      <c r="P26" s="13"/>
      <c r="Q26" s="19"/>
      <c r="T26" s="13"/>
      <c r="U26" s="32" t="s">
        <v>684</v>
      </c>
      <c r="Y26" s="32" t="s">
        <v>436</v>
      </c>
      <c r="Z26" s="32" t="s">
        <v>567</v>
      </c>
      <c r="AA26" s="90" t="s">
        <v>530</v>
      </c>
      <c r="AB26" s="90" t="s">
        <v>661</v>
      </c>
      <c r="AC26" s="31"/>
      <c r="AD26" s="31"/>
      <c r="AE26" s="31"/>
      <c r="AF26" s="30"/>
      <c r="AK26" s="47"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0" t="s">
        <v>531</v>
      </c>
      <c r="AB27" s="90" t="s">
        <v>662</v>
      </c>
      <c r="AC27" s="31"/>
      <c r="AD27" s="31"/>
      <c r="AE27" s="31"/>
      <c r="AF27" s="30"/>
      <c r="AK27" s="47"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0" t="s">
        <v>532</v>
      </c>
      <c r="AB28" s="90" t="s">
        <v>663</v>
      </c>
      <c r="AC28" s="31"/>
      <c r="AD28" s="31"/>
      <c r="AE28" s="31"/>
      <c r="AF28" s="30"/>
      <c r="AK28" s="47"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0" t="s">
        <v>533</v>
      </c>
      <c r="AB29" s="90" t="s">
        <v>664</v>
      </c>
      <c r="AC29" s="31"/>
      <c r="AD29" s="31"/>
      <c r="AE29" s="31"/>
      <c r="AF29" s="30"/>
      <c r="AK29" s="47"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0" t="s">
        <v>534</v>
      </c>
      <c r="AB30" s="90" t="s">
        <v>665</v>
      </c>
      <c r="AC30" s="31"/>
      <c r="AD30" s="31"/>
      <c r="AE30" s="31"/>
      <c r="AF30" s="30"/>
      <c r="AK30" s="47"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0" t="s">
        <v>535</v>
      </c>
      <c r="AB31" s="90" t="s">
        <v>666</v>
      </c>
      <c r="AC31" s="31"/>
      <c r="AD31" s="31"/>
      <c r="AE31" s="31"/>
      <c r="AF31" s="30"/>
      <c r="AK31" s="47"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0" t="s">
        <v>70</v>
      </c>
      <c r="AB32" s="90" t="s">
        <v>70</v>
      </c>
      <c r="AC32" s="31"/>
      <c r="AD32" s="31"/>
      <c r="AE32" s="31"/>
      <c r="AF32" s="30"/>
      <c r="AK32" s="47"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1"/>
      <c r="AB33" s="31"/>
      <c r="AC33" s="31"/>
      <c r="AD33" s="31"/>
      <c r="AE33" s="31"/>
      <c r="AF33" s="30"/>
      <c r="AK33" s="47"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47"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47"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47" t="str">
        <f t="shared" si="7"/>
        <v>j</v>
      </c>
    </row>
    <row r="38" spans="1:37" x14ac:dyDescent="0.15">
      <c r="A38" s="13"/>
      <c r="B38" s="13"/>
      <c r="F38" s="13"/>
      <c r="G38" s="19"/>
      <c r="K38" s="13"/>
      <c r="L38" s="13"/>
      <c r="O38" s="13"/>
      <c r="P38" s="13"/>
      <c r="Q38" s="19"/>
      <c r="T38" s="13"/>
      <c r="U38" s="32" t="s">
        <v>384</v>
      </c>
      <c r="Y38" s="32" t="s">
        <v>448</v>
      </c>
      <c r="Z38" s="32" t="s">
        <v>579</v>
      </c>
      <c r="AF38" s="30"/>
      <c r="AK38" s="47"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47" t="str">
        <f t="shared" si="7"/>
        <v>l</v>
      </c>
    </row>
    <row r="40" spans="1:37" x14ac:dyDescent="0.15">
      <c r="A40" s="13"/>
      <c r="B40" s="13"/>
      <c r="F40" s="13"/>
      <c r="G40" s="19"/>
      <c r="K40" s="13"/>
      <c r="L40" s="13"/>
      <c r="O40" s="13"/>
      <c r="P40" s="13"/>
      <c r="Q40" s="19"/>
      <c r="T40" s="13"/>
      <c r="Y40" s="32" t="s">
        <v>450</v>
      </c>
      <c r="Z40" s="32" t="s">
        <v>581</v>
      </c>
      <c r="AF40" s="30"/>
      <c r="AK40" s="47" t="str">
        <f t="shared" si="7"/>
        <v>m</v>
      </c>
    </row>
    <row r="41" spans="1:37" x14ac:dyDescent="0.15">
      <c r="A41" s="13"/>
      <c r="B41" s="13"/>
      <c r="F41" s="13"/>
      <c r="G41" s="19"/>
      <c r="K41" s="13"/>
      <c r="L41" s="13"/>
      <c r="O41" s="13"/>
      <c r="P41" s="13"/>
      <c r="Q41" s="19"/>
      <c r="T41" s="13"/>
      <c r="Y41" s="32" t="s">
        <v>451</v>
      </c>
      <c r="Z41" s="32" t="s">
        <v>582</v>
      </c>
      <c r="AF41" s="30"/>
      <c r="AK41" s="47" t="str">
        <f t="shared" si="7"/>
        <v>n</v>
      </c>
    </row>
    <row r="42" spans="1:37" x14ac:dyDescent="0.15">
      <c r="A42" s="13"/>
      <c r="B42" s="13"/>
      <c r="F42" s="13"/>
      <c r="G42" s="19"/>
      <c r="K42" s="13"/>
      <c r="L42" s="13"/>
      <c r="O42" s="13"/>
      <c r="P42" s="13"/>
      <c r="Q42" s="19"/>
      <c r="T42" s="13"/>
      <c r="Y42" s="32" t="s">
        <v>452</v>
      </c>
      <c r="Z42" s="32" t="s">
        <v>583</v>
      </c>
      <c r="AF42" s="30"/>
      <c r="AK42" s="47" t="str">
        <f t="shared" si="7"/>
        <v>o</v>
      </c>
    </row>
    <row r="43" spans="1:37" x14ac:dyDescent="0.15">
      <c r="A43" s="13"/>
      <c r="B43" s="13"/>
      <c r="F43" s="13"/>
      <c r="G43" s="19"/>
      <c r="K43" s="13"/>
      <c r="L43" s="13"/>
      <c r="O43" s="13"/>
      <c r="P43" s="13"/>
      <c r="Q43" s="19"/>
      <c r="T43" s="13"/>
      <c r="Y43" s="32" t="s">
        <v>453</v>
      </c>
      <c r="Z43" s="32" t="s">
        <v>584</v>
      </c>
      <c r="AF43" s="30"/>
      <c r="AK43" s="47" t="str">
        <f t="shared" si="7"/>
        <v>p</v>
      </c>
    </row>
    <row r="44" spans="1:37" x14ac:dyDescent="0.15">
      <c r="A44" s="13"/>
      <c r="B44" s="13"/>
      <c r="F44" s="13"/>
      <c r="G44" s="19"/>
      <c r="K44" s="13"/>
      <c r="L44" s="13"/>
      <c r="O44" s="13"/>
      <c r="P44" s="13"/>
      <c r="Q44" s="19"/>
      <c r="T44" s="13"/>
      <c r="Y44" s="32" t="s">
        <v>454</v>
      </c>
      <c r="Z44" s="32" t="s">
        <v>585</v>
      </c>
      <c r="AF44" s="30"/>
      <c r="AK44" s="47" t="str">
        <f t="shared" si="7"/>
        <v>q</v>
      </c>
    </row>
    <row r="45" spans="1:37" x14ac:dyDescent="0.15">
      <c r="A45" s="13"/>
      <c r="B45" s="13"/>
      <c r="F45" s="13"/>
      <c r="G45" s="19"/>
      <c r="K45" s="13"/>
      <c r="L45" s="13"/>
      <c r="O45" s="13"/>
      <c r="P45" s="13"/>
      <c r="Q45" s="19"/>
      <c r="T45" s="13"/>
      <c r="Y45" s="32" t="s">
        <v>455</v>
      </c>
      <c r="Z45" s="32" t="s">
        <v>586</v>
      </c>
      <c r="AF45" s="30"/>
      <c r="AK45" s="47" t="str">
        <f t="shared" si="7"/>
        <v>r</v>
      </c>
    </row>
    <row r="46" spans="1:37" x14ac:dyDescent="0.15">
      <c r="A46" s="13"/>
      <c r="B46" s="13"/>
      <c r="F46" s="13"/>
      <c r="G46" s="19"/>
      <c r="K46" s="13"/>
      <c r="L46" s="13"/>
      <c r="O46" s="13"/>
      <c r="P46" s="13"/>
      <c r="Q46" s="19"/>
      <c r="T46" s="13"/>
      <c r="Y46" s="32" t="s">
        <v>456</v>
      </c>
      <c r="Z46" s="32" t="s">
        <v>587</v>
      </c>
      <c r="AF46" s="30"/>
      <c r="AK46" s="47" t="str">
        <f t="shared" si="7"/>
        <v>s</v>
      </c>
    </row>
    <row r="47" spans="1:37" x14ac:dyDescent="0.15">
      <c r="A47" s="13"/>
      <c r="B47" s="13"/>
      <c r="F47" s="13"/>
      <c r="G47" s="19"/>
      <c r="K47" s="13"/>
      <c r="L47" s="13"/>
      <c r="O47" s="13"/>
      <c r="P47" s="13"/>
      <c r="Q47" s="19"/>
      <c r="T47" s="13"/>
      <c r="Y47" s="32" t="s">
        <v>457</v>
      </c>
      <c r="Z47" s="32" t="s">
        <v>588</v>
      </c>
      <c r="AF47" s="30"/>
      <c r="AK47" s="47" t="str">
        <f t="shared" si="7"/>
        <v>t</v>
      </c>
    </row>
    <row r="48" spans="1:37" x14ac:dyDescent="0.15">
      <c r="A48" s="13"/>
      <c r="B48" s="13"/>
      <c r="F48" s="13"/>
      <c r="G48" s="19"/>
      <c r="K48" s="13"/>
      <c r="L48" s="13"/>
      <c r="O48" s="13"/>
      <c r="P48" s="13"/>
      <c r="Q48" s="19"/>
      <c r="T48" s="13"/>
      <c r="Y48" s="32" t="s">
        <v>458</v>
      </c>
      <c r="Z48" s="32" t="s">
        <v>589</v>
      </c>
      <c r="AF48" s="30"/>
      <c r="AK48" s="47" t="str">
        <f t="shared" si="7"/>
        <v>u</v>
      </c>
    </row>
    <row r="49" spans="1:37" x14ac:dyDescent="0.15">
      <c r="A49" s="13"/>
      <c r="B49" s="13"/>
      <c r="F49" s="13"/>
      <c r="G49" s="19"/>
      <c r="K49" s="13"/>
      <c r="L49" s="13"/>
      <c r="O49" s="13"/>
      <c r="P49" s="13"/>
      <c r="Q49" s="19"/>
      <c r="T49" s="13"/>
      <c r="Y49" s="32" t="s">
        <v>459</v>
      </c>
      <c r="Z49" s="32" t="s">
        <v>590</v>
      </c>
      <c r="AF49" s="30"/>
      <c r="AK49" s="47"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345</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21"/>
      <c r="Z2" s="825"/>
      <c r="AA2" s="826"/>
      <c r="AB2" s="1025" t="s">
        <v>11</v>
      </c>
      <c r="AC2" s="1026"/>
      <c r="AD2" s="1027"/>
      <c r="AE2" s="1031" t="s">
        <v>386</v>
      </c>
      <c r="AF2" s="1031"/>
      <c r="AG2" s="1031"/>
      <c r="AH2" s="1031"/>
      <c r="AI2" s="1031" t="s">
        <v>408</v>
      </c>
      <c r="AJ2" s="1031"/>
      <c r="AK2" s="1031"/>
      <c r="AL2" s="555"/>
      <c r="AM2" s="1031" t="s">
        <v>505</v>
      </c>
      <c r="AN2" s="1031"/>
      <c r="AO2" s="1031"/>
      <c r="AP2" s="555"/>
      <c r="AQ2" s="160" t="s">
        <v>232</v>
      </c>
      <c r="AR2" s="135"/>
      <c r="AS2" s="135"/>
      <c r="AT2" s="136"/>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22"/>
      <c r="Z3" s="1023"/>
      <c r="AA3" s="1024"/>
      <c r="AB3" s="1028"/>
      <c r="AC3" s="1029"/>
      <c r="AD3" s="1030"/>
      <c r="AE3" s="916"/>
      <c r="AF3" s="916"/>
      <c r="AG3" s="916"/>
      <c r="AH3" s="916"/>
      <c r="AI3" s="916"/>
      <c r="AJ3" s="916"/>
      <c r="AK3" s="916"/>
      <c r="AL3" s="406"/>
      <c r="AM3" s="916"/>
      <c r="AN3" s="916"/>
      <c r="AO3" s="916"/>
      <c r="AP3" s="406"/>
      <c r="AQ3" s="201"/>
      <c r="AR3" s="202"/>
      <c r="AS3" s="138" t="s">
        <v>233</v>
      </c>
      <c r="AT3" s="139"/>
      <c r="AU3" s="202"/>
      <c r="AV3" s="202"/>
      <c r="AW3" s="391" t="s">
        <v>179</v>
      </c>
      <c r="AX3" s="392"/>
      <c r="AY3" s="34">
        <f>$AY$2</f>
        <v>0</v>
      </c>
    </row>
    <row r="4" spans="1:51" ht="22.5" customHeight="1" x14ac:dyDescent="0.15">
      <c r="A4" s="396"/>
      <c r="B4" s="394"/>
      <c r="C4" s="394"/>
      <c r="D4" s="394"/>
      <c r="E4" s="394"/>
      <c r="F4" s="395"/>
      <c r="G4" s="562"/>
      <c r="H4" s="998"/>
      <c r="I4" s="998"/>
      <c r="J4" s="998"/>
      <c r="K4" s="998"/>
      <c r="L4" s="998"/>
      <c r="M4" s="998"/>
      <c r="N4" s="998"/>
      <c r="O4" s="999"/>
      <c r="P4" s="110"/>
      <c r="Q4" s="1006"/>
      <c r="R4" s="1006"/>
      <c r="S4" s="1006"/>
      <c r="T4" s="1006"/>
      <c r="U4" s="1006"/>
      <c r="V4" s="1006"/>
      <c r="W4" s="1006"/>
      <c r="X4" s="1007"/>
      <c r="Y4" s="1016" t="s">
        <v>12</v>
      </c>
      <c r="Z4" s="1017"/>
      <c r="AA4" s="1018"/>
      <c r="AB4" s="459"/>
      <c r="AC4" s="1020"/>
      <c r="AD4" s="1020"/>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397"/>
      <c r="B5" s="398"/>
      <c r="C5" s="398"/>
      <c r="D5" s="398"/>
      <c r="E5" s="398"/>
      <c r="F5" s="399"/>
      <c r="G5" s="1000"/>
      <c r="H5" s="1001"/>
      <c r="I5" s="1001"/>
      <c r="J5" s="1001"/>
      <c r="K5" s="1001"/>
      <c r="L5" s="1001"/>
      <c r="M5" s="1001"/>
      <c r="N5" s="1001"/>
      <c r="O5" s="1002"/>
      <c r="P5" s="1008"/>
      <c r="Q5" s="1008"/>
      <c r="R5" s="1008"/>
      <c r="S5" s="1008"/>
      <c r="T5" s="1008"/>
      <c r="U5" s="1008"/>
      <c r="V5" s="1008"/>
      <c r="W5" s="1008"/>
      <c r="X5" s="1009"/>
      <c r="Y5" s="445" t="s">
        <v>54</v>
      </c>
      <c r="Z5" s="1013"/>
      <c r="AA5" s="1014"/>
      <c r="AB5" s="521"/>
      <c r="AC5" s="1019"/>
      <c r="AD5" s="1019"/>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397"/>
      <c r="B6" s="398"/>
      <c r="C6" s="398"/>
      <c r="D6" s="398"/>
      <c r="E6" s="398"/>
      <c r="F6" s="399"/>
      <c r="G6" s="1003"/>
      <c r="H6" s="1004"/>
      <c r="I6" s="1004"/>
      <c r="J6" s="1004"/>
      <c r="K6" s="1004"/>
      <c r="L6" s="1004"/>
      <c r="M6" s="1004"/>
      <c r="N6" s="1004"/>
      <c r="O6" s="1005"/>
      <c r="P6" s="1010"/>
      <c r="Q6" s="1010"/>
      <c r="R6" s="1010"/>
      <c r="S6" s="1010"/>
      <c r="T6" s="1010"/>
      <c r="U6" s="1010"/>
      <c r="V6" s="1010"/>
      <c r="W6" s="1010"/>
      <c r="X6" s="1011"/>
      <c r="Y6" s="1012" t="s">
        <v>13</v>
      </c>
      <c r="Z6" s="1013"/>
      <c r="AA6" s="1014"/>
      <c r="AB6" s="591" t="s">
        <v>180</v>
      </c>
      <c r="AC6" s="1015"/>
      <c r="AD6" s="1015"/>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376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3" t="s">
        <v>345</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21"/>
      <c r="Z9" s="825"/>
      <c r="AA9" s="826"/>
      <c r="AB9" s="1025" t="s">
        <v>11</v>
      </c>
      <c r="AC9" s="1026"/>
      <c r="AD9" s="1027"/>
      <c r="AE9" s="1031" t="s">
        <v>386</v>
      </c>
      <c r="AF9" s="1031"/>
      <c r="AG9" s="1031"/>
      <c r="AH9" s="1031"/>
      <c r="AI9" s="1031" t="s">
        <v>408</v>
      </c>
      <c r="AJ9" s="1031"/>
      <c r="AK9" s="1031"/>
      <c r="AL9" s="555"/>
      <c r="AM9" s="1031" t="s">
        <v>505</v>
      </c>
      <c r="AN9" s="1031"/>
      <c r="AO9" s="1031"/>
      <c r="AP9" s="555"/>
      <c r="AQ9" s="160" t="s">
        <v>232</v>
      </c>
      <c r="AR9" s="135"/>
      <c r="AS9" s="135"/>
      <c r="AT9" s="136"/>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2"/>
      <c r="Z10" s="1023"/>
      <c r="AA10" s="1024"/>
      <c r="AB10" s="1028"/>
      <c r="AC10" s="1029"/>
      <c r="AD10" s="1030"/>
      <c r="AE10" s="916"/>
      <c r="AF10" s="916"/>
      <c r="AG10" s="916"/>
      <c r="AH10" s="916"/>
      <c r="AI10" s="916"/>
      <c r="AJ10" s="916"/>
      <c r="AK10" s="916"/>
      <c r="AL10" s="406"/>
      <c r="AM10" s="916"/>
      <c r="AN10" s="916"/>
      <c r="AO10" s="916"/>
      <c r="AP10" s="406"/>
      <c r="AQ10" s="201"/>
      <c r="AR10" s="202"/>
      <c r="AS10" s="138" t="s">
        <v>233</v>
      </c>
      <c r="AT10" s="139"/>
      <c r="AU10" s="202"/>
      <c r="AV10" s="202"/>
      <c r="AW10" s="391" t="s">
        <v>179</v>
      </c>
      <c r="AX10" s="392"/>
      <c r="AY10" s="34">
        <f>$AY$9</f>
        <v>0</v>
      </c>
    </row>
    <row r="11" spans="1:51" ht="22.5" customHeight="1" x14ac:dyDescent="0.15">
      <c r="A11" s="396"/>
      <c r="B11" s="394"/>
      <c r="C11" s="394"/>
      <c r="D11" s="394"/>
      <c r="E11" s="394"/>
      <c r="F11" s="395"/>
      <c r="G11" s="562"/>
      <c r="H11" s="998"/>
      <c r="I11" s="998"/>
      <c r="J11" s="998"/>
      <c r="K11" s="998"/>
      <c r="L11" s="998"/>
      <c r="M11" s="998"/>
      <c r="N11" s="998"/>
      <c r="O11" s="999"/>
      <c r="P11" s="110"/>
      <c r="Q11" s="1006"/>
      <c r="R11" s="1006"/>
      <c r="S11" s="1006"/>
      <c r="T11" s="1006"/>
      <c r="U11" s="1006"/>
      <c r="V11" s="1006"/>
      <c r="W11" s="1006"/>
      <c r="X11" s="1007"/>
      <c r="Y11" s="1016" t="s">
        <v>12</v>
      </c>
      <c r="Z11" s="1017"/>
      <c r="AA11" s="1018"/>
      <c r="AB11" s="459"/>
      <c r="AC11" s="1020"/>
      <c r="AD11" s="1020"/>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397"/>
      <c r="B12" s="398"/>
      <c r="C12" s="398"/>
      <c r="D12" s="398"/>
      <c r="E12" s="398"/>
      <c r="F12" s="399"/>
      <c r="G12" s="1000"/>
      <c r="H12" s="1001"/>
      <c r="I12" s="1001"/>
      <c r="J12" s="1001"/>
      <c r="K12" s="1001"/>
      <c r="L12" s="1001"/>
      <c r="M12" s="1001"/>
      <c r="N12" s="1001"/>
      <c r="O12" s="1002"/>
      <c r="P12" s="1008"/>
      <c r="Q12" s="1008"/>
      <c r="R12" s="1008"/>
      <c r="S12" s="1008"/>
      <c r="T12" s="1008"/>
      <c r="U12" s="1008"/>
      <c r="V12" s="1008"/>
      <c r="W12" s="1008"/>
      <c r="X12" s="1009"/>
      <c r="Y12" s="445" t="s">
        <v>54</v>
      </c>
      <c r="Z12" s="1013"/>
      <c r="AA12" s="1014"/>
      <c r="AB12" s="521"/>
      <c r="AC12" s="1019"/>
      <c r="AD12" s="1019"/>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0"/>
      <c r="B13" s="401"/>
      <c r="C13" s="401"/>
      <c r="D13" s="401"/>
      <c r="E13" s="401"/>
      <c r="F13" s="402"/>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1" t="s">
        <v>180</v>
      </c>
      <c r="AC13" s="1015"/>
      <c r="AD13" s="1015"/>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376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3" t="s">
        <v>345</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21"/>
      <c r="Z16" s="825"/>
      <c r="AA16" s="826"/>
      <c r="AB16" s="1025" t="s">
        <v>11</v>
      </c>
      <c r="AC16" s="1026"/>
      <c r="AD16" s="1027"/>
      <c r="AE16" s="1031" t="s">
        <v>386</v>
      </c>
      <c r="AF16" s="1031"/>
      <c r="AG16" s="1031"/>
      <c r="AH16" s="1031"/>
      <c r="AI16" s="1031" t="s">
        <v>408</v>
      </c>
      <c r="AJ16" s="1031"/>
      <c r="AK16" s="1031"/>
      <c r="AL16" s="555"/>
      <c r="AM16" s="1031" t="s">
        <v>505</v>
      </c>
      <c r="AN16" s="1031"/>
      <c r="AO16" s="1031"/>
      <c r="AP16" s="555"/>
      <c r="AQ16" s="160" t="s">
        <v>232</v>
      </c>
      <c r="AR16" s="135"/>
      <c r="AS16" s="135"/>
      <c r="AT16" s="136"/>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2"/>
      <c r="Z17" s="1023"/>
      <c r="AA17" s="1024"/>
      <c r="AB17" s="1028"/>
      <c r="AC17" s="1029"/>
      <c r="AD17" s="1030"/>
      <c r="AE17" s="916"/>
      <c r="AF17" s="916"/>
      <c r="AG17" s="916"/>
      <c r="AH17" s="916"/>
      <c r="AI17" s="916"/>
      <c r="AJ17" s="916"/>
      <c r="AK17" s="916"/>
      <c r="AL17" s="406"/>
      <c r="AM17" s="916"/>
      <c r="AN17" s="916"/>
      <c r="AO17" s="916"/>
      <c r="AP17" s="406"/>
      <c r="AQ17" s="201"/>
      <c r="AR17" s="202"/>
      <c r="AS17" s="138" t="s">
        <v>233</v>
      </c>
      <c r="AT17" s="139"/>
      <c r="AU17" s="202"/>
      <c r="AV17" s="202"/>
      <c r="AW17" s="391" t="s">
        <v>179</v>
      </c>
      <c r="AX17" s="392"/>
      <c r="AY17" s="34">
        <f>$AY$16</f>
        <v>0</v>
      </c>
    </row>
    <row r="18" spans="1:51" ht="22.5" customHeight="1" x14ac:dyDescent="0.15">
      <c r="A18" s="396"/>
      <c r="B18" s="394"/>
      <c r="C18" s="394"/>
      <c r="D18" s="394"/>
      <c r="E18" s="394"/>
      <c r="F18" s="395"/>
      <c r="G18" s="562"/>
      <c r="H18" s="998"/>
      <c r="I18" s="998"/>
      <c r="J18" s="998"/>
      <c r="K18" s="998"/>
      <c r="L18" s="998"/>
      <c r="M18" s="998"/>
      <c r="N18" s="998"/>
      <c r="O18" s="999"/>
      <c r="P18" s="110"/>
      <c r="Q18" s="1006"/>
      <c r="R18" s="1006"/>
      <c r="S18" s="1006"/>
      <c r="T18" s="1006"/>
      <c r="U18" s="1006"/>
      <c r="V18" s="1006"/>
      <c r="W18" s="1006"/>
      <c r="X18" s="1007"/>
      <c r="Y18" s="1016" t="s">
        <v>12</v>
      </c>
      <c r="Z18" s="1017"/>
      <c r="AA18" s="1018"/>
      <c r="AB18" s="459"/>
      <c r="AC18" s="1020"/>
      <c r="AD18" s="1020"/>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397"/>
      <c r="B19" s="398"/>
      <c r="C19" s="398"/>
      <c r="D19" s="398"/>
      <c r="E19" s="398"/>
      <c r="F19" s="399"/>
      <c r="G19" s="1000"/>
      <c r="H19" s="1001"/>
      <c r="I19" s="1001"/>
      <c r="J19" s="1001"/>
      <c r="K19" s="1001"/>
      <c r="L19" s="1001"/>
      <c r="M19" s="1001"/>
      <c r="N19" s="1001"/>
      <c r="O19" s="1002"/>
      <c r="P19" s="1008"/>
      <c r="Q19" s="1008"/>
      <c r="R19" s="1008"/>
      <c r="S19" s="1008"/>
      <c r="T19" s="1008"/>
      <c r="U19" s="1008"/>
      <c r="V19" s="1008"/>
      <c r="W19" s="1008"/>
      <c r="X19" s="1009"/>
      <c r="Y19" s="445" t="s">
        <v>54</v>
      </c>
      <c r="Z19" s="1013"/>
      <c r="AA19" s="1014"/>
      <c r="AB19" s="521"/>
      <c r="AC19" s="1019"/>
      <c r="AD19" s="1019"/>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0"/>
      <c r="B20" s="401"/>
      <c r="C20" s="401"/>
      <c r="D20" s="401"/>
      <c r="E20" s="401"/>
      <c r="F20" s="402"/>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1" t="s">
        <v>180</v>
      </c>
      <c r="AC20" s="1015"/>
      <c r="AD20" s="1015"/>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376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3" t="s">
        <v>345</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21"/>
      <c r="Z23" s="825"/>
      <c r="AA23" s="826"/>
      <c r="AB23" s="1025" t="s">
        <v>11</v>
      </c>
      <c r="AC23" s="1026"/>
      <c r="AD23" s="1027"/>
      <c r="AE23" s="1031" t="s">
        <v>386</v>
      </c>
      <c r="AF23" s="1031"/>
      <c r="AG23" s="1031"/>
      <c r="AH23" s="1031"/>
      <c r="AI23" s="1031" t="s">
        <v>408</v>
      </c>
      <c r="AJ23" s="1031"/>
      <c r="AK23" s="1031"/>
      <c r="AL23" s="555"/>
      <c r="AM23" s="1031" t="s">
        <v>505</v>
      </c>
      <c r="AN23" s="1031"/>
      <c r="AO23" s="1031"/>
      <c r="AP23" s="555"/>
      <c r="AQ23" s="160" t="s">
        <v>232</v>
      </c>
      <c r="AR23" s="135"/>
      <c r="AS23" s="135"/>
      <c r="AT23" s="136"/>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2"/>
      <c r="Z24" s="1023"/>
      <c r="AA24" s="1024"/>
      <c r="AB24" s="1028"/>
      <c r="AC24" s="1029"/>
      <c r="AD24" s="1030"/>
      <c r="AE24" s="916"/>
      <c r="AF24" s="916"/>
      <c r="AG24" s="916"/>
      <c r="AH24" s="916"/>
      <c r="AI24" s="916"/>
      <c r="AJ24" s="916"/>
      <c r="AK24" s="916"/>
      <c r="AL24" s="406"/>
      <c r="AM24" s="916"/>
      <c r="AN24" s="916"/>
      <c r="AO24" s="916"/>
      <c r="AP24" s="406"/>
      <c r="AQ24" s="201"/>
      <c r="AR24" s="202"/>
      <c r="AS24" s="138" t="s">
        <v>233</v>
      </c>
      <c r="AT24" s="139"/>
      <c r="AU24" s="202"/>
      <c r="AV24" s="202"/>
      <c r="AW24" s="391" t="s">
        <v>179</v>
      </c>
      <c r="AX24" s="392"/>
      <c r="AY24" s="34">
        <f>$AY$23</f>
        <v>0</v>
      </c>
    </row>
    <row r="25" spans="1:51" ht="22.5" customHeight="1" x14ac:dyDescent="0.15">
      <c r="A25" s="396"/>
      <c r="B25" s="394"/>
      <c r="C25" s="394"/>
      <c r="D25" s="394"/>
      <c r="E25" s="394"/>
      <c r="F25" s="395"/>
      <c r="G25" s="562"/>
      <c r="H25" s="998"/>
      <c r="I25" s="998"/>
      <c r="J25" s="998"/>
      <c r="K25" s="998"/>
      <c r="L25" s="998"/>
      <c r="M25" s="998"/>
      <c r="N25" s="998"/>
      <c r="O25" s="999"/>
      <c r="P25" s="110"/>
      <c r="Q25" s="1006"/>
      <c r="R25" s="1006"/>
      <c r="S25" s="1006"/>
      <c r="T25" s="1006"/>
      <c r="U25" s="1006"/>
      <c r="V25" s="1006"/>
      <c r="W25" s="1006"/>
      <c r="X25" s="1007"/>
      <c r="Y25" s="1016" t="s">
        <v>12</v>
      </c>
      <c r="Z25" s="1017"/>
      <c r="AA25" s="1018"/>
      <c r="AB25" s="459"/>
      <c r="AC25" s="1020"/>
      <c r="AD25" s="1020"/>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397"/>
      <c r="B26" s="398"/>
      <c r="C26" s="398"/>
      <c r="D26" s="398"/>
      <c r="E26" s="398"/>
      <c r="F26" s="399"/>
      <c r="G26" s="1000"/>
      <c r="H26" s="1001"/>
      <c r="I26" s="1001"/>
      <c r="J26" s="1001"/>
      <c r="K26" s="1001"/>
      <c r="L26" s="1001"/>
      <c r="M26" s="1001"/>
      <c r="N26" s="1001"/>
      <c r="O26" s="1002"/>
      <c r="P26" s="1008"/>
      <c r="Q26" s="1008"/>
      <c r="R26" s="1008"/>
      <c r="S26" s="1008"/>
      <c r="T26" s="1008"/>
      <c r="U26" s="1008"/>
      <c r="V26" s="1008"/>
      <c r="W26" s="1008"/>
      <c r="X26" s="1009"/>
      <c r="Y26" s="445" t="s">
        <v>54</v>
      </c>
      <c r="Z26" s="1013"/>
      <c r="AA26" s="1014"/>
      <c r="AB26" s="521"/>
      <c r="AC26" s="1019"/>
      <c r="AD26" s="1019"/>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0"/>
      <c r="B27" s="401"/>
      <c r="C27" s="401"/>
      <c r="D27" s="401"/>
      <c r="E27" s="401"/>
      <c r="F27" s="402"/>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1" t="s">
        <v>180</v>
      </c>
      <c r="AC27" s="1015"/>
      <c r="AD27" s="1015"/>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376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3" t="s">
        <v>345</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21"/>
      <c r="Z30" s="825"/>
      <c r="AA30" s="826"/>
      <c r="AB30" s="1025" t="s">
        <v>11</v>
      </c>
      <c r="AC30" s="1026"/>
      <c r="AD30" s="1027"/>
      <c r="AE30" s="1031" t="s">
        <v>386</v>
      </c>
      <c r="AF30" s="1031"/>
      <c r="AG30" s="1031"/>
      <c r="AH30" s="1031"/>
      <c r="AI30" s="1031" t="s">
        <v>408</v>
      </c>
      <c r="AJ30" s="1031"/>
      <c r="AK30" s="1031"/>
      <c r="AL30" s="555"/>
      <c r="AM30" s="1031" t="s">
        <v>505</v>
      </c>
      <c r="AN30" s="1031"/>
      <c r="AO30" s="1031"/>
      <c r="AP30" s="555"/>
      <c r="AQ30" s="160" t="s">
        <v>232</v>
      </c>
      <c r="AR30" s="135"/>
      <c r="AS30" s="135"/>
      <c r="AT30" s="136"/>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2"/>
      <c r="Z31" s="1023"/>
      <c r="AA31" s="1024"/>
      <c r="AB31" s="1028"/>
      <c r="AC31" s="1029"/>
      <c r="AD31" s="1030"/>
      <c r="AE31" s="916"/>
      <c r="AF31" s="916"/>
      <c r="AG31" s="916"/>
      <c r="AH31" s="916"/>
      <c r="AI31" s="916"/>
      <c r="AJ31" s="916"/>
      <c r="AK31" s="916"/>
      <c r="AL31" s="406"/>
      <c r="AM31" s="916"/>
      <c r="AN31" s="916"/>
      <c r="AO31" s="916"/>
      <c r="AP31" s="406"/>
      <c r="AQ31" s="201"/>
      <c r="AR31" s="202"/>
      <c r="AS31" s="138" t="s">
        <v>233</v>
      </c>
      <c r="AT31" s="139"/>
      <c r="AU31" s="202"/>
      <c r="AV31" s="202"/>
      <c r="AW31" s="391" t="s">
        <v>179</v>
      </c>
      <c r="AX31" s="392"/>
      <c r="AY31" s="34">
        <f>$AY$30</f>
        <v>0</v>
      </c>
    </row>
    <row r="32" spans="1:51" ht="22.5" customHeight="1" x14ac:dyDescent="0.15">
      <c r="A32" s="396"/>
      <c r="B32" s="394"/>
      <c r="C32" s="394"/>
      <c r="D32" s="394"/>
      <c r="E32" s="394"/>
      <c r="F32" s="395"/>
      <c r="G32" s="562"/>
      <c r="H32" s="998"/>
      <c r="I32" s="998"/>
      <c r="J32" s="998"/>
      <c r="K32" s="998"/>
      <c r="L32" s="998"/>
      <c r="M32" s="998"/>
      <c r="N32" s="998"/>
      <c r="O32" s="999"/>
      <c r="P32" s="110"/>
      <c r="Q32" s="1006"/>
      <c r="R32" s="1006"/>
      <c r="S32" s="1006"/>
      <c r="T32" s="1006"/>
      <c r="U32" s="1006"/>
      <c r="V32" s="1006"/>
      <c r="W32" s="1006"/>
      <c r="X32" s="1007"/>
      <c r="Y32" s="1016" t="s">
        <v>12</v>
      </c>
      <c r="Z32" s="1017"/>
      <c r="AA32" s="1018"/>
      <c r="AB32" s="459"/>
      <c r="AC32" s="1020"/>
      <c r="AD32" s="1020"/>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397"/>
      <c r="B33" s="398"/>
      <c r="C33" s="398"/>
      <c r="D33" s="398"/>
      <c r="E33" s="398"/>
      <c r="F33" s="399"/>
      <c r="G33" s="1000"/>
      <c r="H33" s="1001"/>
      <c r="I33" s="1001"/>
      <c r="J33" s="1001"/>
      <c r="K33" s="1001"/>
      <c r="L33" s="1001"/>
      <c r="M33" s="1001"/>
      <c r="N33" s="1001"/>
      <c r="O33" s="1002"/>
      <c r="P33" s="1008"/>
      <c r="Q33" s="1008"/>
      <c r="R33" s="1008"/>
      <c r="S33" s="1008"/>
      <c r="T33" s="1008"/>
      <c r="U33" s="1008"/>
      <c r="V33" s="1008"/>
      <c r="W33" s="1008"/>
      <c r="X33" s="1009"/>
      <c r="Y33" s="445" t="s">
        <v>54</v>
      </c>
      <c r="Z33" s="1013"/>
      <c r="AA33" s="1014"/>
      <c r="AB33" s="521"/>
      <c r="AC33" s="1019"/>
      <c r="AD33" s="1019"/>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0"/>
      <c r="B34" s="401"/>
      <c r="C34" s="401"/>
      <c r="D34" s="401"/>
      <c r="E34" s="401"/>
      <c r="F34" s="402"/>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1" t="s">
        <v>180</v>
      </c>
      <c r="AC34" s="1015"/>
      <c r="AD34" s="1015"/>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376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3" t="s">
        <v>345</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21"/>
      <c r="Z37" s="825"/>
      <c r="AA37" s="826"/>
      <c r="AB37" s="1025" t="s">
        <v>11</v>
      </c>
      <c r="AC37" s="1026"/>
      <c r="AD37" s="1027"/>
      <c r="AE37" s="1031" t="s">
        <v>386</v>
      </c>
      <c r="AF37" s="1031"/>
      <c r="AG37" s="1031"/>
      <c r="AH37" s="1031"/>
      <c r="AI37" s="1031" t="s">
        <v>408</v>
      </c>
      <c r="AJ37" s="1031"/>
      <c r="AK37" s="1031"/>
      <c r="AL37" s="555"/>
      <c r="AM37" s="1031" t="s">
        <v>505</v>
      </c>
      <c r="AN37" s="1031"/>
      <c r="AO37" s="1031"/>
      <c r="AP37" s="555"/>
      <c r="AQ37" s="160" t="s">
        <v>232</v>
      </c>
      <c r="AR37" s="135"/>
      <c r="AS37" s="135"/>
      <c r="AT37" s="136"/>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2"/>
      <c r="Z38" s="1023"/>
      <c r="AA38" s="1024"/>
      <c r="AB38" s="1028"/>
      <c r="AC38" s="1029"/>
      <c r="AD38" s="1030"/>
      <c r="AE38" s="916"/>
      <c r="AF38" s="916"/>
      <c r="AG38" s="916"/>
      <c r="AH38" s="916"/>
      <c r="AI38" s="916"/>
      <c r="AJ38" s="916"/>
      <c r="AK38" s="916"/>
      <c r="AL38" s="406"/>
      <c r="AM38" s="916"/>
      <c r="AN38" s="916"/>
      <c r="AO38" s="916"/>
      <c r="AP38" s="406"/>
      <c r="AQ38" s="201"/>
      <c r="AR38" s="202"/>
      <c r="AS38" s="138" t="s">
        <v>233</v>
      </c>
      <c r="AT38" s="139"/>
      <c r="AU38" s="202"/>
      <c r="AV38" s="202"/>
      <c r="AW38" s="391" t="s">
        <v>179</v>
      </c>
      <c r="AX38" s="392"/>
      <c r="AY38" s="34">
        <f>$AY$37</f>
        <v>0</v>
      </c>
    </row>
    <row r="39" spans="1:51" ht="22.5" customHeight="1" x14ac:dyDescent="0.15">
      <c r="A39" s="396"/>
      <c r="B39" s="394"/>
      <c r="C39" s="394"/>
      <c r="D39" s="394"/>
      <c r="E39" s="394"/>
      <c r="F39" s="395"/>
      <c r="G39" s="562"/>
      <c r="H39" s="998"/>
      <c r="I39" s="998"/>
      <c r="J39" s="998"/>
      <c r="K39" s="998"/>
      <c r="L39" s="998"/>
      <c r="M39" s="998"/>
      <c r="N39" s="998"/>
      <c r="O39" s="999"/>
      <c r="P39" s="110"/>
      <c r="Q39" s="1006"/>
      <c r="R39" s="1006"/>
      <c r="S39" s="1006"/>
      <c r="T39" s="1006"/>
      <c r="U39" s="1006"/>
      <c r="V39" s="1006"/>
      <c r="W39" s="1006"/>
      <c r="X39" s="1007"/>
      <c r="Y39" s="1016" t="s">
        <v>12</v>
      </c>
      <c r="Z39" s="1017"/>
      <c r="AA39" s="1018"/>
      <c r="AB39" s="459"/>
      <c r="AC39" s="1020"/>
      <c r="AD39" s="1020"/>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397"/>
      <c r="B40" s="398"/>
      <c r="C40" s="398"/>
      <c r="D40" s="398"/>
      <c r="E40" s="398"/>
      <c r="F40" s="399"/>
      <c r="G40" s="1000"/>
      <c r="H40" s="1001"/>
      <c r="I40" s="1001"/>
      <c r="J40" s="1001"/>
      <c r="K40" s="1001"/>
      <c r="L40" s="1001"/>
      <c r="M40" s="1001"/>
      <c r="N40" s="1001"/>
      <c r="O40" s="1002"/>
      <c r="P40" s="1008"/>
      <c r="Q40" s="1008"/>
      <c r="R40" s="1008"/>
      <c r="S40" s="1008"/>
      <c r="T40" s="1008"/>
      <c r="U40" s="1008"/>
      <c r="V40" s="1008"/>
      <c r="W40" s="1008"/>
      <c r="X40" s="1009"/>
      <c r="Y40" s="445" t="s">
        <v>54</v>
      </c>
      <c r="Z40" s="1013"/>
      <c r="AA40" s="1014"/>
      <c r="AB40" s="521"/>
      <c r="AC40" s="1019"/>
      <c r="AD40" s="1019"/>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0"/>
      <c r="B41" s="401"/>
      <c r="C41" s="401"/>
      <c r="D41" s="401"/>
      <c r="E41" s="401"/>
      <c r="F41" s="402"/>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1" t="s">
        <v>180</v>
      </c>
      <c r="AC41" s="1015"/>
      <c r="AD41" s="1015"/>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376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3" t="s">
        <v>345</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21"/>
      <c r="Z44" s="825"/>
      <c r="AA44" s="826"/>
      <c r="AB44" s="1025" t="s">
        <v>11</v>
      </c>
      <c r="AC44" s="1026"/>
      <c r="AD44" s="1027"/>
      <c r="AE44" s="1031" t="s">
        <v>386</v>
      </c>
      <c r="AF44" s="1031"/>
      <c r="AG44" s="1031"/>
      <c r="AH44" s="1031"/>
      <c r="AI44" s="1031" t="s">
        <v>408</v>
      </c>
      <c r="AJ44" s="1031"/>
      <c r="AK44" s="1031"/>
      <c r="AL44" s="555"/>
      <c r="AM44" s="1031" t="s">
        <v>505</v>
      </c>
      <c r="AN44" s="1031"/>
      <c r="AO44" s="1031"/>
      <c r="AP44" s="555"/>
      <c r="AQ44" s="160" t="s">
        <v>232</v>
      </c>
      <c r="AR44" s="135"/>
      <c r="AS44" s="135"/>
      <c r="AT44" s="136"/>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2"/>
      <c r="Z45" s="1023"/>
      <c r="AA45" s="1024"/>
      <c r="AB45" s="1028"/>
      <c r="AC45" s="1029"/>
      <c r="AD45" s="1030"/>
      <c r="AE45" s="916"/>
      <c r="AF45" s="916"/>
      <c r="AG45" s="916"/>
      <c r="AH45" s="916"/>
      <c r="AI45" s="916"/>
      <c r="AJ45" s="916"/>
      <c r="AK45" s="916"/>
      <c r="AL45" s="406"/>
      <c r="AM45" s="916"/>
      <c r="AN45" s="916"/>
      <c r="AO45" s="916"/>
      <c r="AP45" s="406"/>
      <c r="AQ45" s="201"/>
      <c r="AR45" s="202"/>
      <c r="AS45" s="138" t="s">
        <v>233</v>
      </c>
      <c r="AT45" s="139"/>
      <c r="AU45" s="202"/>
      <c r="AV45" s="202"/>
      <c r="AW45" s="391" t="s">
        <v>179</v>
      </c>
      <c r="AX45" s="392"/>
      <c r="AY45" s="34">
        <f>$AY$44</f>
        <v>0</v>
      </c>
    </row>
    <row r="46" spans="1:51" ht="22.5" customHeight="1" x14ac:dyDescent="0.15">
      <c r="A46" s="396"/>
      <c r="B46" s="394"/>
      <c r="C46" s="394"/>
      <c r="D46" s="394"/>
      <c r="E46" s="394"/>
      <c r="F46" s="395"/>
      <c r="G46" s="562"/>
      <c r="H46" s="998"/>
      <c r="I46" s="998"/>
      <c r="J46" s="998"/>
      <c r="K46" s="998"/>
      <c r="L46" s="998"/>
      <c r="M46" s="998"/>
      <c r="N46" s="998"/>
      <c r="O46" s="999"/>
      <c r="P46" s="110"/>
      <c r="Q46" s="1006"/>
      <c r="R46" s="1006"/>
      <c r="S46" s="1006"/>
      <c r="T46" s="1006"/>
      <c r="U46" s="1006"/>
      <c r="V46" s="1006"/>
      <c r="W46" s="1006"/>
      <c r="X46" s="1007"/>
      <c r="Y46" s="1016" t="s">
        <v>12</v>
      </c>
      <c r="Z46" s="1017"/>
      <c r="AA46" s="1018"/>
      <c r="AB46" s="459"/>
      <c r="AC46" s="1020"/>
      <c r="AD46" s="1020"/>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397"/>
      <c r="B47" s="398"/>
      <c r="C47" s="398"/>
      <c r="D47" s="398"/>
      <c r="E47" s="398"/>
      <c r="F47" s="399"/>
      <c r="G47" s="1000"/>
      <c r="H47" s="1001"/>
      <c r="I47" s="1001"/>
      <c r="J47" s="1001"/>
      <c r="K47" s="1001"/>
      <c r="L47" s="1001"/>
      <c r="M47" s="1001"/>
      <c r="N47" s="1001"/>
      <c r="O47" s="1002"/>
      <c r="P47" s="1008"/>
      <c r="Q47" s="1008"/>
      <c r="R47" s="1008"/>
      <c r="S47" s="1008"/>
      <c r="T47" s="1008"/>
      <c r="U47" s="1008"/>
      <c r="V47" s="1008"/>
      <c r="W47" s="1008"/>
      <c r="X47" s="1009"/>
      <c r="Y47" s="445" t="s">
        <v>54</v>
      </c>
      <c r="Z47" s="1013"/>
      <c r="AA47" s="1014"/>
      <c r="AB47" s="521"/>
      <c r="AC47" s="1019"/>
      <c r="AD47" s="1019"/>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0"/>
      <c r="B48" s="401"/>
      <c r="C48" s="401"/>
      <c r="D48" s="401"/>
      <c r="E48" s="401"/>
      <c r="F48" s="402"/>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1" t="s">
        <v>180</v>
      </c>
      <c r="AC48" s="1015"/>
      <c r="AD48" s="1015"/>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376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3" t="s">
        <v>345</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21"/>
      <c r="Z51" s="825"/>
      <c r="AA51" s="826"/>
      <c r="AB51" s="555" t="s">
        <v>11</v>
      </c>
      <c r="AC51" s="1026"/>
      <c r="AD51" s="1027"/>
      <c r="AE51" s="1031" t="s">
        <v>386</v>
      </c>
      <c r="AF51" s="1031"/>
      <c r="AG51" s="1031"/>
      <c r="AH51" s="1031"/>
      <c r="AI51" s="1031" t="s">
        <v>408</v>
      </c>
      <c r="AJ51" s="1031"/>
      <c r="AK51" s="1031"/>
      <c r="AL51" s="555"/>
      <c r="AM51" s="1031" t="s">
        <v>505</v>
      </c>
      <c r="AN51" s="1031"/>
      <c r="AO51" s="1031"/>
      <c r="AP51" s="555"/>
      <c r="AQ51" s="160" t="s">
        <v>232</v>
      </c>
      <c r="AR51" s="135"/>
      <c r="AS51" s="135"/>
      <c r="AT51" s="136"/>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2"/>
      <c r="Z52" s="1023"/>
      <c r="AA52" s="1024"/>
      <c r="AB52" s="1028"/>
      <c r="AC52" s="1029"/>
      <c r="AD52" s="1030"/>
      <c r="AE52" s="916"/>
      <c r="AF52" s="916"/>
      <c r="AG52" s="916"/>
      <c r="AH52" s="916"/>
      <c r="AI52" s="916"/>
      <c r="AJ52" s="916"/>
      <c r="AK52" s="916"/>
      <c r="AL52" s="406"/>
      <c r="AM52" s="916"/>
      <c r="AN52" s="916"/>
      <c r="AO52" s="916"/>
      <c r="AP52" s="406"/>
      <c r="AQ52" s="201"/>
      <c r="AR52" s="202"/>
      <c r="AS52" s="138" t="s">
        <v>233</v>
      </c>
      <c r="AT52" s="139"/>
      <c r="AU52" s="202"/>
      <c r="AV52" s="202"/>
      <c r="AW52" s="391" t="s">
        <v>179</v>
      </c>
      <c r="AX52" s="392"/>
      <c r="AY52" s="34">
        <f>$AY$51</f>
        <v>0</v>
      </c>
    </row>
    <row r="53" spans="1:51" ht="22.5" customHeight="1" x14ac:dyDescent="0.15">
      <c r="A53" s="396"/>
      <c r="B53" s="394"/>
      <c r="C53" s="394"/>
      <c r="D53" s="394"/>
      <c r="E53" s="394"/>
      <c r="F53" s="395"/>
      <c r="G53" s="562"/>
      <c r="H53" s="998"/>
      <c r="I53" s="998"/>
      <c r="J53" s="998"/>
      <c r="K53" s="998"/>
      <c r="L53" s="998"/>
      <c r="M53" s="998"/>
      <c r="N53" s="998"/>
      <c r="O53" s="999"/>
      <c r="P53" s="110"/>
      <c r="Q53" s="1006"/>
      <c r="R53" s="1006"/>
      <c r="S53" s="1006"/>
      <c r="T53" s="1006"/>
      <c r="U53" s="1006"/>
      <c r="V53" s="1006"/>
      <c r="W53" s="1006"/>
      <c r="X53" s="1007"/>
      <c r="Y53" s="1016" t="s">
        <v>12</v>
      </c>
      <c r="Z53" s="1017"/>
      <c r="AA53" s="1018"/>
      <c r="AB53" s="459"/>
      <c r="AC53" s="1020"/>
      <c r="AD53" s="1020"/>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397"/>
      <c r="B54" s="398"/>
      <c r="C54" s="398"/>
      <c r="D54" s="398"/>
      <c r="E54" s="398"/>
      <c r="F54" s="399"/>
      <c r="G54" s="1000"/>
      <c r="H54" s="1001"/>
      <c r="I54" s="1001"/>
      <c r="J54" s="1001"/>
      <c r="K54" s="1001"/>
      <c r="L54" s="1001"/>
      <c r="M54" s="1001"/>
      <c r="N54" s="1001"/>
      <c r="O54" s="1002"/>
      <c r="P54" s="1008"/>
      <c r="Q54" s="1008"/>
      <c r="R54" s="1008"/>
      <c r="S54" s="1008"/>
      <c r="T54" s="1008"/>
      <c r="U54" s="1008"/>
      <c r="V54" s="1008"/>
      <c r="W54" s="1008"/>
      <c r="X54" s="1009"/>
      <c r="Y54" s="445" t="s">
        <v>54</v>
      </c>
      <c r="Z54" s="1013"/>
      <c r="AA54" s="1014"/>
      <c r="AB54" s="521"/>
      <c r="AC54" s="1019"/>
      <c r="AD54" s="1019"/>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0"/>
      <c r="B55" s="401"/>
      <c r="C55" s="401"/>
      <c r="D55" s="401"/>
      <c r="E55" s="401"/>
      <c r="F55" s="402"/>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1" t="s">
        <v>180</v>
      </c>
      <c r="AC55" s="1015"/>
      <c r="AD55" s="1015"/>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376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3" t="s">
        <v>345</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21"/>
      <c r="Z58" s="825"/>
      <c r="AA58" s="826"/>
      <c r="AB58" s="1025" t="s">
        <v>11</v>
      </c>
      <c r="AC58" s="1026"/>
      <c r="AD58" s="1027"/>
      <c r="AE58" s="1031" t="s">
        <v>386</v>
      </c>
      <c r="AF58" s="1031"/>
      <c r="AG58" s="1031"/>
      <c r="AH58" s="1031"/>
      <c r="AI58" s="1031" t="s">
        <v>408</v>
      </c>
      <c r="AJ58" s="1031"/>
      <c r="AK58" s="1031"/>
      <c r="AL58" s="555"/>
      <c r="AM58" s="1031" t="s">
        <v>505</v>
      </c>
      <c r="AN58" s="1031"/>
      <c r="AO58" s="1031"/>
      <c r="AP58" s="555"/>
      <c r="AQ58" s="160" t="s">
        <v>232</v>
      </c>
      <c r="AR58" s="135"/>
      <c r="AS58" s="135"/>
      <c r="AT58" s="136"/>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2"/>
      <c r="Z59" s="1023"/>
      <c r="AA59" s="1024"/>
      <c r="AB59" s="1028"/>
      <c r="AC59" s="1029"/>
      <c r="AD59" s="1030"/>
      <c r="AE59" s="916"/>
      <c r="AF59" s="916"/>
      <c r="AG59" s="916"/>
      <c r="AH59" s="916"/>
      <c r="AI59" s="916"/>
      <c r="AJ59" s="916"/>
      <c r="AK59" s="916"/>
      <c r="AL59" s="406"/>
      <c r="AM59" s="916"/>
      <c r="AN59" s="916"/>
      <c r="AO59" s="916"/>
      <c r="AP59" s="406"/>
      <c r="AQ59" s="201"/>
      <c r="AR59" s="202"/>
      <c r="AS59" s="138" t="s">
        <v>233</v>
      </c>
      <c r="AT59" s="139"/>
      <c r="AU59" s="202"/>
      <c r="AV59" s="202"/>
      <c r="AW59" s="391" t="s">
        <v>179</v>
      </c>
      <c r="AX59" s="392"/>
      <c r="AY59" s="34">
        <f>$AY$58</f>
        <v>0</v>
      </c>
    </row>
    <row r="60" spans="1:51" ht="22.5" customHeight="1" x14ac:dyDescent="0.15">
      <c r="A60" s="396"/>
      <c r="B60" s="394"/>
      <c r="C60" s="394"/>
      <c r="D60" s="394"/>
      <c r="E60" s="394"/>
      <c r="F60" s="395"/>
      <c r="G60" s="562"/>
      <c r="H60" s="998"/>
      <c r="I60" s="998"/>
      <c r="J60" s="998"/>
      <c r="K60" s="998"/>
      <c r="L60" s="998"/>
      <c r="M60" s="998"/>
      <c r="N60" s="998"/>
      <c r="O60" s="999"/>
      <c r="P60" s="110"/>
      <c r="Q60" s="1006"/>
      <c r="R60" s="1006"/>
      <c r="S60" s="1006"/>
      <c r="T60" s="1006"/>
      <c r="U60" s="1006"/>
      <c r="V60" s="1006"/>
      <c r="W60" s="1006"/>
      <c r="X60" s="1007"/>
      <c r="Y60" s="1016" t="s">
        <v>12</v>
      </c>
      <c r="Z60" s="1017"/>
      <c r="AA60" s="1018"/>
      <c r="AB60" s="459"/>
      <c r="AC60" s="1020"/>
      <c r="AD60" s="1020"/>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397"/>
      <c r="B61" s="398"/>
      <c r="C61" s="398"/>
      <c r="D61" s="398"/>
      <c r="E61" s="398"/>
      <c r="F61" s="399"/>
      <c r="G61" s="1000"/>
      <c r="H61" s="1001"/>
      <c r="I61" s="1001"/>
      <c r="J61" s="1001"/>
      <c r="K61" s="1001"/>
      <c r="L61" s="1001"/>
      <c r="M61" s="1001"/>
      <c r="N61" s="1001"/>
      <c r="O61" s="1002"/>
      <c r="P61" s="1008"/>
      <c r="Q61" s="1008"/>
      <c r="R61" s="1008"/>
      <c r="S61" s="1008"/>
      <c r="T61" s="1008"/>
      <c r="U61" s="1008"/>
      <c r="V61" s="1008"/>
      <c r="W61" s="1008"/>
      <c r="X61" s="1009"/>
      <c r="Y61" s="445" t="s">
        <v>54</v>
      </c>
      <c r="Z61" s="1013"/>
      <c r="AA61" s="1014"/>
      <c r="AB61" s="521"/>
      <c r="AC61" s="1019"/>
      <c r="AD61" s="1019"/>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0"/>
      <c r="B62" s="401"/>
      <c r="C62" s="401"/>
      <c r="D62" s="401"/>
      <c r="E62" s="401"/>
      <c r="F62" s="402"/>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1" t="s">
        <v>180</v>
      </c>
      <c r="AC62" s="1015"/>
      <c r="AD62" s="1015"/>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376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3" t="s">
        <v>345</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21"/>
      <c r="Z65" s="825"/>
      <c r="AA65" s="826"/>
      <c r="AB65" s="1025" t="s">
        <v>11</v>
      </c>
      <c r="AC65" s="1026"/>
      <c r="AD65" s="1027"/>
      <c r="AE65" s="1031" t="s">
        <v>386</v>
      </c>
      <c r="AF65" s="1031"/>
      <c r="AG65" s="1031"/>
      <c r="AH65" s="1031"/>
      <c r="AI65" s="1031" t="s">
        <v>408</v>
      </c>
      <c r="AJ65" s="1031"/>
      <c r="AK65" s="1031"/>
      <c r="AL65" s="555"/>
      <c r="AM65" s="1031" t="s">
        <v>505</v>
      </c>
      <c r="AN65" s="1031"/>
      <c r="AO65" s="1031"/>
      <c r="AP65" s="555"/>
      <c r="AQ65" s="160" t="s">
        <v>232</v>
      </c>
      <c r="AR65" s="135"/>
      <c r="AS65" s="135"/>
      <c r="AT65" s="136"/>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2"/>
      <c r="Z66" s="1023"/>
      <c r="AA66" s="1024"/>
      <c r="AB66" s="1028"/>
      <c r="AC66" s="1029"/>
      <c r="AD66" s="1030"/>
      <c r="AE66" s="916"/>
      <c r="AF66" s="916"/>
      <c r="AG66" s="916"/>
      <c r="AH66" s="916"/>
      <c r="AI66" s="916"/>
      <c r="AJ66" s="916"/>
      <c r="AK66" s="916"/>
      <c r="AL66" s="406"/>
      <c r="AM66" s="916"/>
      <c r="AN66" s="916"/>
      <c r="AO66" s="916"/>
      <c r="AP66" s="406"/>
      <c r="AQ66" s="201"/>
      <c r="AR66" s="202"/>
      <c r="AS66" s="138" t="s">
        <v>233</v>
      </c>
      <c r="AT66" s="139"/>
      <c r="AU66" s="202"/>
      <c r="AV66" s="202"/>
      <c r="AW66" s="391" t="s">
        <v>179</v>
      </c>
      <c r="AX66" s="392"/>
      <c r="AY66" s="34">
        <f>$AY$65</f>
        <v>0</v>
      </c>
    </row>
    <row r="67" spans="1:51" ht="22.5" customHeight="1" x14ac:dyDescent="0.15">
      <c r="A67" s="396"/>
      <c r="B67" s="394"/>
      <c r="C67" s="394"/>
      <c r="D67" s="394"/>
      <c r="E67" s="394"/>
      <c r="F67" s="395"/>
      <c r="G67" s="562"/>
      <c r="H67" s="998"/>
      <c r="I67" s="998"/>
      <c r="J67" s="998"/>
      <c r="K67" s="998"/>
      <c r="L67" s="998"/>
      <c r="M67" s="998"/>
      <c r="N67" s="998"/>
      <c r="O67" s="999"/>
      <c r="P67" s="110"/>
      <c r="Q67" s="1006"/>
      <c r="R67" s="1006"/>
      <c r="S67" s="1006"/>
      <c r="T67" s="1006"/>
      <c r="U67" s="1006"/>
      <c r="V67" s="1006"/>
      <c r="W67" s="1006"/>
      <c r="X67" s="1007"/>
      <c r="Y67" s="1016" t="s">
        <v>12</v>
      </c>
      <c r="Z67" s="1017"/>
      <c r="AA67" s="1018"/>
      <c r="AB67" s="459"/>
      <c r="AC67" s="1020"/>
      <c r="AD67" s="1020"/>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397"/>
      <c r="B68" s="398"/>
      <c r="C68" s="398"/>
      <c r="D68" s="398"/>
      <c r="E68" s="398"/>
      <c r="F68" s="399"/>
      <c r="G68" s="1000"/>
      <c r="H68" s="1001"/>
      <c r="I68" s="1001"/>
      <c r="J68" s="1001"/>
      <c r="K68" s="1001"/>
      <c r="L68" s="1001"/>
      <c r="M68" s="1001"/>
      <c r="N68" s="1001"/>
      <c r="O68" s="1002"/>
      <c r="P68" s="1008"/>
      <c r="Q68" s="1008"/>
      <c r="R68" s="1008"/>
      <c r="S68" s="1008"/>
      <c r="T68" s="1008"/>
      <c r="U68" s="1008"/>
      <c r="V68" s="1008"/>
      <c r="W68" s="1008"/>
      <c r="X68" s="1009"/>
      <c r="Y68" s="445" t="s">
        <v>54</v>
      </c>
      <c r="Z68" s="1013"/>
      <c r="AA68" s="1014"/>
      <c r="AB68" s="521"/>
      <c r="AC68" s="1019"/>
      <c r="AD68" s="1019"/>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0"/>
      <c r="B69" s="401"/>
      <c r="C69" s="401"/>
      <c r="D69" s="401"/>
      <c r="E69" s="401"/>
      <c r="F69" s="402"/>
      <c r="G69" s="1003"/>
      <c r="H69" s="1004"/>
      <c r="I69" s="1004"/>
      <c r="J69" s="1004"/>
      <c r="K69" s="1004"/>
      <c r="L69" s="1004"/>
      <c r="M69" s="1004"/>
      <c r="N69" s="1004"/>
      <c r="O69" s="1005"/>
      <c r="P69" s="1010"/>
      <c r="Q69" s="1010"/>
      <c r="R69" s="1010"/>
      <c r="S69" s="1010"/>
      <c r="T69" s="1010"/>
      <c r="U69" s="1010"/>
      <c r="V69" s="1010"/>
      <c r="W69" s="1010"/>
      <c r="X69" s="1011"/>
      <c r="Y69" s="445" t="s">
        <v>13</v>
      </c>
      <c r="Z69" s="1013"/>
      <c r="AA69" s="1014"/>
      <c r="AB69" s="554"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376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2" t="s">
        <v>362</v>
      </c>
      <c r="H2" s="593"/>
      <c r="I2" s="593"/>
      <c r="J2" s="593"/>
      <c r="K2" s="593"/>
      <c r="L2" s="593"/>
      <c r="M2" s="593"/>
      <c r="N2" s="593"/>
      <c r="O2" s="593"/>
      <c r="P2" s="593"/>
      <c r="Q2" s="593"/>
      <c r="R2" s="593"/>
      <c r="S2" s="593"/>
      <c r="T2" s="593"/>
      <c r="U2" s="593"/>
      <c r="V2" s="593"/>
      <c r="W2" s="593"/>
      <c r="X2" s="593"/>
      <c r="Y2" s="593"/>
      <c r="Z2" s="593"/>
      <c r="AA2" s="593"/>
      <c r="AB2" s="594"/>
      <c r="AC2" s="592" t="s">
        <v>364</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5"/>
      <c r="I3" s="665"/>
      <c r="J3" s="665"/>
      <c r="K3" s="665"/>
      <c r="L3" s="664" t="s">
        <v>18</v>
      </c>
      <c r="M3" s="665"/>
      <c r="N3" s="665"/>
      <c r="O3" s="665"/>
      <c r="P3" s="665"/>
      <c r="Q3" s="665"/>
      <c r="R3" s="665"/>
      <c r="S3" s="665"/>
      <c r="T3" s="665"/>
      <c r="U3" s="665"/>
      <c r="V3" s="665"/>
      <c r="W3" s="665"/>
      <c r="X3" s="666"/>
      <c r="Y3" s="650" t="s">
        <v>19</v>
      </c>
      <c r="Z3" s="651"/>
      <c r="AA3" s="651"/>
      <c r="AB3" s="795"/>
      <c r="AC3" s="811"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4"/>
      <c r="B4" s="1045"/>
      <c r="C4" s="1045"/>
      <c r="D4" s="1045"/>
      <c r="E4" s="1045"/>
      <c r="F4" s="1046"/>
      <c r="G4" s="667"/>
      <c r="H4" s="668"/>
      <c r="I4" s="668"/>
      <c r="J4" s="668"/>
      <c r="K4" s="669"/>
      <c r="L4" s="661"/>
      <c r="M4" s="662"/>
      <c r="N4" s="662"/>
      <c r="O4" s="662"/>
      <c r="P4" s="662"/>
      <c r="Q4" s="662"/>
      <c r="R4" s="662"/>
      <c r="S4" s="662"/>
      <c r="T4" s="662"/>
      <c r="U4" s="662"/>
      <c r="V4" s="662"/>
      <c r="W4" s="662"/>
      <c r="X4" s="663"/>
      <c r="Y4" s="799"/>
      <c r="Z4" s="800"/>
      <c r="AA4" s="800"/>
      <c r="AB4" s="801"/>
      <c r="AC4" s="667"/>
      <c r="AD4" s="668"/>
      <c r="AE4" s="668"/>
      <c r="AF4" s="668"/>
      <c r="AG4" s="669"/>
      <c r="AH4" s="661"/>
      <c r="AI4" s="662"/>
      <c r="AJ4" s="662"/>
      <c r="AK4" s="662"/>
      <c r="AL4" s="662"/>
      <c r="AM4" s="662"/>
      <c r="AN4" s="662"/>
      <c r="AO4" s="662"/>
      <c r="AP4" s="662"/>
      <c r="AQ4" s="662"/>
      <c r="AR4" s="662"/>
      <c r="AS4" s="662"/>
      <c r="AT4" s="663"/>
      <c r="AU4" s="799"/>
      <c r="AV4" s="800"/>
      <c r="AW4" s="800"/>
      <c r="AX4" s="835"/>
      <c r="AY4" s="34">
        <f t="shared" ref="AY4:AY14" si="0">$AY$2</f>
        <v>0</v>
      </c>
    </row>
    <row r="5" spans="1:51" ht="24.75" customHeight="1" x14ac:dyDescent="0.15">
      <c r="A5" s="1044"/>
      <c r="B5" s="1045"/>
      <c r="C5" s="1045"/>
      <c r="D5" s="1045"/>
      <c r="E5" s="1045"/>
      <c r="F5" s="1046"/>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4"/>
      <c r="B6" s="1045"/>
      <c r="C6" s="1045"/>
      <c r="D6" s="1045"/>
      <c r="E6" s="1045"/>
      <c r="F6" s="1046"/>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4"/>
      <c r="B7" s="1045"/>
      <c r="C7" s="1045"/>
      <c r="D7" s="1045"/>
      <c r="E7" s="1045"/>
      <c r="F7" s="1046"/>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4"/>
      <c r="B8" s="1045"/>
      <c r="C8" s="1045"/>
      <c r="D8" s="1045"/>
      <c r="E8" s="1045"/>
      <c r="F8" s="1046"/>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4"/>
      <c r="B9" s="1045"/>
      <c r="C9" s="1045"/>
      <c r="D9" s="1045"/>
      <c r="E9" s="1045"/>
      <c r="F9" s="1046"/>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4"/>
      <c r="B10" s="1045"/>
      <c r="C10" s="1045"/>
      <c r="D10" s="1045"/>
      <c r="E10" s="1045"/>
      <c r="F10" s="1046"/>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4"/>
      <c r="B11" s="1045"/>
      <c r="C11" s="1045"/>
      <c r="D11" s="1045"/>
      <c r="E11" s="1045"/>
      <c r="F11" s="1046"/>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4"/>
      <c r="B12" s="1045"/>
      <c r="C12" s="1045"/>
      <c r="D12" s="1045"/>
      <c r="E12" s="1045"/>
      <c r="F12" s="1046"/>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4"/>
      <c r="B13" s="1045"/>
      <c r="C13" s="1045"/>
      <c r="D13" s="1045"/>
      <c r="E13" s="1045"/>
      <c r="F13" s="1046"/>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4"/>
      <c r="B16" s="1045"/>
      <c r="C16" s="1045"/>
      <c r="D16" s="1045"/>
      <c r="E16" s="1045"/>
      <c r="F16" s="1046"/>
      <c r="G16" s="811"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1"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4"/>
      <c r="B17" s="1045"/>
      <c r="C17" s="1045"/>
      <c r="D17" s="1045"/>
      <c r="E17" s="1045"/>
      <c r="F17" s="1046"/>
      <c r="G17" s="667"/>
      <c r="H17" s="668"/>
      <c r="I17" s="668"/>
      <c r="J17" s="668"/>
      <c r="K17" s="669"/>
      <c r="L17" s="661"/>
      <c r="M17" s="662"/>
      <c r="N17" s="662"/>
      <c r="O17" s="662"/>
      <c r="P17" s="662"/>
      <c r="Q17" s="662"/>
      <c r="R17" s="662"/>
      <c r="S17" s="662"/>
      <c r="T17" s="662"/>
      <c r="U17" s="662"/>
      <c r="V17" s="662"/>
      <c r="W17" s="662"/>
      <c r="X17" s="663"/>
      <c r="Y17" s="799"/>
      <c r="Z17" s="800"/>
      <c r="AA17" s="800"/>
      <c r="AB17" s="801"/>
      <c r="AC17" s="667"/>
      <c r="AD17" s="668"/>
      <c r="AE17" s="668"/>
      <c r="AF17" s="668"/>
      <c r="AG17" s="669"/>
      <c r="AH17" s="661"/>
      <c r="AI17" s="662"/>
      <c r="AJ17" s="662"/>
      <c r="AK17" s="662"/>
      <c r="AL17" s="662"/>
      <c r="AM17" s="662"/>
      <c r="AN17" s="662"/>
      <c r="AO17" s="662"/>
      <c r="AP17" s="662"/>
      <c r="AQ17" s="662"/>
      <c r="AR17" s="662"/>
      <c r="AS17" s="662"/>
      <c r="AT17" s="663"/>
      <c r="AU17" s="799"/>
      <c r="AV17" s="800"/>
      <c r="AW17" s="800"/>
      <c r="AX17" s="835"/>
      <c r="AY17" s="34">
        <f t="shared" ref="AY17:AY27" si="1">$AY$15</f>
        <v>0</v>
      </c>
    </row>
    <row r="18" spans="1:51" ht="24.75" customHeight="1" x14ac:dyDescent="0.15">
      <c r="A18" s="1044"/>
      <c r="B18" s="1045"/>
      <c r="C18" s="1045"/>
      <c r="D18" s="1045"/>
      <c r="E18" s="1045"/>
      <c r="F18" s="1046"/>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4"/>
      <c r="B19" s="1045"/>
      <c r="C19" s="1045"/>
      <c r="D19" s="1045"/>
      <c r="E19" s="1045"/>
      <c r="F19" s="1046"/>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4"/>
      <c r="B20" s="1045"/>
      <c r="C20" s="1045"/>
      <c r="D20" s="1045"/>
      <c r="E20" s="1045"/>
      <c r="F20" s="1046"/>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4"/>
      <c r="B21" s="1045"/>
      <c r="C21" s="1045"/>
      <c r="D21" s="1045"/>
      <c r="E21" s="1045"/>
      <c r="F21" s="1046"/>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4"/>
      <c r="B22" s="1045"/>
      <c r="C22" s="1045"/>
      <c r="D22" s="1045"/>
      <c r="E22" s="1045"/>
      <c r="F22" s="1046"/>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4"/>
      <c r="B23" s="1045"/>
      <c r="C23" s="1045"/>
      <c r="D23" s="1045"/>
      <c r="E23" s="1045"/>
      <c r="F23" s="1046"/>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4"/>
      <c r="B24" s="1045"/>
      <c r="C24" s="1045"/>
      <c r="D24" s="1045"/>
      <c r="E24" s="1045"/>
      <c r="F24" s="1046"/>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4"/>
      <c r="B25" s="1045"/>
      <c r="C25" s="1045"/>
      <c r="D25" s="1045"/>
      <c r="E25" s="1045"/>
      <c r="F25" s="1046"/>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4"/>
      <c r="B26" s="1045"/>
      <c r="C26" s="1045"/>
      <c r="D26" s="1045"/>
      <c r="E26" s="1045"/>
      <c r="F26" s="1046"/>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4"/>
      <c r="B29" s="1045"/>
      <c r="C29" s="1045"/>
      <c r="D29" s="1045"/>
      <c r="E29" s="1045"/>
      <c r="F29" s="1046"/>
      <c r="G29" s="811"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1"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4"/>
      <c r="B30" s="1045"/>
      <c r="C30" s="1045"/>
      <c r="D30" s="1045"/>
      <c r="E30" s="1045"/>
      <c r="F30" s="1046"/>
      <c r="G30" s="667"/>
      <c r="H30" s="668"/>
      <c r="I30" s="668"/>
      <c r="J30" s="668"/>
      <c r="K30" s="669"/>
      <c r="L30" s="661"/>
      <c r="M30" s="662"/>
      <c r="N30" s="662"/>
      <c r="O30" s="662"/>
      <c r="P30" s="662"/>
      <c r="Q30" s="662"/>
      <c r="R30" s="662"/>
      <c r="S30" s="662"/>
      <c r="T30" s="662"/>
      <c r="U30" s="662"/>
      <c r="V30" s="662"/>
      <c r="W30" s="662"/>
      <c r="X30" s="663"/>
      <c r="Y30" s="799"/>
      <c r="Z30" s="800"/>
      <c r="AA30" s="800"/>
      <c r="AB30" s="801"/>
      <c r="AC30" s="667"/>
      <c r="AD30" s="668"/>
      <c r="AE30" s="668"/>
      <c r="AF30" s="668"/>
      <c r="AG30" s="669"/>
      <c r="AH30" s="661"/>
      <c r="AI30" s="662"/>
      <c r="AJ30" s="662"/>
      <c r="AK30" s="662"/>
      <c r="AL30" s="662"/>
      <c r="AM30" s="662"/>
      <c r="AN30" s="662"/>
      <c r="AO30" s="662"/>
      <c r="AP30" s="662"/>
      <c r="AQ30" s="662"/>
      <c r="AR30" s="662"/>
      <c r="AS30" s="662"/>
      <c r="AT30" s="663"/>
      <c r="AU30" s="799"/>
      <c r="AV30" s="800"/>
      <c r="AW30" s="800"/>
      <c r="AX30" s="835"/>
      <c r="AY30" s="34">
        <f t="shared" ref="AY30:AY40" si="2">$AY$28</f>
        <v>0</v>
      </c>
    </row>
    <row r="31" spans="1:51" ht="24.75" customHeight="1" x14ac:dyDescent="0.15">
      <c r="A31" s="1044"/>
      <c r="B31" s="1045"/>
      <c r="C31" s="1045"/>
      <c r="D31" s="1045"/>
      <c r="E31" s="1045"/>
      <c r="F31" s="1046"/>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4"/>
      <c r="B32" s="1045"/>
      <c r="C32" s="1045"/>
      <c r="D32" s="1045"/>
      <c r="E32" s="1045"/>
      <c r="F32" s="1046"/>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4"/>
      <c r="B33" s="1045"/>
      <c r="C33" s="1045"/>
      <c r="D33" s="1045"/>
      <c r="E33" s="1045"/>
      <c r="F33" s="1046"/>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4"/>
      <c r="B34" s="1045"/>
      <c r="C34" s="1045"/>
      <c r="D34" s="1045"/>
      <c r="E34" s="1045"/>
      <c r="F34" s="1046"/>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4"/>
      <c r="B35" s="1045"/>
      <c r="C35" s="1045"/>
      <c r="D35" s="1045"/>
      <c r="E35" s="1045"/>
      <c r="F35" s="1046"/>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4"/>
      <c r="B36" s="1045"/>
      <c r="C36" s="1045"/>
      <c r="D36" s="1045"/>
      <c r="E36" s="1045"/>
      <c r="F36" s="1046"/>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4"/>
      <c r="B37" s="1045"/>
      <c r="C37" s="1045"/>
      <c r="D37" s="1045"/>
      <c r="E37" s="1045"/>
      <c r="F37" s="1046"/>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4"/>
      <c r="B38" s="1045"/>
      <c r="C38" s="1045"/>
      <c r="D38" s="1045"/>
      <c r="E38" s="1045"/>
      <c r="F38" s="1046"/>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4"/>
      <c r="B39" s="1045"/>
      <c r="C39" s="1045"/>
      <c r="D39" s="1045"/>
      <c r="E39" s="1045"/>
      <c r="F39" s="1046"/>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4"/>
      <c r="B42" s="1045"/>
      <c r="C42" s="1045"/>
      <c r="D42" s="1045"/>
      <c r="E42" s="1045"/>
      <c r="F42" s="1046"/>
      <c r="G42" s="811"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1"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4"/>
      <c r="B43" s="1045"/>
      <c r="C43" s="1045"/>
      <c r="D43" s="1045"/>
      <c r="E43" s="1045"/>
      <c r="F43" s="1046"/>
      <c r="G43" s="667"/>
      <c r="H43" s="668"/>
      <c r="I43" s="668"/>
      <c r="J43" s="668"/>
      <c r="K43" s="669"/>
      <c r="L43" s="661"/>
      <c r="M43" s="662"/>
      <c r="N43" s="662"/>
      <c r="O43" s="662"/>
      <c r="P43" s="662"/>
      <c r="Q43" s="662"/>
      <c r="R43" s="662"/>
      <c r="S43" s="662"/>
      <c r="T43" s="662"/>
      <c r="U43" s="662"/>
      <c r="V43" s="662"/>
      <c r="W43" s="662"/>
      <c r="X43" s="663"/>
      <c r="Y43" s="799"/>
      <c r="Z43" s="800"/>
      <c r="AA43" s="800"/>
      <c r="AB43" s="801"/>
      <c r="AC43" s="667"/>
      <c r="AD43" s="668"/>
      <c r="AE43" s="668"/>
      <c r="AF43" s="668"/>
      <c r="AG43" s="669"/>
      <c r="AH43" s="661"/>
      <c r="AI43" s="662"/>
      <c r="AJ43" s="662"/>
      <c r="AK43" s="662"/>
      <c r="AL43" s="662"/>
      <c r="AM43" s="662"/>
      <c r="AN43" s="662"/>
      <c r="AO43" s="662"/>
      <c r="AP43" s="662"/>
      <c r="AQ43" s="662"/>
      <c r="AR43" s="662"/>
      <c r="AS43" s="662"/>
      <c r="AT43" s="663"/>
      <c r="AU43" s="799"/>
      <c r="AV43" s="800"/>
      <c r="AW43" s="800"/>
      <c r="AX43" s="835"/>
      <c r="AY43" s="34">
        <f t="shared" ref="AY43:AY53" si="3">$AY$41</f>
        <v>0</v>
      </c>
    </row>
    <row r="44" spans="1:51" ht="24.75" customHeight="1" x14ac:dyDescent="0.15">
      <c r="A44" s="1044"/>
      <c r="B44" s="1045"/>
      <c r="C44" s="1045"/>
      <c r="D44" s="1045"/>
      <c r="E44" s="1045"/>
      <c r="F44" s="1046"/>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4"/>
      <c r="B45" s="1045"/>
      <c r="C45" s="1045"/>
      <c r="D45" s="1045"/>
      <c r="E45" s="1045"/>
      <c r="F45" s="1046"/>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4"/>
      <c r="B46" s="1045"/>
      <c r="C46" s="1045"/>
      <c r="D46" s="1045"/>
      <c r="E46" s="1045"/>
      <c r="F46" s="1046"/>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4"/>
      <c r="B47" s="1045"/>
      <c r="C47" s="1045"/>
      <c r="D47" s="1045"/>
      <c r="E47" s="1045"/>
      <c r="F47" s="1046"/>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4"/>
      <c r="B48" s="1045"/>
      <c r="C48" s="1045"/>
      <c r="D48" s="1045"/>
      <c r="E48" s="1045"/>
      <c r="F48" s="1046"/>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4"/>
      <c r="B49" s="1045"/>
      <c r="C49" s="1045"/>
      <c r="D49" s="1045"/>
      <c r="E49" s="1045"/>
      <c r="F49" s="1046"/>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4"/>
      <c r="B50" s="1045"/>
      <c r="C50" s="1045"/>
      <c r="D50" s="1045"/>
      <c r="E50" s="1045"/>
      <c r="F50" s="1046"/>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4"/>
      <c r="B51" s="1045"/>
      <c r="C51" s="1045"/>
      <c r="D51" s="1045"/>
      <c r="E51" s="1045"/>
      <c r="F51" s="1046"/>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4"/>
      <c r="B52" s="1045"/>
      <c r="C52" s="1045"/>
      <c r="D52" s="1045"/>
      <c r="E52" s="1045"/>
      <c r="F52" s="1046"/>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4"/>
      <c r="B56" s="1045"/>
      <c r="C56" s="1045"/>
      <c r="D56" s="1045"/>
      <c r="E56" s="1045"/>
      <c r="F56" s="1046"/>
      <c r="G56" s="811"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1"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4"/>
      <c r="B57" s="1045"/>
      <c r="C57" s="1045"/>
      <c r="D57" s="1045"/>
      <c r="E57" s="1045"/>
      <c r="F57" s="1046"/>
      <c r="G57" s="667"/>
      <c r="H57" s="668"/>
      <c r="I57" s="668"/>
      <c r="J57" s="668"/>
      <c r="K57" s="669"/>
      <c r="L57" s="661"/>
      <c r="M57" s="662"/>
      <c r="N57" s="662"/>
      <c r="O57" s="662"/>
      <c r="P57" s="662"/>
      <c r="Q57" s="662"/>
      <c r="R57" s="662"/>
      <c r="S57" s="662"/>
      <c r="T57" s="662"/>
      <c r="U57" s="662"/>
      <c r="V57" s="662"/>
      <c r="W57" s="662"/>
      <c r="X57" s="663"/>
      <c r="Y57" s="799"/>
      <c r="Z57" s="800"/>
      <c r="AA57" s="800"/>
      <c r="AB57" s="801"/>
      <c r="AC57" s="667"/>
      <c r="AD57" s="668"/>
      <c r="AE57" s="668"/>
      <c r="AF57" s="668"/>
      <c r="AG57" s="669"/>
      <c r="AH57" s="661"/>
      <c r="AI57" s="662"/>
      <c r="AJ57" s="662"/>
      <c r="AK57" s="662"/>
      <c r="AL57" s="662"/>
      <c r="AM57" s="662"/>
      <c r="AN57" s="662"/>
      <c r="AO57" s="662"/>
      <c r="AP57" s="662"/>
      <c r="AQ57" s="662"/>
      <c r="AR57" s="662"/>
      <c r="AS57" s="662"/>
      <c r="AT57" s="663"/>
      <c r="AU57" s="799"/>
      <c r="AV57" s="800"/>
      <c r="AW57" s="800"/>
      <c r="AX57" s="835"/>
      <c r="AY57" s="34">
        <f t="shared" ref="AY57:AY67" si="4">$AY$55</f>
        <v>0</v>
      </c>
    </row>
    <row r="58" spans="1:51" ht="24.75" customHeight="1" x14ac:dyDescent="0.15">
      <c r="A58" s="1044"/>
      <c r="B58" s="1045"/>
      <c r="C58" s="1045"/>
      <c r="D58" s="1045"/>
      <c r="E58" s="1045"/>
      <c r="F58" s="1046"/>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4"/>
      <c r="B59" s="1045"/>
      <c r="C59" s="1045"/>
      <c r="D59" s="1045"/>
      <c r="E59" s="1045"/>
      <c r="F59" s="1046"/>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4"/>
      <c r="B60" s="1045"/>
      <c r="C60" s="1045"/>
      <c r="D60" s="1045"/>
      <c r="E60" s="1045"/>
      <c r="F60" s="1046"/>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4"/>
      <c r="B61" s="1045"/>
      <c r="C61" s="1045"/>
      <c r="D61" s="1045"/>
      <c r="E61" s="1045"/>
      <c r="F61" s="1046"/>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4"/>
      <c r="B62" s="1045"/>
      <c r="C62" s="1045"/>
      <c r="D62" s="1045"/>
      <c r="E62" s="1045"/>
      <c r="F62" s="1046"/>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4"/>
      <c r="B63" s="1045"/>
      <c r="C63" s="1045"/>
      <c r="D63" s="1045"/>
      <c r="E63" s="1045"/>
      <c r="F63" s="1046"/>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4"/>
      <c r="B64" s="1045"/>
      <c r="C64" s="1045"/>
      <c r="D64" s="1045"/>
      <c r="E64" s="1045"/>
      <c r="F64" s="1046"/>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4"/>
      <c r="B65" s="1045"/>
      <c r="C65" s="1045"/>
      <c r="D65" s="1045"/>
      <c r="E65" s="1045"/>
      <c r="F65" s="1046"/>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4"/>
      <c r="B66" s="1045"/>
      <c r="C66" s="1045"/>
      <c r="D66" s="1045"/>
      <c r="E66" s="1045"/>
      <c r="F66" s="1046"/>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4"/>
      <c r="B69" s="1045"/>
      <c r="C69" s="1045"/>
      <c r="D69" s="1045"/>
      <c r="E69" s="1045"/>
      <c r="F69" s="1046"/>
      <c r="G69" s="811"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1"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4"/>
      <c r="B70" s="1045"/>
      <c r="C70" s="1045"/>
      <c r="D70" s="1045"/>
      <c r="E70" s="1045"/>
      <c r="F70" s="1046"/>
      <c r="G70" s="667"/>
      <c r="H70" s="668"/>
      <c r="I70" s="668"/>
      <c r="J70" s="668"/>
      <c r="K70" s="669"/>
      <c r="L70" s="661"/>
      <c r="M70" s="662"/>
      <c r="N70" s="662"/>
      <c r="O70" s="662"/>
      <c r="P70" s="662"/>
      <c r="Q70" s="662"/>
      <c r="R70" s="662"/>
      <c r="S70" s="662"/>
      <c r="T70" s="662"/>
      <c r="U70" s="662"/>
      <c r="V70" s="662"/>
      <c r="W70" s="662"/>
      <c r="X70" s="663"/>
      <c r="Y70" s="799"/>
      <c r="Z70" s="800"/>
      <c r="AA70" s="800"/>
      <c r="AB70" s="801"/>
      <c r="AC70" s="667"/>
      <c r="AD70" s="668"/>
      <c r="AE70" s="668"/>
      <c r="AF70" s="668"/>
      <c r="AG70" s="669"/>
      <c r="AH70" s="661"/>
      <c r="AI70" s="662"/>
      <c r="AJ70" s="662"/>
      <c r="AK70" s="662"/>
      <c r="AL70" s="662"/>
      <c r="AM70" s="662"/>
      <c r="AN70" s="662"/>
      <c r="AO70" s="662"/>
      <c r="AP70" s="662"/>
      <c r="AQ70" s="662"/>
      <c r="AR70" s="662"/>
      <c r="AS70" s="662"/>
      <c r="AT70" s="663"/>
      <c r="AU70" s="799"/>
      <c r="AV70" s="800"/>
      <c r="AW70" s="800"/>
      <c r="AX70" s="835"/>
      <c r="AY70" s="34">
        <f t="shared" ref="AY70:AY80" si="5">$AY$68</f>
        <v>0</v>
      </c>
    </row>
    <row r="71" spans="1:51" ht="24.75" customHeight="1" x14ac:dyDescent="0.15">
      <c r="A71" s="1044"/>
      <c r="B71" s="1045"/>
      <c r="C71" s="1045"/>
      <c r="D71" s="1045"/>
      <c r="E71" s="1045"/>
      <c r="F71" s="1046"/>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4"/>
      <c r="B72" s="1045"/>
      <c r="C72" s="1045"/>
      <c r="D72" s="1045"/>
      <c r="E72" s="1045"/>
      <c r="F72" s="1046"/>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4"/>
      <c r="B73" s="1045"/>
      <c r="C73" s="1045"/>
      <c r="D73" s="1045"/>
      <c r="E73" s="1045"/>
      <c r="F73" s="1046"/>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4"/>
      <c r="B74" s="1045"/>
      <c r="C74" s="1045"/>
      <c r="D74" s="1045"/>
      <c r="E74" s="1045"/>
      <c r="F74" s="1046"/>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4"/>
      <c r="B75" s="1045"/>
      <c r="C75" s="1045"/>
      <c r="D75" s="1045"/>
      <c r="E75" s="1045"/>
      <c r="F75" s="1046"/>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4"/>
      <c r="B76" s="1045"/>
      <c r="C76" s="1045"/>
      <c r="D76" s="1045"/>
      <c r="E76" s="1045"/>
      <c r="F76" s="1046"/>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4"/>
      <c r="B77" s="1045"/>
      <c r="C77" s="1045"/>
      <c r="D77" s="1045"/>
      <c r="E77" s="1045"/>
      <c r="F77" s="1046"/>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4"/>
      <c r="B78" s="1045"/>
      <c r="C78" s="1045"/>
      <c r="D78" s="1045"/>
      <c r="E78" s="1045"/>
      <c r="F78" s="1046"/>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4"/>
      <c r="B79" s="1045"/>
      <c r="C79" s="1045"/>
      <c r="D79" s="1045"/>
      <c r="E79" s="1045"/>
      <c r="F79" s="1046"/>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4"/>
      <c r="B82" s="1045"/>
      <c r="C82" s="1045"/>
      <c r="D82" s="1045"/>
      <c r="E82" s="1045"/>
      <c r="F82" s="1046"/>
      <c r="G82" s="811"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1"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4"/>
      <c r="B83" s="1045"/>
      <c r="C83" s="1045"/>
      <c r="D83" s="1045"/>
      <c r="E83" s="1045"/>
      <c r="F83" s="1046"/>
      <c r="G83" s="667"/>
      <c r="H83" s="668"/>
      <c r="I83" s="668"/>
      <c r="J83" s="668"/>
      <c r="K83" s="669"/>
      <c r="L83" s="661"/>
      <c r="M83" s="662"/>
      <c r="N83" s="662"/>
      <c r="O83" s="662"/>
      <c r="P83" s="662"/>
      <c r="Q83" s="662"/>
      <c r="R83" s="662"/>
      <c r="S83" s="662"/>
      <c r="T83" s="662"/>
      <c r="U83" s="662"/>
      <c r="V83" s="662"/>
      <c r="W83" s="662"/>
      <c r="X83" s="663"/>
      <c r="Y83" s="799"/>
      <c r="Z83" s="800"/>
      <c r="AA83" s="800"/>
      <c r="AB83" s="801"/>
      <c r="AC83" s="667"/>
      <c r="AD83" s="668"/>
      <c r="AE83" s="668"/>
      <c r="AF83" s="668"/>
      <c r="AG83" s="669"/>
      <c r="AH83" s="661"/>
      <c r="AI83" s="662"/>
      <c r="AJ83" s="662"/>
      <c r="AK83" s="662"/>
      <c r="AL83" s="662"/>
      <c r="AM83" s="662"/>
      <c r="AN83" s="662"/>
      <c r="AO83" s="662"/>
      <c r="AP83" s="662"/>
      <c r="AQ83" s="662"/>
      <c r="AR83" s="662"/>
      <c r="AS83" s="662"/>
      <c r="AT83" s="663"/>
      <c r="AU83" s="799"/>
      <c r="AV83" s="800"/>
      <c r="AW83" s="800"/>
      <c r="AX83" s="835"/>
      <c r="AY83" s="34">
        <f t="shared" ref="AY83:AY93" si="6">$AY$81</f>
        <v>0</v>
      </c>
    </row>
    <row r="84" spans="1:51" ht="24.75" customHeight="1" x14ac:dyDescent="0.15">
      <c r="A84" s="1044"/>
      <c r="B84" s="1045"/>
      <c r="C84" s="1045"/>
      <c r="D84" s="1045"/>
      <c r="E84" s="1045"/>
      <c r="F84" s="1046"/>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4"/>
      <c r="B85" s="1045"/>
      <c r="C85" s="1045"/>
      <c r="D85" s="1045"/>
      <c r="E85" s="1045"/>
      <c r="F85" s="1046"/>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4"/>
      <c r="B86" s="1045"/>
      <c r="C86" s="1045"/>
      <c r="D86" s="1045"/>
      <c r="E86" s="1045"/>
      <c r="F86" s="1046"/>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4"/>
      <c r="B87" s="1045"/>
      <c r="C87" s="1045"/>
      <c r="D87" s="1045"/>
      <c r="E87" s="1045"/>
      <c r="F87" s="1046"/>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4"/>
      <c r="B88" s="1045"/>
      <c r="C88" s="1045"/>
      <c r="D88" s="1045"/>
      <c r="E88" s="1045"/>
      <c r="F88" s="1046"/>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4"/>
      <c r="B89" s="1045"/>
      <c r="C89" s="1045"/>
      <c r="D89" s="1045"/>
      <c r="E89" s="1045"/>
      <c r="F89" s="1046"/>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4"/>
      <c r="B90" s="1045"/>
      <c r="C90" s="1045"/>
      <c r="D90" s="1045"/>
      <c r="E90" s="1045"/>
      <c r="F90" s="1046"/>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4"/>
      <c r="B91" s="1045"/>
      <c r="C91" s="1045"/>
      <c r="D91" s="1045"/>
      <c r="E91" s="1045"/>
      <c r="F91" s="1046"/>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4"/>
      <c r="B92" s="1045"/>
      <c r="C92" s="1045"/>
      <c r="D92" s="1045"/>
      <c r="E92" s="1045"/>
      <c r="F92" s="1046"/>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4"/>
      <c r="B95" s="1045"/>
      <c r="C95" s="1045"/>
      <c r="D95" s="1045"/>
      <c r="E95" s="1045"/>
      <c r="F95" s="1046"/>
      <c r="G95" s="811"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1"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4"/>
      <c r="B96" s="1045"/>
      <c r="C96" s="1045"/>
      <c r="D96" s="1045"/>
      <c r="E96" s="1045"/>
      <c r="F96" s="1046"/>
      <c r="G96" s="667"/>
      <c r="H96" s="668"/>
      <c r="I96" s="668"/>
      <c r="J96" s="668"/>
      <c r="K96" s="669"/>
      <c r="L96" s="661"/>
      <c r="M96" s="662"/>
      <c r="N96" s="662"/>
      <c r="O96" s="662"/>
      <c r="P96" s="662"/>
      <c r="Q96" s="662"/>
      <c r="R96" s="662"/>
      <c r="S96" s="662"/>
      <c r="T96" s="662"/>
      <c r="U96" s="662"/>
      <c r="V96" s="662"/>
      <c r="W96" s="662"/>
      <c r="X96" s="663"/>
      <c r="Y96" s="799"/>
      <c r="Z96" s="800"/>
      <c r="AA96" s="800"/>
      <c r="AB96" s="801"/>
      <c r="AC96" s="667"/>
      <c r="AD96" s="668"/>
      <c r="AE96" s="668"/>
      <c r="AF96" s="668"/>
      <c r="AG96" s="669"/>
      <c r="AH96" s="661"/>
      <c r="AI96" s="662"/>
      <c r="AJ96" s="662"/>
      <c r="AK96" s="662"/>
      <c r="AL96" s="662"/>
      <c r="AM96" s="662"/>
      <c r="AN96" s="662"/>
      <c r="AO96" s="662"/>
      <c r="AP96" s="662"/>
      <c r="AQ96" s="662"/>
      <c r="AR96" s="662"/>
      <c r="AS96" s="662"/>
      <c r="AT96" s="663"/>
      <c r="AU96" s="799"/>
      <c r="AV96" s="800"/>
      <c r="AW96" s="800"/>
      <c r="AX96" s="835"/>
      <c r="AY96" s="34">
        <f t="shared" ref="AY96:AY106" si="7">$AY$94</f>
        <v>0</v>
      </c>
    </row>
    <row r="97" spans="1:51" ht="24.75" customHeight="1" x14ac:dyDescent="0.15">
      <c r="A97" s="1044"/>
      <c r="B97" s="1045"/>
      <c r="C97" s="1045"/>
      <c r="D97" s="1045"/>
      <c r="E97" s="1045"/>
      <c r="F97" s="1046"/>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4"/>
      <c r="B98" s="1045"/>
      <c r="C98" s="1045"/>
      <c r="D98" s="1045"/>
      <c r="E98" s="1045"/>
      <c r="F98" s="1046"/>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4"/>
      <c r="B99" s="1045"/>
      <c r="C99" s="1045"/>
      <c r="D99" s="1045"/>
      <c r="E99" s="1045"/>
      <c r="F99" s="1046"/>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4"/>
      <c r="B100" s="1045"/>
      <c r="C100" s="1045"/>
      <c r="D100" s="1045"/>
      <c r="E100" s="1045"/>
      <c r="F100" s="1046"/>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4"/>
      <c r="B101" s="1045"/>
      <c r="C101" s="1045"/>
      <c r="D101" s="1045"/>
      <c r="E101" s="1045"/>
      <c r="F101" s="1046"/>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4"/>
      <c r="B102" s="1045"/>
      <c r="C102" s="1045"/>
      <c r="D102" s="1045"/>
      <c r="E102" s="1045"/>
      <c r="F102" s="1046"/>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4"/>
      <c r="B103" s="1045"/>
      <c r="C103" s="1045"/>
      <c r="D103" s="1045"/>
      <c r="E103" s="1045"/>
      <c r="F103" s="1046"/>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4"/>
      <c r="B104" s="1045"/>
      <c r="C104" s="1045"/>
      <c r="D104" s="1045"/>
      <c r="E104" s="1045"/>
      <c r="F104" s="1046"/>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4"/>
      <c r="B105" s="1045"/>
      <c r="C105" s="1045"/>
      <c r="D105" s="1045"/>
      <c r="E105" s="1045"/>
      <c r="F105" s="1046"/>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4"/>
      <c r="B109" s="1045"/>
      <c r="C109" s="1045"/>
      <c r="D109" s="1045"/>
      <c r="E109" s="1045"/>
      <c r="F109" s="1046"/>
      <c r="G109" s="811"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1"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4"/>
      <c r="B110" s="1045"/>
      <c r="C110" s="1045"/>
      <c r="D110" s="1045"/>
      <c r="E110" s="1045"/>
      <c r="F110" s="1046"/>
      <c r="G110" s="667"/>
      <c r="H110" s="668"/>
      <c r="I110" s="668"/>
      <c r="J110" s="668"/>
      <c r="K110" s="669"/>
      <c r="L110" s="661"/>
      <c r="M110" s="662"/>
      <c r="N110" s="662"/>
      <c r="O110" s="662"/>
      <c r="P110" s="662"/>
      <c r="Q110" s="662"/>
      <c r="R110" s="662"/>
      <c r="S110" s="662"/>
      <c r="T110" s="662"/>
      <c r="U110" s="662"/>
      <c r="V110" s="662"/>
      <c r="W110" s="662"/>
      <c r="X110" s="663"/>
      <c r="Y110" s="799"/>
      <c r="Z110" s="800"/>
      <c r="AA110" s="800"/>
      <c r="AB110" s="801"/>
      <c r="AC110" s="667"/>
      <c r="AD110" s="668"/>
      <c r="AE110" s="668"/>
      <c r="AF110" s="668"/>
      <c r="AG110" s="669"/>
      <c r="AH110" s="661"/>
      <c r="AI110" s="662"/>
      <c r="AJ110" s="662"/>
      <c r="AK110" s="662"/>
      <c r="AL110" s="662"/>
      <c r="AM110" s="662"/>
      <c r="AN110" s="662"/>
      <c r="AO110" s="662"/>
      <c r="AP110" s="662"/>
      <c r="AQ110" s="662"/>
      <c r="AR110" s="662"/>
      <c r="AS110" s="662"/>
      <c r="AT110" s="663"/>
      <c r="AU110" s="799"/>
      <c r="AV110" s="800"/>
      <c r="AW110" s="800"/>
      <c r="AX110" s="835"/>
      <c r="AY110" s="34">
        <f t="shared" ref="AY110:AY120" si="8">$AY$108</f>
        <v>0</v>
      </c>
    </row>
    <row r="111" spans="1:51" ht="24.75" customHeight="1" x14ac:dyDescent="0.15">
      <c r="A111" s="1044"/>
      <c r="B111" s="1045"/>
      <c r="C111" s="1045"/>
      <c r="D111" s="1045"/>
      <c r="E111" s="1045"/>
      <c r="F111" s="1046"/>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4"/>
      <c r="B112" s="1045"/>
      <c r="C112" s="1045"/>
      <c r="D112" s="1045"/>
      <c r="E112" s="1045"/>
      <c r="F112" s="1046"/>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4"/>
      <c r="B113" s="1045"/>
      <c r="C113" s="1045"/>
      <c r="D113" s="1045"/>
      <c r="E113" s="1045"/>
      <c r="F113" s="1046"/>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4"/>
      <c r="B114" s="1045"/>
      <c r="C114" s="1045"/>
      <c r="D114" s="1045"/>
      <c r="E114" s="1045"/>
      <c r="F114" s="1046"/>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4"/>
      <c r="B115" s="1045"/>
      <c r="C115" s="1045"/>
      <c r="D115" s="1045"/>
      <c r="E115" s="1045"/>
      <c r="F115" s="1046"/>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4"/>
      <c r="B116" s="1045"/>
      <c r="C116" s="1045"/>
      <c r="D116" s="1045"/>
      <c r="E116" s="1045"/>
      <c r="F116" s="1046"/>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4"/>
      <c r="B117" s="1045"/>
      <c r="C117" s="1045"/>
      <c r="D117" s="1045"/>
      <c r="E117" s="1045"/>
      <c r="F117" s="1046"/>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4"/>
      <c r="B118" s="1045"/>
      <c r="C118" s="1045"/>
      <c r="D118" s="1045"/>
      <c r="E118" s="1045"/>
      <c r="F118" s="1046"/>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4"/>
      <c r="B119" s="1045"/>
      <c r="C119" s="1045"/>
      <c r="D119" s="1045"/>
      <c r="E119" s="1045"/>
      <c r="F119" s="1046"/>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4"/>
      <c r="B122" s="1045"/>
      <c r="C122" s="1045"/>
      <c r="D122" s="1045"/>
      <c r="E122" s="1045"/>
      <c r="F122" s="1046"/>
      <c r="G122" s="811"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1"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4"/>
      <c r="B123" s="1045"/>
      <c r="C123" s="1045"/>
      <c r="D123" s="1045"/>
      <c r="E123" s="1045"/>
      <c r="F123" s="1046"/>
      <c r="G123" s="667"/>
      <c r="H123" s="668"/>
      <c r="I123" s="668"/>
      <c r="J123" s="668"/>
      <c r="K123" s="669"/>
      <c r="L123" s="661"/>
      <c r="M123" s="662"/>
      <c r="N123" s="662"/>
      <c r="O123" s="662"/>
      <c r="P123" s="662"/>
      <c r="Q123" s="662"/>
      <c r="R123" s="662"/>
      <c r="S123" s="662"/>
      <c r="T123" s="662"/>
      <c r="U123" s="662"/>
      <c r="V123" s="662"/>
      <c r="W123" s="662"/>
      <c r="X123" s="663"/>
      <c r="Y123" s="799"/>
      <c r="Z123" s="800"/>
      <c r="AA123" s="800"/>
      <c r="AB123" s="801"/>
      <c r="AC123" s="667"/>
      <c r="AD123" s="668"/>
      <c r="AE123" s="668"/>
      <c r="AF123" s="668"/>
      <c r="AG123" s="669"/>
      <c r="AH123" s="661"/>
      <c r="AI123" s="662"/>
      <c r="AJ123" s="662"/>
      <c r="AK123" s="662"/>
      <c r="AL123" s="662"/>
      <c r="AM123" s="662"/>
      <c r="AN123" s="662"/>
      <c r="AO123" s="662"/>
      <c r="AP123" s="662"/>
      <c r="AQ123" s="662"/>
      <c r="AR123" s="662"/>
      <c r="AS123" s="662"/>
      <c r="AT123" s="663"/>
      <c r="AU123" s="799"/>
      <c r="AV123" s="800"/>
      <c r="AW123" s="800"/>
      <c r="AX123" s="835"/>
      <c r="AY123" s="34">
        <f t="shared" ref="AY123:AY133" si="9">$AY$121</f>
        <v>0</v>
      </c>
    </row>
    <row r="124" spans="1:51" ht="24.75" customHeight="1" x14ac:dyDescent="0.15">
      <c r="A124" s="1044"/>
      <c r="B124" s="1045"/>
      <c r="C124" s="1045"/>
      <c r="D124" s="1045"/>
      <c r="E124" s="1045"/>
      <c r="F124" s="1046"/>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4"/>
      <c r="B125" s="1045"/>
      <c r="C125" s="1045"/>
      <c r="D125" s="1045"/>
      <c r="E125" s="1045"/>
      <c r="F125" s="1046"/>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4"/>
      <c r="B126" s="1045"/>
      <c r="C126" s="1045"/>
      <c r="D126" s="1045"/>
      <c r="E126" s="1045"/>
      <c r="F126" s="1046"/>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4"/>
      <c r="B127" s="1045"/>
      <c r="C127" s="1045"/>
      <c r="D127" s="1045"/>
      <c r="E127" s="1045"/>
      <c r="F127" s="1046"/>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4"/>
      <c r="B128" s="1045"/>
      <c r="C128" s="1045"/>
      <c r="D128" s="1045"/>
      <c r="E128" s="1045"/>
      <c r="F128" s="1046"/>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4"/>
      <c r="B129" s="1045"/>
      <c r="C129" s="1045"/>
      <c r="D129" s="1045"/>
      <c r="E129" s="1045"/>
      <c r="F129" s="1046"/>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4"/>
      <c r="B130" s="1045"/>
      <c r="C130" s="1045"/>
      <c r="D130" s="1045"/>
      <c r="E130" s="1045"/>
      <c r="F130" s="1046"/>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4"/>
      <c r="B131" s="1045"/>
      <c r="C131" s="1045"/>
      <c r="D131" s="1045"/>
      <c r="E131" s="1045"/>
      <c r="F131" s="1046"/>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4"/>
      <c r="B132" s="1045"/>
      <c r="C132" s="1045"/>
      <c r="D132" s="1045"/>
      <c r="E132" s="1045"/>
      <c r="F132" s="1046"/>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4"/>
      <c r="B135" s="1045"/>
      <c r="C135" s="1045"/>
      <c r="D135" s="1045"/>
      <c r="E135" s="1045"/>
      <c r="F135" s="1046"/>
      <c r="G135" s="811"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1"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4"/>
      <c r="B136" s="1045"/>
      <c r="C136" s="1045"/>
      <c r="D136" s="1045"/>
      <c r="E136" s="1045"/>
      <c r="F136" s="1046"/>
      <c r="G136" s="667"/>
      <c r="H136" s="668"/>
      <c r="I136" s="668"/>
      <c r="J136" s="668"/>
      <c r="K136" s="669"/>
      <c r="L136" s="661"/>
      <c r="M136" s="662"/>
      <c r="N136" s="662"/>
      <c r="O136" s="662"/>
      <c r="P136" s="662"/>
      <c r="Q136" s="662"/>
      <c r="R136" s="662"/>
      <c r="S136" s="662"/>
      <c r="T136" s="662"/>
      <c r="U136" s="662"/>
      <c r="V136" s="662"/>
      <c r="W136" s="662"/>
      <c r="X136" s="663"/>
      <c r="Y136" s="799"/>
      <c r="Z136" s="800"/>
      <c r="AA136" s="800"/>
      <c r="AB136" s="801"/>
      <c r="AC136" s="667"/>
      <c r="AD136" s="668"/>
      <c r="AE136" s="668"/>
      <c r="AF136" s="668"/>
      <c r="AG136" s="669"/>
      <c r="AH136" s="661"/>
      <c r="AI136" s="662"/>
      <c r="AJ136" s="662"/>
      <c r="AK136" s="662"/>
      <c r="AL136" s="662"/>
      <c r="AM136" s="662"/>
      <c r="AN136" s="662"/>
      <c r="AO136" s="662"/>
      <c r="AP136" s="662"/>
      <c r="AQ136" s="662"/>
      <c r="AR136" s="662"/>
      <c r="AS136" s="662"/>
      <c r="AT136" s="663"/>
      <c r="AU136" s="799"/>
      <c r="AV136" s="800"/>
      <c r="AW136" s="800"/>
      <c r="AX136" s="835"/>
      <c r="AY136" s="34">
        <f t="shared" ref="AY136:AY146" si="10">$AY$134</f>
        <v>0</v>
      </c>
    </row>
    <row r="137" spans="1:51" ht="24.75" customHeight="1" x14ac:dyDescent="0.15">
      <c r="A137" s="1044"/>
      <c r="B137" s="1045"/>
      <c r="C137" s="1045"/>
      <c r="D137" s="1045"/>
      <c r="E137" s="1045"/>
      <c r="F137" s="1046"/>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4"/>
      <c r="B138" s="1045"/>
      <c r="C138" s="1045"/>
      <c r="D138" s="1045"/>
      <c r="E138" s="1045"/>
      <c r="F138" s="1046"/>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4"/>
      <c r="B139" s="1045"/>
      <c r="C139" s="1045"/>
      <c r="D139" s="1045"/>
      <c r="E139" s="1045"/>
      <c r="F139" s="1046"/>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4"/>
      <c r="B140" s="1045"/>
      <c r="C140" s="1045"/>
      <c r="D140" s="1045"/>
      <c r="E140" s="1045"/>
      <c r="F140" s="1046"/>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4"/>
      <c r="B141" s="1045"/>
      <c r="C141" s="1045"/>
      <c r="D141" s="1045"/>
      <c r="E141" s="1045"/>
      <c r="F141" s="1046"/>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4"/>
      <c r="B142" s="1045"/>
      <c r="C142" s="1045"/>
      <c r="D142" s="1045"/>
      <c r="E142" s="1045"/>
      <c r="F142" s="1046"/>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4"/>
      <c r="B143" s="1045"/>
      <c r="C143" s="1045"/>
      <c r="D143" s="1045"/>
      <c r="E143" s="1045"/>
      <c r="F143" s="1046"/>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4"/>
      <c r="B144" s="1045"/>
      <c r="C144" s="1045"/>
      <c r="D144" s="1045"/>
      <c r="E144" s="1045"/>
      <c r="F144" s="1046"/>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4"/>
      <c r="B145" s="1045"/>
      <c r="C145" s="1045"/>
      <c r="D145" s="1045"/>
      <c r="E145" s="1045"/>
      <c r="F145" s="1046"/>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4"/>
      <c r="B148" s="1045"/>
      <c r="C148" s="1045"/>
      <c r="D148" s="1045"/>
      <c r="E148" s="1045"/>
      <c r="F148" s="1046"/>
      <c r="G148" s="811"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1"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4"/>
      <c r="B149" s="1045"/>
      <c r="C149" s="1045"/>
      <c r="D149" s="1045"/>
      <c r="E149" s="1045"/>
      <c r="F149" s="1046"/>
      <c r="G149" s="667"/>
      <c r="H149" s="668"/>
      <c r="I149" s="668"/>
      <c r="J149" s="668"/>
      <c r="K149" s="669"/>
      <c r="L149" s="661"/>
      <c r="M149" s="662"/>
      <c r="N149" s="662"/>
      <c r="O149" s="662"/>
      <c r="P149" s="662"/>
      <c r="Q149" s="662"/>
      <c r="R149" s="662"/>
      <c r="S149" s="662"/>
      <c r="T149" s="662"/>
      <c r="U149" s="662"/>
      <c r="V149" s="662"/>
      <c r="W149" s="662"/>
      <c r="X149" s="663"/>
      <c r="Y149" s="799"/>
      <c r="Z149" s="800"/>
      <c r="AA149" s="800"/>
      <c r="AB149" s="801"/>
      <c r="AC149" s="667"/>
      <c r="AD149" s="668"/>
      <c r="AE149" s="668"/>
      <c r="AF149" s="668"/>
      <c r="AG149" s="669"/>
      <c r="AH149" s="661"/>
      <c r="AI149" s="662"/>
      <c r="AJ149" s="662"/>
      <c r="AK149" s="662"/>
      <c r="AL149" s="662"/>
      <c r="AM149" s="662"/>
      <c r="AN149" s="662"/>
      <c r="AO149" s="662"/>
      <c r="AP149" s="662"/>
      <c r="AQ149" s="662"/>
      <c r="AR149" s="662"/>
      <c r="AS149" s="662"/>
      <c r="AT149" s="663"/>
      <c r="AU149" s="799"/>
      <c r="AV149" s="800"/>
      <c r="AW149" s="800"/>
      <c r="AX149" s="835"/>
      <c r="AY149" s="34">
        <f t="shared" ref="AY149:AY159" si="11">$AY$147</f>
        <v>0</v>
      </c>
    </row>
    <row r="150" spans="1:51" ht="24.75" customHeight="1" x14ac:dyDescent="0.15">
      <c r="A150" s="1044"/>
      <c r="B150" s="1045"/>
      <c r="C150" s="1045"/>
      <c r="D150" s="1045"/>
      <c r="E150" s="1045"/>
      <c r="F150" s="1046"/>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4"/>
      <c r="B151" s="1045"/>
      <c r="C151" s="1045"/>
      <c r="D151" s="1045"/>
      <c r="E151" s="1045"/>
      <c r="F151" s="1046"/>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4"/>
      <c r="B152" s="1045"/>
      <c r="C152" s="1045"/>
      <c r="D152" s="1045"/>
      <c r="E152" s="1045"/>
      <c r="F152" s="1046"/>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4"/>
      <c r="B153" s="1045"/>
      <c r="C153" s="1045"/>
      <c r="D153" s="1045"/>
      <c r="E153" s="1045"/>
      <c r="F153" s="1046"/>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4"/>
      <c r="B154" s="1045"/>
      <c r="C154" s="1045"/>
      <c r="D154" s="1045"/>
      <c r="E154" s="1045"/>
      <c r="F154" s="1046"/>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4"/>
      <c r="B155" s="1045"/>
      <c r="C155" s="1045"/>
      <c r="D155" s="1045"/>
      <c r="E155" s="1045"/>
      <c r="F155" s="1046"/>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4"/>
      <c r="B156" s="1045"/>
      <c r="C156" s="1045"/>
      <c r="D156" s="1045"/>
      <c r="E156" s="1045"/>
      <c r="F156" s="1046"/>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4"/>
      <c r="B157" s="1045"/>
      <c r="C157" s="1045"/>
      <c r="D157" s="1045"/>
      <c r="E157" s="1045"/>
      <c r="F157" s="1046"/>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4"/>
      <c r="B158" s="1045"/>
      <c r="C158" s="1045"/>
      <c r="D158" s="1045"/>
      <c r="E158" s="1045"/>
      <c r="F158" s="1046"/>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4"/>
      <c r="B162" s="1045"/>
      <c r="C162" s="1045"/>
      <c r="D162" s="1045"/>
      <c r="E162" s="1045"/>
      <c r="F162" s="1046"/>
      <c r="G162" s="811"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1"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4"/>
      <c r="B163" s="1045"/>
      <c r="C163" s="1045"/>
      <c r="D163" s="1045"/>
      <c r="E163" s="1045"/>
      <c r="F163" s="1046"/>
      <c r="G163" s="667"/>
      <c r="H163" s="668"/>
      <c r="I163" s="668"/>
      <c r="J163" s="668"/>
      <c r="K163" s="669"/>
      <c r="L163" s="661"/>
      <c r="M163" s="662"/>
      <c r="N163" s="662"/>
      <c r="O163" s="662"/>
      <c r="P163" s="662"/>
      <c r="Q163" s="662"/>
      <c r="R163" s="662"/>
      <c r="S163" s="662"/>
      <c r="T163" s="662"/>
      <c r="U163" s="662"/>
      <c r="V163" s="662"/>
      <c r="W163" s="662"/>
      <c r="X163" s="663"/>
      <c r="Y163" s="799"/>
      <c r="Z163" s="800"/>
      <c r="AA163" s="800"/>
      <c r="AB163" s="801"/>
      <c r="AC163" s="667"/>
      <c r="AD163" s="668"/>
      <c r="AE163" s="668"/>
      <c r="AF163" s="668"/>
      <c r="AG163" s="669"/>
      <c r="AH163" s="661"/>
      <c r="AI163" s="662"/>
      <c r="AJ163" s="662"/>
      <c r="AK163" s="662"/>
      <c r="AL163" s="662"/>
      <c r="AM163" s="662"/>
      <c r="AN163" s="662"/>
      <c r="AO163" s="662"/>
      <c r="AP163" s="662"/>
      <c r="AQ163" s="662"/>
      <c r="AR163" s="662"/>
      <c r="AS163" s="662"/>
      <c r="AT163" s="663"/>
      <c r="AU163" s="799"/>
      <c r="AV163" s="800"/>
      <c r="AW163" s="800"/>
      <c r="AX163" s="835"/>
      <c r="AY163" s="34">
        <f t="shared" ref="AY163:AY173" si="12">$AY$161</f>
        <v>0</v>
      </c>
    </row>
    <row r="164" spans="1:51" ht="24.75" customHeight="1" x14ac:dyDescent="0.15">
      <c r="A164" s="1044"/>
      <c r="B164" s="1045"/>
      <c r="C164" s="1045"/>
      <c r="D164" s="1045"/>
      <c r="E164" s="1045"/>
      <c r="F164" s="1046"/>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4"/>
      <c r="B165" s="1045"/>
      <c r="C165" s="1045"/>
      <c r="D165" s="1045"/>
      <c r="E165" s="1045"/>
      <c r="F165" s="1046"/>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4"/>
      <c r="B166" s="1045"/>
      <c r="C166" s="1045"/>
      <c r="D166" s="1045"/>
      <c r="E166" s="1045"/>
      <c r="F166" s="1046"/>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4"/>
      <c r="B167" s="1045"/>
      <c r="C167" s="1045"/>
      <c r="D167" s="1045"/>
      <c r="E167" s="1045"/>
      <c r="F167" s="1046"/>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4"/>
      <c r="B168" s="1045"/>
      <c r="C168" s="1045"/>
      <c r="D168" s="1045"/>
      <c r="E168" s="1045"/>
      <c r="F168" s="1046"/>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4"/>
      <c r="B169" s="1045"/>
      <c r="C169" s="1045"/>
      <c r="D169" s="1045"/>
      <c r="E169" s="1045"/>
      <c r="F169" s="1046"/>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4"/>
      <c r="B170" s="1045"/>
      <c r="C170" s="1045"/>
      <c r="D170" s="1045"/>
      <c r="E170" s="1045"/>
      <c r="F170" s="1046"/>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4"/>
      <c r="B171" s="1045"/>
      <c r="C171" s="1045"/>
      <c r="D171" s="1045"/>
      <c r="E171" s="1045"/>
      <c r="F171" s="1046"/>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4"/>
      <c r="B172" s="1045"/>
      <c r="C172" s="1045"/>
      <c r="D172" s="1045"/>
      <c r="E172" s="1045"/>
      <c r="F172" s="1046"/>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4"/>
      <c r="B175" s="1045"/>
      <c r="C175" s="1045"/>
      <c r="D175" s="1045"/>
      <c r="E175" s="1045"/>
      <c r="F175" s="1046"/>
      <c r="G175" s="811"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1"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4"/>
      <c r="B176" s="1045"/>
      <c r="C176" s="1045"/>
      <c r="D176" s="1045"/>
      <c r="E176" s="1045"/>
      <c r="F176" s="1046"/>
      <c r="G176" s="667"/>
      <c r="H176" s="668"/>
      <c r="I176" s="668"/>
      <c r="J176" s="668"/>
      <c r="K176" s="669"/>
      <c r="L176" s="661"/>
      <c r="M176" s="662"/>
      <c r="N176" s="662"/>
      <c r="O176" s="662"/>
      <c r="P176" s="662"/>
      <c r="Q176" s="662"/>
      <c r="R176" s="662"/>
      <c r="S176" s="662"/>
      <c r="T176" s="662"/>
      <c r="U176" s="662"/>
      <c r="V176" s="662"/>
      <c r="W176" s="662"/>
      <c r="X176" s="663"/>
      <c r="Y176" s="799"/>
      <c r="Z176" s="800"/>
      <c r="AA176" s="800"/>
      <c r="AB176" s="801"/>
      <c r="AC176" s="667"/>
      <c r="AD176" s="668"/>
      <c r="AE176" s="668"/>
      <c r="AF176" s="668"/>
      <c r="AG176" s="669"/>
      <c r="AH176" s="661"/>
      <c r="AI176" s="662"/>
      <c r="AJ176" s="662"/>
      <c r="AK176" s="662"/>
      <c r="AL176" s="662"/>
      <c r="AM176" s="662"/>
      <c r="AN176" s="662"/>
      <c r="AO176" s="662"/>
      <c r="AP176" s="662"/>
      <c r="AQ176" s="662"/>
      <c r="AR176" s="662"/>
      <c r="AS176" s="662"/>
      <c r="AT176" s="663"/>
      <c r="AU176" s="799"/>
      <c r="AV176" s="800"/>
      <c r="AW176" s="800"/>
      <c r="AX176" s="835"/>
      <c r="AY176" s="34">
        <f t="shared" ref="AY176:AY186" si="13">$AY$174</f>
        <v>0</v>
      </c>
    </row>
    <row r="177" spans="1:51" ht="24.75" customHeight="1" x14ac:dyDescent="0.15">
      <c r="A177" s="1044"/>
      <c r="B177" s="1045"/>
      <c r="C177" s="1045"/>
      <c r="D177" s="1045"/>
      <c r="E177" s="1045"/>
      <c r="F177" s="1046"/>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4"/>
      <c r="B178" s="1045"/>
      <c r="C178" s="1045"/>
      <c r="D178" s="1045"/>
      <c r="E178" s="1045"/>
      <c r="F178" s="1046"/>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4"/>
      <c r="B179" s="1045"/>
      <c r="C179" s="1045"/>
      <c r="D179" s="1045"/>
      <c r="E179" s="1045"/>
      <c r="F179" s="1046"/>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4"/>
      <c r="B180" s="1045"/>
      <c r="C180" s="1045"/>
      <c r="D180" s="1045"/>
      <c r="E180" s="1045"/>
      <c r="F180" s="1046"/>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4"/>
      <c r="B181" s="1045"/>
      <c r="C181" s="1045"/>
      <c r="D181" s="1045"/>
      <c r="E181" s="1045"/>
      <c r="F181" s="1046"/>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4"/>
      <c r="B182" s="1045"/>
      <c r="C182" s="1045"/>
      <c r="D182" s="1045"/>
      <c r="E182" s="1045"/>
      <c r="F182" s="1046"/>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4"/>
      <c r="B183" s="1045"/>
      <c r="C183" s="1045"/>
      <c r="D183" s="1045"/>
      <c r="E183" s="1045"/>
      <c r="F183" s="1046"/>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4"/>
      <c r="B184" s="1045"/>
      <c r="C184" s="1045"/>
      <c r="D184" s="1045"/>
      <c r="E184" s="1045"/>
      <c r="F184" s="1046"/>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4"/>
      <c r="B185" s="1045"/>
      <c r="C185" s="1045"/>
      <c r="D185" s="1045"/>
      <c r="E185" s="1045"/>
      <c r="F185" s="1046"/>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4"/>
      <c r="B188" s="1045"/>
      <c r="C188" s="1045"/>
      <c r="D188" s="1045"/>
      <c r="E188" s="1045"/>
      <c r="F188" s="1046"/>
      <c r="G188" s="811"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1"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4"/>
      <c r="B189" s="1045"/>
      <c r="C189" s="1045"/>
      <c r="D189" s="1045"/>
      <c r="E189" s="1045"/>
      <c r="F189" s="1046"/>
      <c r="G189" s="667"/>
      <c r="H189" s="668"/>
      <c r="I189" s="668"/>
      <c r="J189" s="668"/>
      <c r="K189" s="669"/>
      <c r="L189" s="661"/>
      <c r="M189" s="662"/>
      <c r="N189" s="662"/>
      <c r="O189" s="662"/>
      <c r="P189" s="662"/>
      <c r="Q189" s="662"/>
      <c r="R189" s="662"/>
      <c r="S189" s="662"/>
      <c r="T189" s="662"/>
      <c r="U189" s="662"/>
      <c r="V189" s="662"/>
      <c r="W189" s="662"/>
      <c r="X189" s="663"/>
      <c r="Y189" s="799"/>
      <c r="Z189" s="800"/>
      <c r="AA189" s="800"/>
      <c r="AB189" s="801"/>
      <c r="AC189" s="667"/>
      <c r="AD189" s="668"/>
      <c r="AE189" s="668"/>
      <c r="AF189" s="668"/>
      <c r="AG189" s="669"/>
      <c r="AH189" s="661"/>
      <c r="AI189" s="662"/>
      <c r="AJ189" s="662"/>
      <c r="AK189" s="662"/>
      <c r="AL189" s="662"/>
      <c r="AM189" s="662"/>
      <c r="AN189" s="662"/>
      <c r="AO189" s="662"/>
      <c r="AP189" s="662"/>
      <c r="AQ189" s="662"/>
      <c r="AR189" s="662"/>
      <c r="AS189" s="662"/>
      <c r="AT189" s="663"/>
      <c r="AU189" s="799"/>
      <c r="AV189" s="800"/>
      <c r="AW189" s="800"/>
      <c r="AX189" s="835"/>
      <c r="AY189" s="34">
        <f t="shared" ref="AY189:AY199" si="14">$AY$187</f>
        <v>0</v>
      </c>
    </row>
    <row r="190" spans="1:51" ht="24.75" customHeight="1" x14ac:dyDescent="0.15">
      <c r="A190" s="1044"/>
      <c r="B190" s="1045"/>
      <c r="C190" s="1045"/>
      <c r="D190" s="1045"/>
      <c r="E190" s="1045"/>
      <c r="F190" s="1046"/>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4"/>
      <c r="B191" s="1045"/>
      <c r="C191" s="1045"/>
      <c r="D191" s="1045"/>
      <c r="E191" s="1045"/>
      <c r="F191" s="1046"/>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4"/>
      <c r="B192" s="1045"/>
      <c r="C192" s="1045"/>
      <c r="D192" s="1045"/>
      <c r="E192" s="1045"/>
      <c r="F192" s="1046"/>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4"/>
      <c r="B193" s="1045"/>
      <c r="C193" s="1045"/>
      <c r="D193" s="1045"/>
      <c r="E193" s="1045"/>
      <c r="F193" s="1046"/>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4"/>
      <c r="B194" s="1045"/>
      <c r="C194" s="1045"/>
      <c r="D194" s="1045"/>
      <c r="E194" s="1045"/>
      <c r="F194" s="1046"/>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4"/>
      <c r="B195" s="1045"/>
      <c r="C195" s="1045"/>
      <c r="D195" s="1045"/>
      <c r="E195" s="1045"/>
      <c r="F195" s="1046"/>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4"/>
      <c r="B196" s="1045"/>
      <c r="C196" s="1045"/>
      <c r="D196" s="1045"/>
      <c r="E196" s="1045"/>
      <c r="F196" s="1046"/>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4"/>
      <c r="B197" s="1045"/>
      <c r="C197" s="1045"/>
      <c r="D197" s="1045"/>
      <c r="E197" s="1045"/>
      <c r="F197" s="1046"/>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4"/>
      <c r="B198" s="1045"/>
      <c r="C198" s="1045"/>
      <c r="D198" s="1045"/>
      <c r="E198" s="1045"/>
      <c r="F198" s="1046"/>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4"/>
      <c r="B201" s="1045"/>
      <c r="C201" s="1045"/>
      <c r="D201" s="1045"/>
      <c r="E201" s="1045"/>
      <c r="F201" s="1046"/>
      <c r="G201" s="811"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1"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4"/>
      <c r="B202" s="1045"/>
      <c r="C202" s="1045"/>
      <c r="D202" s="1045"/>
      <c r="E202" s="1045"/>
      <c r="F202" s="1046"/>
      <c r="G202" s="667"/>
      <c r="H202" s="668"/>
      <c r="I202" s="668"/>
      <c r="J202" s="668"/>
      <c r="K202" s="669"/>
      <c r="L202" s="661"/>
      <c r="M202" s="662"/>
      <c r="N202" s="662"/>
      <c r="O202" s="662"/>
      <c r="P202" s="662"/>
      <c r="Q202" s="662"/>
      <c r="R202" s="662"/>
      <c r="S202" s="662"/>
      <c r="T202" s="662"/>
      <c r="U202" s="662"/>
      <c r="V202" s="662"/>
      <c r="W202" s="662"/>
      <c r="X202" s="663"/>
      <c r="Y202" s="799"/>
      <c r="Z202" s="800"/>
      <c r="AA202" s="800"/>
      <c r="AB202" s="801"/>
      <c r="AC202" s="667"/>
      <c r="AD202" s="668"/>
      <c r="AE202" s="668"/>
      <c r="AF202" s="668"/>
      <c r="AG202" s="669"/>
      <c r="AH202" s="661"/>
      <c r="AI202" s="662"/>
      <c r="AJ202" s="662"/>
      <c r="AK202" s="662"/>
      <c r="AL202" s="662"/>
      <c r="AM202" s="662"/>
      <c r="AN202" s="662"/>
      <c r="AO202" s="662"/>
      <c r="AP202" s="662"/>
      <c r="AQ202" s="662"/>
      <c r="AR202" s="662"/>
      <c r="AS202" s="662"/>
      <c r="AT202" s="663"/>
      <c r="AU202" s="799"/>
      <c r="AV202" s="800"/>
      <c r="AW202" s="800"/>
      <c r="AX202" s="835"/>
      <c r="AY202" s="34">
        <f t="shared" ref="AY202:AY212" si="15">$AY$200</f>
        <v>0</v>
      </c>
    </row>
    <row r="203" spans="1:51" ht="24.75" customHeight="1" x14ac:dyDescent="0.15">
      <c r="A203" s="1044"/>
      <c r="B203" s="1045"/>
      <c r="C203" s="1045"/>
      <c r="D203" s="1045"/>
      <c r="E203" s="1045"/>
      <c r="F203" s="1046"/>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4"/>
      <c r="B204" s="1045"/>
      <c r="C204" s="1045"/>
      <c r="D204" s="1045"/>
      <c r="E204" s="1045"/>
      <c r="F204" s="1046"/>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4"/>
      <c r="B205" s="1045"/>
      <c r="C205" s="1045"/>
      <c r="D205" s="1045"/>
      <c r="E205" s="1045"/>
      <c r="F205" s="1046"/>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4"/>
      <c r="B206" s="1045"/>
      <c r="C206" s="1045"/>
      <c r="D206" s="1045"/>
      <c r="E206" s="1045"/>
      <c r="F206" s="1046"/>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4"/>
      <c r="B207" s="1045"/>
      <c r="C207" s="1045"/>
      <c r="D207" s="1045"/>
      <c r="E207" s="1045"/>
      <c r="F207" s="1046"/>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4"/>
      <c r="B208" s="1045"/>
      <c r="C208" s="1045"/>
      <c r="D208" s="1045"/>
      <c r="E208" s="1045"/>
      <c r="F208" s="1046"/>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4"/>
      <c r="B209" s="1045"/>
      <c r="C209" s="1045"/>
      <c r="D209" s="1045"/>
      <c r="E209" s="1045"/>
      <c r="F209" s="1046"/>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4"/>
      <c r="B210" s="1045"/>
      <c r="C210" s="1045"/>
      <c r="D210" s="1045"/>
      <c r="E210" s="1045"/>
      <c r="F210" s="1046"/>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4"/>
      <c r="B211" s="1045"/>
      <c r="C211" s="1045"/>
      <c r="D211" s="1045"/>
      <c r="E211" s="1045"/>
      <c r="F211" s="1046"/>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4"/>
      <c r="B215" s="1045"/>
      <c r="C215" s="1045"/>
      <c r="D215" s="1045"/>
      <c r="E215" s="1045"/>
      <c r="F215" s="1046"/>
      <c r="G215" s="811"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1"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4"/>
      <c r="B216" s="1045"/>
      <c r="C216" s="1045"/>
      <c r="D216" s="1045"/>
      <c r="E216" s="1045"/>
      <c r="F216" s="1046"/>
      <c r="G216" s="667"/>
      <c r="H216" s="668"/>
      <c r="I216" s="668"/>
      <c r="J216" s="668"/>
      <c r="K216" s="669"/>
      <c r="L216" s="661"/>
      <c r="M216" s="662"/>
      <c r="N216" s="662"/>
      <c r="O216" s="662"/>
      <c r="P216" s="662"/>
      <c r="Q216" s="662"/>
      <c r="R216" s="662"/>
      <c r="S216" s="662"/>
      <c r="T216" s="662"/>
      <c r="U216" s="662"/>
      <c r="V216" s="662"/>
      <c r="W216" s="662"/>
      <c r="X216" s="663"/>
      <c r="Y216" s="799"/>
      <c r="Z216" s="800"/>
      <c r="AA216" s="800"/>
      <c r="AB216" s="801"/>
      <c r="AC216" s="667"/>
      <c r="AD216" s="668"/>
      <c r="AE216" s="668"/>
      <c r="AF216" s="668"/>
      <c r="AG216" s="669"/>
      <c r="AH216" s="661"/>
      <c r="AI216" s="662"/>
      <c r="AJ216" s="662"/>
      <c r="AK216" s="662"/>
      <c r="AL216" s="662"/>
      <c r="AM216" s="662"/>
      <c r="AN216" s="662"/>
      <c r="AO216" s="662"/>
      <c r="AP216" s="662"/>
      <c r="AQ216" s="662"/>
      <c r="AR216" s="662"/>
      <c r="AS216" s="662"/>
      <c r="AT216" s="663"/>
      <c r="AU216" s="799"/>
      <c r="AV216" s="800"/>
      <c r="AW216" s="800"/>
      <c r="AX216" s="835"/>
      <c r="AY216" s="34">
        <f t="shared" ref="AY216:AY226" si="16">$AY$214</f>
        <v>0</v>
      </c>
    </row>
    <row r="217" spans="1:51" ht="24.75" customHeight="1" x14ac:dyDescent="0.15">
      <c r="A217" s="1044"/>
      <c r="B217" s="1045"/>
      <c r="C217" s="1045"/>
      <c r="D217" s="1045"/>
      <c r="E217" s="1045"/>
      <c r="F217" s="1046"/>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4"/>
      <c r="B218" s="1045"/>
      <c r="C218" s="1045"/>
      <c r="D218" s="1045"/>
      <c r="E218" s="1045"/>
      <c r="F218" s="1046"/>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4"/>
      <c r="B219" s="1045"/>
      <c r="C219" s="1045"/>
      <c r="D219" s="1045"/>
      <c r="E219" s="1045"/>
      <c r="F219" s="1046"/>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4"/>
      <c r="B220" s="1045"/>
      <c r="C220" s="1045"/>
      <c r="D220" s="1045"/>
      <c r="E220" s="1045"/>
      <c r="F220" s="1046"/>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4"/>
      <c r="B221" s="1045"/>
      <c r="C221" s="1045"/>
      <c r="D221" s="1045"/>
      <c r="E221" s="1045"/>
      <c r="F221" s="1046"/>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4"/>
      <c r="B222" s="1045"/>
      <c r="C222" s="1045"/>
      <c r="D222" s="1045"/>
      <c r="E222" s="1045"/>
      <c r="F222" s="1046"/>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4"/>
      <c r="B223" s="1045"/>
      <c r="C223" s="1045"/>
      <c r="D223" s="1045"/>
      <c r="E223" s="1045"/>
      <c r="F223" s="1046"/>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4"/>
      <c r="B224" s="1045"/>
      <c r="C224" s="1045"/>
      <c r="D224" s="1045"/>
      <c r="E224" s="1045"/>
      <c r="F224" s="1046"/>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4"/>
      <c r="B225" s="1045"/>
      <c r="C225" s="1045"/>
      <c r="D225" s="1045"/>
      <c r="E225" s="1045"/>
      <c r="F225" s="1046"/>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4"/>
      <c r="B228" s="1045"/>
      <c r="C228" s="1045"/>
      <c r="D228" s="1045"/>
      <c r="E228" s="1045"/>
      <c r="F228" s="1046"/>
      <c r="G228" s="811"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1"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4"/>
      <c r="B229" s="1045"/>
      <c r="C229" s="1045"/>
      <c r="D229" s="1045"/>
      <c r="E229" s="1045"/>
      <c r="F229" s="1046"/>
      <c r="G229" s="667"/>
      <c r="H229" s="668"/>
      <c r="I229" s="668"/>
      <c r="J229" s="668"/>
      <c r="K229" s="669"/>
      <c r="L229" s="661"/>
      <c r="M229" s="662"/>
      <c r="N229" s="662"/>
      <c r="O229" s="662"/>
      <c r="P229" s="662"/>
      <c r="Q229" s="662"/>
      <c r="R229" s="662"/>
      <c r="S229" s="662"/>
      <c r="T229" s="662"/>
      <c r="U229" s="662"/>
      <c r="V229" s="662"/>
      <c r="W229" s="662"/>
      <c r="X229" s="663"/>
      <c r="Y229" s="799"/>
      <c r="Z229" s="800"/>
      <c r="AA229" s="800"/>
      <c r="AB229" s="801"/>
      <c r="AC229" s="667"/>
      <c r="AD229" s="668"/>
      <c r="AE229" s="668"/>
      <c r="AF229" s="668"/>
      <c r="AG229" s="669"/>
      <c r="AH229" s="661"/>
      <c r="AI229" s="662"/>
      <c r="AJ229" s="662"/>
      <c r="AK229" s="662"/>
      <c r="AL229" s="662"/>
      <c r="AM229" s="662"/>
      <c r="AN229" s="662"/>
      <c r="AO229" s="662"/>
      <c r="AP229" s="662"/>
      <c r="AQ229" s="662"/>
      <c r="AR229" s="662"/>
      <c r="AS229" s="662"/>
      <c r="AT229" s="663"/>
      <c r="AU229" s="799"/>
      <c r="AV229" s="800"/>
      <c r="AW229" s="800"/>
      <c r="AX229" s="835"/>
      <c r="AY229" s="34">
        <f t="shared" ref="AY229:AY239" si="17">$AY$227</f>
        <v>0</v>
      </c>
    </row>
    <row r="230" spans="1:51" ht="24.75" customHeight="1" x14ac:dyDescent="0.15">
      <c r="A230" s="1044"/>
      <c r="B230" s="1045"/>
      <c r="C230" s="1045"/>
      <c r="D230" s="1045"/>
      <c r="E230" s="1045"/>
      <c r="F230" s="1046"/>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4"/>
      <c r="B231" s="1045"/>
      <c r="C231" s="1045"/>
      <c r="D231" s="1045"/>
      <c r="E231" s="1045"/>
      <c r="F231" s="1046"/>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4"/>
      <c r="B232" s="1045"/>
      <c r="C232" s="1045"/>
      <c r="D232" s="1045"/>
      <c r="E232" s="1045"/>
      <c r="F232" s="1046"/>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4"/>
      <c r="B233" s="1045"/>
      <c r="C233" s="1045"/>
      <c r="D233" s="1045"/>
      <c r="E233" s="1045"/>
      <c r="F233" s="1046"/>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4"/>
      <c r="B234" s="1045"/>
      <c r="C234" s="1045"/>
      <c r="D234" s="1045"/>
      <c r="E234" s="1045"/>
      <c r="F234" s="1046"/>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4"/>
      <c r="B235" s="1045"/>
      <c r="C235" s="1045"/>
      <c r="D235" s="1045"/>
      <c r="E235" s="1045"/>
      <c r="F235" s="1046"/>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4"/>
      <c r="B236" s="1045"/>
      <c r="C236" s="1045"/>
      <c r="D236" s="1045"/>
      <c r="E236" s="1045"/>
      <c r="F236" s="1046"/>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4"/>
      <c r="B237" s="1045"/>
      <c r="C237" s="1045"/>
      <c r="D237" s="1045"/>
      <c r="E237" s="1045"/>
      <c r="F237" s="1046"/>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4"/>
      <c r="B238" s="1045"/>
      <c r="C238" s="1045"/>
      <c r="D238" s="1045"/>
      <c r="E238" s="1045"/>
      <c r="F238" s="1046"/>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4"/>
      <c r="B241" s="1045"/>
      <c r="C241" s="1045"/>
      <c r="D241" s="1045"/>
      <c r="E241" s="1045"/>
      <c r="F241" s="1046"/>
      <c r="G241" s="811"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1"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4"/>
      <c r="B242" s="1045"/>
      <c r="C242" s="1045"/>
      <c r="D242" s="1045"/>
      <c r="E242" s="1045"/>
      <c r="F242" s="1046"/>
      <c r="G242" s="667"/>
      <c r="H242" s="668"/>
      <c r="I242" s="668"/>
      <c r="J242" s="668"/>
      <c r="K242" s="669"/>
      <c r="L242" s="661"/>
      <c r="M242" s="662"/>
      <c r="N242" s="662"/>
      <c r="O242" s="662"/>
      <c r="P242" s="662"/>
      <c r="Q242" s="662"/>
      <c r="R242" s="662"/>
      <c r="S242" s="662"/>
      <c r="T242" s="662"/>
      <c r="U242" s="662"/>
      <c r="V242" s="662"/>
      <c r="W242" s="662"/>
      <c r="X242" s="663"/>
      <c r="Y242" s="799"/>
      <c r="Z242" s="800"/>
      <c r="AA242" s="800"/>
      <c r="AB242" s="801"/>
      <c r="AC242" s="667"/>
      <c r="AD242" s="668"/>
      <c r="AE242" s="668"/>
      <c r="AF242" s="668"/>
      <c r="AG242" s="669"/>
      <c r="AH242" s="661"/>
      <c r="AI242" s="662"/>
      <c r="AJ242" s="662"/>
      <c r="AK242" s="662"/>
      <c r="AL242" s="662"/>
      <c r="AM242" s="662"/>
      <c r="AN242" s="662"/>
      <c r="AO242" s="662"/>
      <c r="AP242" s="662"/>
      <c r="AQ242" s="662"/>
      <c r="AR242" s="662"/>
      <c r="AS242" s="662"/>
      <c r="AT242" s="663"/>
      <c r="AU242" s="799"/>
      <c r="AV242" s="800"/>
      <c r="AW242" s="800"/>
      <c r="AX242" s="835"/>
      <c r="AY242" s="34">
        <f t="shared" ref="AY242:AY252" si="18">$AY$240</f>
        <v>0</v>
      </c>
    </row>
    <row r="243" spans="1:51" ht="24.75" customHeight="1" x14ac:dyDescent="0.15">
      <c r="A243" s="1044"/>
      <c r="B243" s="1045"/>
      <c r="C243" s="1045"/>
      <c r="D243" s="1045"/>
      <c r="E243" s="1045"/>
      <c r="F243" s="1046"/>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4"/>
      <c r="B244" s="1045"/>
      <c r="C244" s="1045"/>
      <c r="D244" s="1045"/>
      <c r="E244" s="1045"/>
      <c r="F244" s="1046"/>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4"/>
      <c r="B245" s="1045"/>
      <c r="C245" s="1045"/>
      <c r="D245" s="1045"/>
      <c r="E245" s="1045"/>
      <c r="F245" s="1046"/>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4"/>
      <c r="B246" s="1045"/>
      <c r="C246" s="1045"/>
      <c r="D246" s="1045"/>
      <c r="E246" s="1045"/>
      <c r="F246" s="1046"/>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4"/>
      <c r="B247" s="1045"/>
      <c r="C247" s="1045"/>
      <c r="D247" s="1045"/>
      <c r="E247" s="1045"/>
      <c r="F247" s="1046"/>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4"/>
      <c r="B248" s="1045"/>
      <c r="C248" s="1045"/>
      <c r="D248" s="1045"/>
      <c r="E248" s="1045"/>
      <c r="F248" s="1046"/>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4"/>
      <c r="B249" s="1045"/>
      <c r="C249" s="1045"/>
      <c r="D249" s="1045"/>
      <c r="E249" s="1045"/>
      <c r="F249" s="1046"/>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4"/>
      <c r="B250" s="1045"/>
      <c r="C250" s="1045"/>
      <c r="D250" s="1045"/>
      <c r="E250" s="1045"/>
      <c r="F250" s="1046"/>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4"/>
      <c r="B251" s="1045"/>
      <c r="C251" s="1045"/>
      <c r="D251" s="1045"/>
      <c r="E251" s="1045"/>
      <c r="F251" s="1046"/>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4"/>
      <c r="B254" s="1045"/>
      <c r="C254" s="1045"/>
      <c r="D254" s="1045"/>
      <c r="E254" s="1045"/>
      <c r="F254" s="1046"/>
      <c r="G254" s="811"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1"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4"/>
      <c r="B255" s="1045"/>
      <c r="C255" s="1045"/>
      <c r="D255" s="1045"/>
      <c r="E255" s="1045"/>
      <c r="F255" s="1046"/>
      <c r="G255" s="667"/>
      <c r="H255" s="668"/>
      <c r="I255" s="668"/>
      <c r="J255" s="668"/>
      <c r="K255" s="669"/>
      <c r="L255" s="661"/>
      <c r="M255" s="662"/>
      <c r="N255" s="662"/>
      <c r="O255" s="662"/>
      <c r="P255" s="662"/>
      <c r="Q255" s="662"/>
      <c r="R255" s="662"/>
      <c r="S255" s="662"/>
      <c r="T255" s="662"/>
      <c r="U255" s="662"/>
      <c r="V255" s="662"/>
      <c r="W255" s="662"/>
      <c r="X255" s="663"/>
      <c r="Y255" s="799"/>
      <c r="Z255" s="800"/>
      <c r="AA255" s="800"/>
      <c r="AB255" s="801"/>
      <c r="AC255" s="667"/>
      <c r="AD255" s="668"/>
      <c r="AE255" s="668"/>
      <c r="AF255" s="668"/>
      <c r="AG255" s="669"/>
      <c r="AH255" s="661"/>
      <c r="AI255" s="662"/>
      <c r="AJ255" s="662"/>
      <c r="AK255" s="662"/>
      <c r="AL255" s="662"/>
      <c r="AM255" s="662"/>
      <c r="AN255" s="662"/>
      <c r="AO255" s="662"/>
      <c r="AP255" s="662"/>
      <c r="AQ255" s="662"/>
      <c r="AR255" s="662"/>
      <c r="AS255" s="662"/>
      <c r="AT255" s="663"/>
      <c r="AU255" s="799"/>
      <c r="AV255" s="800"/>
      <c r="AW255" s="800"/>
      <c r="AX255" s="835"/>
      <c r="AY255" s="34">
        <f t="shared" ref="AY255:AY265" si="19">$AY$253</f>
        <v>0</v>
      </c>
    </row>
    <row r="256" spans="1:51" ht="24.75" customHeight="1" x14ac:dyDescent="0.15">
      <c r="A256" s="1044"/>
      <c r="B256" s="1045"/>
      <c r="C256" s="1045"/>
      <c r="D256" s="1045"/>
      <c r="E256" s="1045"/>
      <c r="F256" s="1046"/>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4"/>
      <c r="B257" s="1045"/>
      <c r="C257" s="1045"/>
      <c r="D257" s="1045"/>
      <c r="E257" s="1045"/>
      <c r="F257" s="1046"/>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4"/>
      <c r="B258" s="1045"/>
      <c r="C258" s="1045"/>
      <c r="D258" s="1045"/>
      <c r="E258" s="1045"/>
      <c r="F258" s="1046"/>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4"/>
      <c r="B259" s="1045"/>
      <c r="C259" s="1045"/>
      <c r="D259" s="1045"/>
      <c r="E259" s="1045"/>
      <c r="F259" s="1046"/>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4"/>
      <c r="B260" s="1045"/>
      <c r="C260" s="1045"/>
      <c r="D260" s="1045"/>
      <c r="E260" s="1045"/>
      <c r="F260" s="1046"/>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4"/>
      <c r="B261" s="1045"/>
      <c r="C261" s="1045"/>
      <c r="D261" s="1045"/>
      <c r="E261" s="1045"/>
      <c r="F261" s="1046"/>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4"/>
      <c r="B262" s="1045"/>
      <c r="C262" s="1045"/>
      <c r="D262" s="1045"/>
      <c r="E262" s="1045"/>
      <c r="F262" s="1046"/>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4"/>
      <c r="B263" s="1045"/>
      <c r="C263" s="1045"/>
      <c r="D263" s="1045"/>
      <c r="E263" s="1045"/>
      <c r="F263" s="1046"/>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4"/>
      <c r="B264" s="1045"/>
      <c r="C264" s="1045"/>
      <c r="D264" s="1045"/>
      <c r="E264" s="1045"/>
      <c r="F264" s="1046"/>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66" customWidth="1"/>
    <col min="34" max="37" width="3.5" style="66" customWidth="1"/>
    <col min="38" max="41" width="2.625" style="66" customWidth="1"/>
    <col min="42" max="50" width="3.125" style="67"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15">
      <c r="A2" s="9"/>
      <c r="B2" s="46" t="s">
        <v>319</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349</v>
      </c>
      <c r="Z3" s="365"/>
      <c r="AA3" s="365"/>
      <c r="AB3" s="365"/>
      <c r="AC3" s="154" t="s">
        <v>334</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5">
        <v>1</v>
      </c>
      <c r="B4" s="1055">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6"/>
      <c r="AD4" s="1056"/>
      <c r="AE4" s="1056"/>
      <c r="AF4" s="1056"/>
      <c r="AG4" s="1056"/>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5">
        <v>2</v>
      </c>
      <c r="B5" s="1055">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6"/>
      <c r="AD5" s="1056"/>
      <c r="AE5" s="1056"/>
      <c r="AF5" s="1056"/>
      <c r="AG5" s="1056"/>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5">
        <v>3</v>
      </c>
      <c r="B6" s="1055">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6"/>
      <c r="AD6" s="1056"/>
      <c r="AE6" s="1056"/>
      <c r="AF6" s="1056"/>
      <c r="AG6" s="1056"/>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5">
        <v>4</v>
      </c>
      <c r="B7" s="1055">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6"/>
      <c r="AD7" s="1056"/>
      <c r="AE7" s="1056"/>
      <c r="AF7" s="1056"/>
      <c r="AG7" s="1056"/>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5">
        <v>5</v>
      </c>
      <c r="B8" s="1055">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6"/>
      <c r="AD8" s="1056"/>
      <c r="AE8" s="1056"/>
      <c r="AF8" s="1056"/>
      <c r="AG8" s="1056"/>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5">
        <v>6</v>
      </c>
      <c r="B9" s="1055">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6"/>
      <c r="AD9" s="1056"/>
      <c r="AE9" s="1056"/>
      <c r="AF9" s="1056"/>
      <c r="AG9" s="1056"/>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5">
        <v>7</v>
      </c>
      <c r="B10" s="1055">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6"/>
      <c r="AD10" s="1056"/>
      <c r="AE10" s="1056"/>
      <c r="AF10" s="1056"/>
      <c r="AG10" s="1056"/>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5">
        <v>8</v>
      </c>
      <c r="B11" s="1055">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6"/>
      <c r="AD11" s="1056"/>
      <c r="AE11" s="1056"/>
      <c r="AF11" s="1056"/>
      <c r="AG11" s="1056"/>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5">
        <v>9</v>
      </c>
      <c r="B12" s="1055">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6"/>
      <c r="AD12" s="1056"/>
      <c r="AE12" s="1056"/>
      <c r="AF12" s="1056"/>
      <c r="AG12" s="1056"/>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5">
        <v>10</v>
      </c>
      <c r="B13" s="1055">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6"/>
      <c r="AD13" s="1056"/>
      <c r="AE13" s="1056"/>
      <c r="AF13" s="1056"/>
      <c r="AG13" s="1056"/>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5">
        <v>11</v>
      </c>
      <c r="B14" s="1055">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6"/>
      <c r="AD14" s="1056"/>
      <c r="AE14" s="1056"/>
      <c r="AF14" s="1056"/>
      <c r="AG14" s="1056"/>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5">
        <v>12</v>
      </c>
      <c r="B15" s="1055">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6"/>
      <c r="AD15" s="1056"/>
      <c r="AE15" s="1056"/>
      <c r="AF15" s="1056"/>
      <c r="AG15" s="1056"/>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5">
        <v>13</v>
      </c>
      <c r="B16" s="1055">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6"/>
      <c r="AD16" s="1056"/>
      <c r="AE16" s="1056"/>
      <c r="AF16" s="1056"/>
      <c r="AG16" s="1056"/>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5">
        <v>14</v>
      </c>
      <c r="B17" s="1055">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6"/>
      <c r="AD17" s="1056"/>
      <c r="AE17" s="1056"/>
      <c r="AF17" s="1056"/>
      <c r="AG17" s="1056"/>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5">
        <v>15</v>
      </c>
      <c r="B18" s="1055">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6"/>
      <c r="AD18" s="1056"/>
      <c r="AE18" s="1056"/>
      <c r="AF18" s="1056"/>
      <c r="AG18" s="1056"/>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5">
        <v>16</v>
      </c>
      <c r="B19" s="1055">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6"/>
      <c r="AD19" s="1056"/>
      <c r="AE19" s="1056"/>
      <c r="AF19" s="1056"/>
      <c r="AG19" s="1056"/>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5">
        <v>17</v>
      </c>
      <c r="B20" s="1055">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6"/>
      <c r="AD20" s="1056"/>
      <c r="AE20" s="1056"/>
      <c r="AF20" s="1056"/>
      <c r="AG20" s="1056"/>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5">
        <v>18</v>
      </c>
      <c r="B21" s="1055">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6"/>
      <c r="AD21" s="1056"/>
      <c r="AE21" s="1056"/>
      <c r="AF21" s="1056"/>
      <c r="AG21" s="1056"/>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5">
        <v>19</v>
      </c>
      <c r="B22" s="1055">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6"/>
      <c r="AD22" s="1056"/>
      <c r="AE22" s="1056"/>
      <c r="AF22" s="1056"/>
      <c r="AG22" s="1056"/>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5">
        <v>20</v>
      </c>
      <c r="B23" s="1055">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6"/>
      <c r="AD23" s="1056"/>
      <c r="AE23" s="1056"/>
      <c r="AF23" s="1056"/>
      <c r="AG23" s="1056"/>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5">
        <v>21</v>
      </c>
      <c r="B24" s="1055">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6"/>
      <c r="AD24" s="1056"/>
      <c r="AE24" s="1056"/>
      <c r="AF24" s="1056"/>
      <c r="AG24" s="1056"/>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5">
        <v>22</v>
      </c>
      <c r="B25" s="1055">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6"/>
      <c r="AD25" s="1056"/>
      <c r="AE25" s="1056"/>
      <c r="AF25" s="1056"/>
      <c r="AG25" s="1056"/>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5">
        <v>23</v>
      </c>
      <c r="B26" s="1055">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6"/>
      <c r="AD26" s="1056"/>
      <c r="AE26" s="1056"/>
      <c r="AF26" s="1056"/>
      <c r="AG26" s="1056"/>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5">
        <v>24</v>
      </c>
      <c r="B27" s="1055">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6"/>
      <c r="AD27" s="1056"/>
      <c r="AE27" s="1056"/>
      <c r="AF27" s="1056"/>
      <c r="AG27" s="1056"/>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5">
        <v>25</v>
      </c>
      <c r="B28" s="1055">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6"/>
      <c r="AD28" s="1056"/>
      <c r="AE28" s="1056"/>
      <c r="AF28" s="1056"/>
      <c r="AG28" s="1056"/>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5">
        <v>26</v>
      </c>
      <c r="B29" s="1055">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6"/>
      <c r="AD29" s="1056"/>
      <c r="AE29" s="1056"/>
      <c r="AF29" s="1056"/>
      <c r="AG29" s="1056"/>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5">
        <v>27</v>
      </c>
      <c r="B30" s="1055">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6"/>
      <c r="AD30" s="1056"/>
      <c r="AE30" s="1056"/>
      <c r="AF30" s="1056"/>
      <c r="AG30" s="1056"/>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5">
        <v>28</v>
      </c>
      <c r="B31" s="1055">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6"/>
      <c r="AD31" s="1056"/>
      <c r="AE31" s="1056"/>
      <c r="AF31" s="1056"/>
      <c r="AG31" s="1056"/>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5">
        <v>29</v>
      </c>
      <c r="B32" s="1055">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6"/>
      <c r="AD32" s="1056"/>
      <c r="AE32" s="1056"/>
      <c r="AF32" s="1056"/>
      <c r="AG32" s="1056"/>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5">
        <v>30</v>
      </c>
      <c r="B33" s="1055">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6"/>
      <c r="AD33" s="1056"/>
      <c r="AE33" s="1056"/>
      <c r="AF33" s="1056"/>
      <c r="AG33" s="1056"/>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0</v>
      </c>
    </row>
    <row r="35" spans="1:51" x14ac:dyDescent="0.15">
      <c r="A35" s="9"/>
      <c r="B35" s="46" t="s">
        <v>320</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349</v>
      </c>
      <c r="Z36" s="365"/>
      <c r="AA36" s="365"/>
      <c r="AB36" s="365"/>
      <c r="AC36" s="154" t="s">
        <v>334</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5">
        <v>1</v>
      </c>
      <c r="B37" s="1055">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6"/>
      <c r="AD37" s="1056"/>
      <c r="AE37" s="1056"/>
      <c r="AF37" s="1056"/>
      <c r="AG37" s="1056"/>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5">
        <v>2</v>
      </c>
      <c r="B38" s="1055">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6"/>
      <c r="AD38" s="1056"/>
      <c r="AE38" s="1056"/>
      <c r="AF38" s="1056"/>
      <c r="AG38" s="1056"/>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5">
        <v>3</v>
      </c>
      <c r="B39" s="1055">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6"/>
      <c r="AD39" s="1056"/>
      <c r="AE39" s="1056"/>
      <c r="AF39" s="1056"/>
      <c r="AG39" s="1056"/>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5">
        <v>4</v>
      </c>
      <c r="B40" s="1055">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6"/>
      <c r="AD40" s="1056"/>
      <c r="AE40" s="1056"/>
      <c r="AF40" s="1056"/>
      <c r="AG40" s="1056"/>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5">
        <v>5</v>
      </c>
      <c r="B41" s="1055">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6"/>
      <c r="AD41" s="1056"/>
      <c r="AE41" s="1056"/>
      <c r="AF41" s="1056"/>
      <c r="AG41" s="1056"/>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5">
        <v>6</v>
      </c>
      <c r="B42" s="1055">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6"/>
      <c r="AD42" s="1056"/>
      <c r="AE42" s="1056"/>
      <c r="AF42" s="1056"/>
      <c r="AG42" s="1056"/>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5">
        <v>7</v>
      </c>
      <c r="B43" s="1055">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6"/>
      <c r="AD43" s="1056"/>
      <c r="AE43" s="1056"/>
      <c r="AF43" s="1056"/>
      <c r="AG43" s="1056"/>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5">
        <v>8</v>
      </c>
      <c r="B44" s="1055">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6"/>
      <c r="AD44" s="1056"/>
      <c r="AE44" s="1056"/>
      <c r="AF44" s="1056"/>
      <c r="AG44" s="1056"/>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5">
        <v>9</v>
      </c>
      <c r="B45" s="1055">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6"/>
      <c r="AD45" s="1056"/>
      <c r="AE45" s="1056"/>
      <c r="AF45" s="1056"/>
      <c r="AG45" s="1056"/>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5">
        <v>10</v>
      </c>
      <c r="B46" s="1055">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6"/>
      <c r="AD46" s="1056"/>
      <c r="AE46" s="1056"/>
      <c r="AF46" s="1056"/>
      <c r="AG46" s="1056"/>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5">
        <v>11</v>
      </c>
      <c r="B47" s="1055">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6"/>
      <c r="AD47" s="1056"/>
      <c r="AE47" s="1056"/>
      <c r="AF47" s="1056"/>
      <c r="AG47" s="1056"/>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5">
        <v>12</v>
      </c>
      <c r="B48" s="1055">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6"/>
      <c r="AD48" s="1056"/>
      <c r="AE48" s="1056"/>
      <c r="AF48" s="1056"/>
      <c r="AG48" s="1056"/>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5">
        <v>13</v>
      </c>
      <c r="B49" s="1055">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6"/>
      <c r="AD49" s="1056"/>
      <c r="AE49" s="1056"/>
      <c r="AF49" s="1056"/>
      <c r="AG49" s="1056"/>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5">
        <v>14</v>
      </c>
      <c r="B50" s="1055">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6"/>
      <c r="AD50" s="1056"/>
      <c r="AE50" s="1056"/>
      <c r="AF50" s="1056"/>
      <c r="AG50" s="1056"/>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5">
        <v>15</v>
      </c>
      <c r="B51" s="1055">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6"/>
      <c r="AD51" s="1056"/>
      <c r="AE51" s="1056"/>
      <c r="AF51" s="1056"/>
      <c r="AG51" s="1056"/>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5">
        <v>16</v>
      </c>
      <c r="B52" s="1055">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6"/>
      <c r="AD52" s="1056"/>
      <c r="AE52" s="1056"/>
      <c r="AF52" s="1056"/>
      <c r="AG52" s="1056"/>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5">
        <v>17</v>
      </c>
      <c r="B53" s="1055">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6"/>
      <c r="AD53" s="1056"/>
      <c r="AE53" s="1056"/>
      <c r="AF53" s="1056"/>
      <c r="AG53" s="1056"/>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5">
        <v>18</v>
      </c>
      <c r="B54" s="1055">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6"/>
      <c r="AD54" s="1056"/>
      <c r="AE54" s="1056"/>
      <c r="AF54" s="1056"/>
      <c r="AG54" s="1056"/>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5">
        <v>19</v>
      </c>
      <c r="B55" s="1055">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6"/>
      <c r="AD55" s="1056"/>
      <c r="AE55" s="1056"/>
      <c r="AF55" s="1056"/>
      <c r="AG55" s="1056"/>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5">
        <v>20</v>
      </c>
      <c r="B56" s="1055">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6"/>
      <c r="AD56" s="1056"/>
      <c r="AE56" s="1056"/>
      <c r="AF56" s="1056"/>
      <c r="AG56" s="1056"/>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5">
        <v>21</v>
      </c>
      <c r="B57" s="1055">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6"/>
      <c r="AD57" s="1056"/>
      <c r="AE57" s="1056"/>
      <c r="AF57" s="1056"/>
      <c r="AG57" s="1056"/>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5">
        <v>22</v>
      </c>
      <c r="B58" s="1055">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6"/>
      <c r="AD58" s="1056"/>
      <c r="AE58" s="1056"/>
      <c r="AF58" s="1056"/>
      <c r="AG58" s="1056"/>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5">
        <v>23</v>
      </c>
      <c r="B59" s="1055">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6"/>
      <c r="AD59" s="1056"/>
      <c r="AE59" s="1056"/>
      <c r="AF59" s="1056"/>
      <c r="AG59" s="1056"/>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5">
        <v>24</v>
      </c>
      <c r="B60" s="1055">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6"/>
      <c r="AD60" s="1056"/>
      <c r="AE60" s="1056"/>
      <c r="AF60" s="1056"/>
      <c r="AG60" s="1056"/>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5">
        <v>25</v>
      </c>
      <c r="B61" s="1055">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6"/>
      <c r="AD61" s="1056"/>
      <c r="AE61" s="1056"/>
      <c r="AF61" s="1056"/>
      <c r="AG61" s="1056"/>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5">
        <v>26</v>
      </c>
      <c r="B62" s="1055">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6"/>
      <c r="AD62" s="1056"/>
      <c r="AE62" s="1056"/>
      <c r="AF62" s="1056"/>
      <c r="AG62" s="1056"/>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5">
        <v>27</v>
      </c>
      <c r="B63" s="1055">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6"/>
      <c r="AD63" s="1056"/>
      <c r="AE63" s="1056"/>
      <c r="AF63" s="1056"/>
      <c r="AG63" s="1056"/>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5">
        <v>28</v>
      </c>
      <c r="B64" s="1055">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6"/>
      <c r="AD64" s="1056"/>
      <c r="AE64" s="1056"/>
      <c r="AF64" s="1056"/>
      <c r="AG64" s="1056"/>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5">
        <v>29</v>
      </c>
      <c r="B65" s="1055">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6"/>
      <c r="AD65" s="1056"/>
      <c r="AE65" s="1056"/>
      <c r="AF65" s="1056"/>
      <c r="AG65" s="1056"/>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5">
        <v>30</v>
      </c>
      <c r="B66" s="1055">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6"/>
      <c r="AD66" s="1056"/>
      <c r="AE66" s="1056"/>
      <c r="AF66" s="1056"/>
      <c r="AG66" s="1056"/>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0</v>
      </c>
    </row>
    <row r="68" spans="1:51" x14ac:dyDescent="0.15">
      <c r="A68" s="9"/>
      <c r="B68" s="46" t="s">
        <v>197</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349</v>
      </c>
      <c r="Z69" s="365"/>
      <c r="AA69" s="365"/>
      <c r="AB69" s="365"/>
      <c r="AC69" s="154" t="s">
        <v>334</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5">
        <v>1</v>
      </c>
      <c r="B70" s="1055">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6"/>
      <c r="AD70" s="1056"/>
      <c r="AE70" s="1056"/>
      <c r="AF70" s="1056"/>
      <c r="AG70" s="1056"/>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5">
        <v>2</v>
      </c>
      <c r="B71" s="1055">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6"/>
      <c r="AD71" s="1056"/>
      <c r="AE71" s="1056"/>
      <c r="AF71" s="1056"/>
      <c r="AG71" s="1056"/>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5">
        <v>3</v>
      </c>
      <c r="B72" s="1055">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6"/>
      <c r="AD72" s="1056"/>
      <c r="AE72" s="1056"/>
      <c r="AF72" s="1056"/>
      <c r="AG72" s="1056"/>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5">
        <v>4</v>
      </c>
      <c r="B73" s="1055">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6"/>
      <c r="AD73" s="1056"/>
      <c r="AE73" s="1056"/>
      <c r="AF73" s="1056"/>
      <c r="AG73" s="1056"/>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5">
        <v>5</v>
      </c>
      <c r="B74" s="1055">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6"/>
      <c r="AD74" s="1056"/>
      <c r="AE74" s="1056"/>
      <c r="AF74" s="1056"/>
      <c r="AG74" s="1056"/>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5">
        <v>6</v>
      </c>
      <c r="B75" s="1055">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6"/>
      <c r="AD75" s="1056"/>
      <c r="AE75" s="1056"/>
      <c r="AF75" s="1056"/>
      <c r="AG75" s="1056"/>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5">
        <v>7</v>
      </c>
      <c r="B76" s="1055">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6"/>
      <c r="AD76" s="1056"/>
      <c r="AE76" s="1056"/>
      <c r="AF76" s="1056"/>
      <c r="AG76" s="1056"/>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5">
        <v>8</v>
      </c>
      <c r="B77" s="1055">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6"/>
      <c r="AD77" s="1056"/>
      <c r="AE77" s="1056"/>
      <c r="AF77" s="1056"/>
      <c r="AG77" s="1056"/>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5">
        <v>9</v>
      </c>
      <c r="B78" s="1055">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6"/>
      <c r="AD78" s="1056"/>
      <c r="AE78" s="1056"/>
      <c r="AF78" s="1056"/>
      <c r="AG78" s="1056"/>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5">
        <v>10</v>
      </c>
      <c r="B79" s="1055">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6"/>
      <c r="AD79" s="1056"/>
      <c r="AE79" s="1056"/>
      <c r="AF79" s="1056"/>
      <c r="AG79" s="1056"/>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5">
        <v>11</v>
      </c>
      <c r="B80" s="1055">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6"/>
      <c r="AD80" s="1056"/>
      <c r="AE80" s="1056"/>
      <c r="AF80" s="1056"/>
      <c r="AG80" s="1056"/>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5">
        <v>12</v>
      </c>
      <c r="B81" s="1055">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6"/>
      <c r="AD81" s="1056"/>
      <c r="AE81" s="1056"/>
      <c r="AF81" s="1056"/>
      <c r="AG81" s="1056"/>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5">
        <v>13</v>
      </c>
      <c r="B82" s="1055">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6"/>
      <c r="AD82" s="1056"/>
      <c r="AE82" s="1056"/>
      <c r="AF82" s="1056"/>
      <c r="AG82" s="1056"/>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5">
        <v>14</v>
      </c>
      <c r="B83" s="1055">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6"/>
      <c r="AD83" s="1056"/>
      <c r="AE83" s="1056"/>
      <c r="AF83" s="1056"/>
      <c r="AG83" s="1056"/>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5">
        <v>15</v>
      </c>
      <c r="B84" s="1055">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6"/>
      <c r="AD84" s="1056"/>
      <c r="AE84" s="1056"/>
      <c r="AF84" s="1056"/>
      <c r="AG84" s="1056"/>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5">
        <v>16</v>
      </c>
      <c r="B85" s="1055">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6"/>
      <c r="AD85" s="1056"/>
      <c r="AE85" s="1056"/>
      <c r="AF85" s="1056"/>
      <c r="AG85" s="1056"/>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5">
        <v>17</v>
      </c>
      <c r="B86" s="1055">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6"/>
      <c r="AD86" s="1056"/>
      <c r="AE86" s="1056"/>
      <c r="AF86" s="1056"/>
      <c r="AG86" s="1056"/>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5">
        <v>18</v>
      </c>
      <c r="B87" s="1055">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6"/>
      <c r="AD87" s="1056"/>
      <c r="AE87" s="1056"/>
      <c r="AF87" s="1056"/>
      <c r="AG87" s="1056"/>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5">
        <v>19</v>
      </c>
      <c r="B88" s="1055">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6"/>
      <c r="AD88" s="1056"/>
      <c r="AE88" s="1056"/>
      <c r="AF88" s="1056"/>
      <c r="AG88" s="1056"/>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5">
        <v>20</v>
      </c>
      <c r="B89" s="1055">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6"/>
      <c r="AD89" s="1056"/>
      <c r="AE89" s="1056"/>
      <c r="AF89" s="1056"/>
      <c r="AG89" s="1056"/>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5">
        <v>21</v>
      </c>
      <c r="B90" s="1055">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6"/>
      <c r="AD90" s="1056"/>
      <c r="AE90" s="1056"/>
      <c r="AF90" s="1056"/>
      <c r="AG90" s="1056"/>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5">
        <v>22</v>
      </c>
      <c r="B91" s="1055">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6"/>
      <c r="AD91" s="1056"/>
      <c r="AE91" s="1056"/>
      <c r="AF91" s="1056"/>
      <c r="AG91" s="1056"/>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5">
        <v>23</v>
      </c>
      <c r="B92" s="1055">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6"/>
      <c r="AD92" s="1056"/>
      <c r="AE92" s="1056"/>
      <c r="AF92" s="1056"/>
      <c r="AG92" s="1056"/>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5">
        <v>24</v>
      </c>
      <c r="B93" s="1055">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6"/>
      <c r="AD93" s="1056"/>
      <c r="AE93" s="1056"/>
      <c r="AF93" s="1056"/>
      <c r="AG93" s="1056"/>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5">
        <v>25</v>
      </c>
      <c r="B94" s="1055">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6"/>
      <c r="AD94" s="1056"/>
      <c r="AE94" s="1056"/>
      <c r="AF94" s="1056"/>
      <c r="AG94" s="1056"/>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5">
        <v>26</v>
      </c>
      <c r="B95" s="1055">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6"/>
      <c r="AD95" s="1056"/>
      <c r="AE95" s="1056"/>
      <c r="AF95" s="1056"/>
      <c r="AG95" s="1056"/>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5">
        <v>27</v>
      </c>
      <c r="B96" s="1055">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6"/>
      <c r="AD96" s="1056"/>
      <c r="AE96" s="1056"/>
      <c r="AF96" s="1056"/>
      <c r="AG96" s="1056"/>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5">
        <v>28</v>
      </c>
      <c r="B97" s="1055">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6"/>
      <c r="AD97" s="1056"/>
      <c r="AE97" s="1056"/>
      <c r="AF97" s="1056"/>
      <c r="AG97" s="1056"/>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5">
        <v>29</v>
      </c>
      <c r="B98" s="1055">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6"/>
      <c r="AD98" s="1056"/>
      <c r="AE98" s="1056"/>
      <c r="AF98" s="1056"/>
      <c r="AG98" s="1056"/>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5">
        <v>30</v>
      </c>
      <c r="B99" s="1055">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6"/>
      <c r="AD99" s="1056"/>
      <c r="AE99" s="1056"/>
      <c r="AF99" s="1056"/>
      <c r="AG99" s="1056"/>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x14ac:dyDescent="0.15">
      <c r="A101" s="9"/>
      <c r="B101" s="46" t="s">
        <v>198</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349</v>
      </c>
      <c r="Z102" s="365"/>
      <c r="AA102" s="365"/>
      <c r="AB102" s="365"/>
      <c r="AC102" s="154" t="s">
        <v>334</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5">
        <v>1</v>
      </c>
      <c r="B103" s="1055">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6"/>
      <c r="AD103" s="1056"/>
      <c r="AE103" s="1056"/>
      <c r="AF103" s="1056"/>
      <c r="AG103" s="1056"/>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5">
        <v>2</v>
      </c>
      <c r="B104" s="1055">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6"/>
      <c r="AD104" s="1056"/>
      <c r="AE104" s="1056"/>
      <c r="AF104" s="1056"/>
      <c r="AG104" s="1056"/>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5">
        <v>3</v>
      </c>
      <c r="B105" s="1055">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6"/>
      <c r="AD105" s="1056"/>
      <c r="AE105" s="1056"/>
      <c r="AF105" s="1056"/>
      <c r="AG105" s="1056"/>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5">
        <v>4</v>
      </c>
      <c r="B106" s="1055">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6"/>
      <c r="AD106" s="1056"/>
      <c r="AE106" s="1056"/>
      <c r="AF106" s="1056"/>
      <c r="AG106" s="1056"/>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5">
        <v>5</v>
      </c>
      <c r="B107" s="1055">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6"/>
      <c r="AD107" s="1056"/>
      <c r="AE107" s="1056"/>
      <c r="AF107" s="1056"/>
      <c r="AG107" s="1056"/>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5">
        <v>6</v>
      </c>
      <c r="B108" s="1055">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6"/>
      <c r="AD108" s="1056"/>
      <c r="AE108" s="1056"/>
      <c r="AF108" s="1056"/>
      <c r="AG108" s="1056"/>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5">
        <v>7</v>
      </c>
      <c r="B109" s="1055">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6"/>
      <c r="AD109" s="1056"/>
      <c r="AE109" s="1056"/>
      <c r="AF109" s="1056"/>
      <c r="AG109" s="1056"/>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5">
        <v>8</v>
      </c>
      <c r="B110" s="1055">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6"/>
      <c r="AD110" s="1056"/>
      <c r="AE110" s="1056"/>
      <c r="AF110" s="1056"/>
      <c r="AG110" s="1056"/>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5">
        <v>9</v>
      </c>
      <c r="B111" s="1055">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6"/>
      <c r="AD111" s="1056"/>
      <c r="AE111" s="1056"/>
      <c r="AF111" s="1056"/>
      <c r="AG111" s="1056"/>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5">
        <v>10</v>
      </c>
      <c r="B112" s="1055">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6"/>
      <c r="AD112" s="1056"/>
      <c r="AE112" s="1056"/>
      <c r="AF112" s="1056"/>
      <c r="AG112" s="1056"/>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5">
        <v>11</v>
      </c>
      <c r="B113" s="1055">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6"/>
      <c r="AD113" s="1056"/>
      <c r="AE113" s="1056"/>
      <c r="AF113" s="1056"/>
      <c r="AG113" s="1056"/>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5">
        <v>12</v>
      </c>
      <c r="B114" s="1055">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6"/>
      <c r="AD114" s="1056"/>
      <c r="AE114" s="1056"/>
      <c r="AF114" s="1056"/>
      <c r="AG114" s="1056"/>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5">
        <v>13</v>
      </c>
      <c r="B115" s="1055">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6"/>
      <c r="AD115" s="1056"/>
      <c r="AE115" s="1056"/>
      <c r="AF115" s="1056"/>
      <c r="AG115" s="1056"/>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5">
        <v>14</v>
      </c>
      <c r="B116" s="1055">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6"/>
      <c r="AD116" s="1056"/>
      <c r="AE116" s="1056"/>
      <c r="AF116" s="1056"/>
      <c r="AG116" s="1056"/>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5">
        <v>15</v>
      </c>
      <c r="B117" s="1055">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6"/>
      <c r="AD117" s="1056"/>
      <c r="AE117" s="1056"/>
      <c r="AF117" s="1056"/>
      <c r="AG117" s="1056"/>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5">
        <v>16</v>
      </c>
      <c r="B118" s="1055">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6"/>
      <c r="AD118" s="1056"/>
      <c r="AE118" s="1056"/>
      <c r="AF118" s="1056"/>
      <c r="AG118" s="1056"/>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5">
        <v>17</v>
      </c>
      <c r="B119" s="1055">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6"/>
      <c r="AD119" s="1056"/>
      <c r="AE119" s="1056"/>
      <c r="AF119" s="1056"/>
      <c r="AG119" s="1056"/>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5">
        <v>18</v>
      </c>
      <c r="B120" s="1055">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6"/>
      <c r="AD120" s="1056"/>
      <c r="AE120" s="1056"/>
      <c r="AF120" s="1056"/>
      <c r="AG120" s="1056"/>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5">
        <v>19</v>
      </c>
      <c r="B121" s="1055">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6"/>
      <c r="AD121" s="1056"/>
      <c r="AE121" s="1056"/>
      <c r="AF121" s="1056"/>
      <c r="AG121" s="1056"/>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5">
        <v>20</v>
      </c>
      <c r="B122" s="1055">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6"/>
      <c r="AD122" s="1056"/>
      <c r="AE122" s="1056"/>
      <c r="AF122" s="1056"/>
      <c r="AG122" s="1056"/>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5">
        <v>21</v>
      </c>
      <c r="B123" s="1055">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6"/>
      <c r="AD123" s="1056"/>
      <c r="AE123" s="1056"/>
      <c r="AF123" s="1056"/>
      <c r="AG123" s="1056"/>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5">
        <v>22</v>
      </c>
      <c r="B124" s="1055">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6"/>
      <c r="AD124" s="1056"/>
      <c r="AE124" s="1056"/>
      <c r="AF124" s="1056"/>
      <c r="AG124" s="1056"/>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5">
        <v>23</v>
      </c>
      <c r="B125" s="1055">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6"/>
      <c r="AD125" s="1056"/>
      <c r="AE125" s="1056"/>
      <c r="AF125" s="1056"/>
      <c r="AG125" s="1056"/>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5">
        <v>24</v>
      </c>
      <c r="B126" s="1055">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6"/>
      <c r="AD126" s="1056"/>
      <c r="AE126" s="1056"/>
      <c r="AF126" s="1056"/>
      <c r="AG126" s="1056"/>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5">
        <v>25</v>
      </c>
      <c r="B127" s="1055">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6"/>
      <c r="AD127" s="1056"/>
      <c r="AE127" s="1056"/>
      <c r="AF127" s="1056"/>
      <c r="AG127" s="1056"/>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5">
        <v>26</v>
      </c>
      <c r="B128" s="1055">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6"/>
      <c r="AD128" s="1056"/>
      <c r="AE128" s="1056"/>
      <c r="AF128" s="1056"/>
      <c r="AG128" s="1056"/>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5">
        <v>27</v>
      </c>
      <c r="B129" s="1055">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6"/>
      <c r="AD129" s="1056"/>
      <c r="AE129" s="1056"/>
      <c r="AF129" s="1056"/>
      <c r="AG129" s="1056"/>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5">
        <v>28</v>
      </c>
      <c r="B130" s="1055">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6"/>
      <c r="AD130" s="1056"/>
      <c r="AE130" s="1056"/>
      <c r="AF130" s="1056"/>
      <c r="AG130" s="1056"/>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5">
        <v>29</v>
      </c>
      <c r="B131" s="1055">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6"/>
      <c r="AD131" s="1056"/>
      <c r="AE131" s="1056"/>
      <c r="AF131" s="1056"/>
      <c r="AG131" s="1056"/>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5">
        <v>30</v>
      </c>
      <c r="B132" s="1055">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6"/>
      <c r="AD132" s="1056"/>
      <c r="AE132" s="1056"/>
      <c r="AF132" s="1056"/>
      <c r="AG132" s="1056"/>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x14ac:dyDescent="0.15">
      <c r="A134" s="9"/>
      <c r="B134" s="46" t="s">
        <v>199</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349</v>
      </c>
      <c r="Z135" s="365"/>
      <c r="AA135" s="365"/>
      <c r="AB135" s="365"/>
      <c r="AC135" s="154" t="s">
        <v>334</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5">
        <v>1</v>
      </c>
      <c r="B136" s="1055">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6"/>
      <c r="AD136" s="1056"/>
      <c r="AE136" s="1056"/>
      <c r="AF136" s="1056"/>
      <c r="AG136" s="1056"/>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5">
        <v>2</v>
      </c>
      <c r="B137" s="1055">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6"/>
      <c r="AD137" s="1056"/>
      <c r="AE137" s="1056"/>
      <c r="AF137" s="1056"/>
      <c r="AG137" s="1056"/>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5">
        <v>3</v>
      </c>
      <c r="B138" s="1055">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6"/>
      <c r="AD138" s="1056"/>
      <c r="AE138" s="1056"/>
      <c r="AF138" s="1056"/>
      <c r="AG138" s="1056"/>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5">
        <v>4</v>
      </c>
      <c r="B139" s="1055">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6"/>
      <c r="AD139" s="1056"/>
      <c r="AE139" s="1056"/>
      <c r="AF139" s="1056"/>
      <c r="AG139" s="1056"/>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5">
        <v>5</v>
      </c>
      <c r="B140" s="1055">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6"/>
      <c r="AD140" s="1056"/>
      <c r="AE140" s="1056"/>
      <c r="AF140" s="1056"/>
      <c r="AG140" s="1056"/>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5">
        <v>6</v>
      </c>
      <c r="B141" s="1055">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6"/>
      <c r="AD141" s="1056"/>
      <c r="AE141" s="1056"/>
      <c r="AF141" s="1056"/>
      <c r="AG141" s="1056"/>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5">
        <v>7</v>
      </c>
      <c r="B142" s="1055">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6"/>
      <c r="AD142" s="1056"/>
      <c r="AE142" s="1056"/>
      <c r="AF142" s="1056"/>
      <c r="AG142" s="1056"/>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5">
        <v>8</v>
      </c>
      <c r="B143" s="1055">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6"/>
      <c r="AD143" s="1056"/>
      <c r="AE143" s="1056"/>
      <c r="AF143" s="1056"/>
      <c r="AG143" s="1056"/>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5">
        <v>9</v>
      </c>
      <c r="B144" s="1055">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6"/>
      <c r="AD144" s="1056"/>
      <c r="AE144" s="1056"/>
      <c r="AF144" s="1056"/>
      <c r="AG144" s="1056"/>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5">
        <v>10</v>
      </c>
      <c r="B145" s="1055">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6"/>
      <c r="AD145" s="1056"/>
      <c r="AE145" s="1056"/>
      <c r="AF145" s="1056"/>
      <c r="AG145" s="1056"/>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5">
        <v>11</v>
      </c>
      <c r="B146" s="1055">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6"/>
      <c r="AD146" s="1056"/>
      <c r="AE146" s="1056"/>
      <c r="AF146" s="1056"/>
      <c r="AG146" s="1056"/>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5">
        <v>12</v>
      </c>
      <c r="B147" s="1055">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6"/>
      <c r="AD147" s="1056"/>
      <c r="AE147" s="1056"/>
      <c r="AF147" s="1056"/>
      <c r="AG147" s="1056"/>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5">
        <v>13</v>
      </c>
      <c r="B148" s="1055">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6"/>
      <c r="AD148" s="1056"/>
      <c r="AE148" s="1056"/>
      <c r="AF148" s="1056"/>
      <c r="AG148" s="1056"/>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5">
        <v>14</v>
      </c>
      <c r="B149" s="1055">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6"/>
      <c r="AD149" s="1056"/>
      <c r="AE149" s="1056"/>
      <c r="AF149" s="1056"/>
      <c r="AG149" s="1056"/>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5">
        <v>15</v>
      </c>
      <c r="B150" s="1055">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6"/>
      <c r="AD150" s="1056"/>
      <c r="AE150" s="1056"/>
      <c r="AF150" s="1056"/>
      <c r="AG150" s="1056"/>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5">
        <v>16</v>
      </c>
      <c r="B151" s="1055">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6"/>
      <c r="AD151" s="1056"/>
      <c r="AE151" s="1056"/>
      <c r="AF151" s="1056"/>
      <c r="AG151" s="1056"/>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5">
        <v>17</v>
      </c>
      <c r="B152" s="1055">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6"/>
      <c r="AD152" s="1056"/>
      <c r="AE152" s="1056"/>
      <c r="AF152" s="1056"/>
      <c r="AG152" s="1056"/>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5">
        <v>18</v>
      </c>
      <c r="B153" s="1055">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6"/>
      <c r="AD153" s="1056"/>
      <c r="AE153" s="1056"/>
      <c r="AF153" s="1056"/>
      <c r="AG153" s="1056"/>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5">
        <v>19</v>
      </c>
      <c r="B154" s="1055">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6"/>
      <c r="AD154" s="1056"/>
      <c r="AE154" s="1056"/>
      <c r="AF154" s="1056"/>
      <c r="AG154" s="1056"/>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5">
        <v>20</v>
      </c>
      <c r="B155" s="1055">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6"/>
      <c r="AD155" s="1056"/>
      <c r="AE155" s="1056"/>
      <c r="AF155" s="1056"/>
      <c r="AG155" s="1056"/>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5">
        <v>21</v>
      </c>
      <c r="B156" s="1055">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6"/>
      <c r="AD156" s="1056"/>
      <c r="AE156" s="1056"/>
      <c r="AF156" s="1056"/>
      <c r="AG156" s="1056"/>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5">
        <v>22</v>
      </c>
      <c r="B157" s="1055">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6"/>
      <c r="AD157" s="1056"/>
      <c r="AE157" s="1056"/>
      <c r="AF157" s="1056"/>
      <c r="AG157" s="1056"/>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5">
        <v>23</v>
      </c>
      <c r="B158" s="1055">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6"/>
      <c r="AD158" s="1056"/>
      <c r="AE158" s="1056"/>
      <c r="AF158" s="1056"/>
      <c r="AG158" s="1056"/>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5">
        <v>24</v>
      </c>
      <c r="B159" s="1055">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6"/>
      <c r="AD159" s="1056"/>
      <c r="AE159" s="1056"/>
      <c r="AF159" s="1056"/>
      <c r="AG159" s="1056"/>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5">
        <v>25</v>
      </c>
      <c r="B160" s="1055">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6"/>
      <c r="AD160" s="1056"/>
      <c r="AE160" s="1056"/>
      <c r="AF160" s="1056"/>
      <c r="AG160" s="1056"/>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5">
        <v>26</v>
      </c>
      <c r="B161" s="1055">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6"/>
      <c r="AD161" s="1056"/>
      <c r="AE161" s="1056"/>
      <c r="AF161" s="1056"/>
      <c r="AG161" s="1056"/>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5">
        <v>27</v>
      </c>
      <c r="B162" s="1055">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6"/>
      <c r="AD162" s="1056"/>
      <c r="AE162" s="1056"/>
      <c r="AF162" s="1056"/>
      <c r="AG162" s="1056"/>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5">
        <v>28</v>
      </c>
      <c r="B163" s="1055">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6"/>
      <c r="AD163" s="1056"/>
      <c r="AE163" s="1056"/>
      <c r="AF163" s="1056"/>
      <c r="AG163" s="1056"/>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5">
        <v>29</v>
      </c>
      <c r="B164" s="1055">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6"/>
      <c r="AD164" s="1056"/>
      <c r="AE164" s="1056"/>
      <c r="AF164" s="1056"/>
      <c r="AG164" s="1056"/>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5">
        <v>30</v>
      </c>
      <c r="B165" s="1055">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6"/>
      <c r="AD165" s="1056"/>
      <c r="AE165" s="1056"/>
      <c r="AF165" s="1056"/>
      <c r="AG165" s="1056"/>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x14ac:dyDescent="0.15">
      <c r="A167" s="9"/>
      <c r="B167" s="46" t="s">
        <v>200</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349</v>
      </c>
      <c r="Z168" s="365"/>
      <c r="AA168" s="365"/>
      <c r="AB168" s="365"/>
      <c r="AC168" s="154" t="s">
        <v>334</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5">
        <v>1</v>
      </c>
      <c r="B169" s="1055">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6"/>
      <c r="AD169" s="1056"/>
      <c r="AE169" s="1056"/>
      <c r="AF169" s="1056"/>
      <c r="AG169" s="1056"/>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5">
        <v>2</v>
      </c>
      <c r="B170" s="1055">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6"/>
      <c r="AD170" s="1056"/>
      <c r="AE170" s="1056"/>
      <c r="AF170" s="1056"/>
      <c r="AG170" s="1056"/>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5">
        <v>3</v>
      </c>
      <c r="B171" s="1055">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6"/>
      <c r="AD171" s="1056"/>
      <c r="AE171" s="1056"/>
      <c r="AF171" s="1056"/>
      <c r="AG171" s="1056"/>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5">
        <v>4</v>
      </c>
      <c r="B172" s="1055">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6"/>
      <c r="AD172" s="1056"/>
      <c r="AE172" s="1056"/>
      <c r="AF172" s="1056"/>
      <c r="AG172" s="1056"/>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5">
        <v>5</v>
      </c>
      <c r="B173" s="1055">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6"/>
      <c r="AD173" s="1056"/>
      <c r="AE173" s="1056"/>
      <c r="AF173" s="1056"/>
      <c r="AG173" s="1056"/>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5">
        <v>6</v>
      </c>
      <c r="B174" s="1055">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6"/>
      <c r="AD174" s="1056"/>
      <c r="AE174" s="1056"/>
      <c r="AF174" s="1056"/>
      <c r="AG174" s="1056"/>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5">
        <v>7</v>
      </c>
      <c r="B175" s="1055">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6"/>
      <c r="AD175" s="1056"/>
      <c r="AE175" s="1056"/>
      <c r="AF175" s="1056"/>
      <c r="AG175" s="1056"/>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5">
        <v>8</v>
      </c>
      <c r="B176" s="1055">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6"/>
      <c r="AD176" s="1056"/>
      <c r="AE176" s="1056"/>
      <c r="AF176" s="1056"/>
      <c r="AG176" s="1056"/>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5">
        <v>9</v>
      </c>
      <c r="B177" s="1055">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6"/>
      <c r="AD177" s="1056"/>
      <c r="AE177" s="1056"/>
      <c r="AF177" s="1056"/>
      <c r="AG177" s="1056"/>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5">
        <v>10</v>
      </c>
      <c r="B178" s="1055">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6"/>
      <c r="AD178" s="1056"/>
      <c r="AE178" s="1056"/>
      <c r="AF178" s="1056"/>
      <c r="AG178" s="1056"/>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5">
        <v>11</v>
      </c>
      <c r="B179" s="1055">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6"/>
      <c r="AD179" s="1056"/>
      <c r="AE179" s="1056"/>
      <c r="AF179" s="1056"/>
      <c r="AG179" s="1056"/>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5">
        <v>12</v>
      </c>
      <c r="B180" s="1055">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6"/>
      <c r="AD180" s="1056"/>
      <c r="AE180" s="1056"/>
      <c r="AF180" s="1056"/>
      <c r="AG180" s="1056"/>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5">
        <v>13</v>
      </c>
      <c r="B181" s="1055">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6"/>
      <c r="AD181" s="1056"/>
      <c r="AE181" s="1056"/>
      <c r="AF181" s="1056"/>
      <c r="AG181" s="1056"/>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5">
        <v>14</v>
      </c>
      <c r="B182" s="1055">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6"/>
      <c r="AD182" s="1056"/>
      <c r="AE182" s="1056"/>
      <c r="AF182" s="1056"/>
      <c r="AG182" s="1056"/>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5">
        <v>15</v>
      </c>
      <c r="B183" s="1055">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6"/>
      <c r="AD183" s="1056"/>
      <c r="AE183" s="1056"/>
      <c r="AF183" s="1056"/>
      <c r="AG183" s="1056"/>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5">
        <v>16</v>
      </c>
      <c r="B184" s="1055">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6"/>
      <c r="AD184" s="1056"/>
      <c r="AE184" s="1056"/>
      <c r="AF184" s="1056"/>
      <c r="AG184" s="1056"/>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5">
        <v>17</v>
      </c>
      <c r="B185" s="1055">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6"/>
      <c r="AD185" s="1056"/>
      <c r="AE185" s="1056"/>
      <c r="AF185" s="1056"/>
      <c r="AG185" s="1056"/>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5">
        <v>18</v>
      </c>
      <c r="B186" s="1055">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6"/>
      <c r="AD186" s="1056"/>
      <c r="AE186" s="1056"/>
      <c r="AF186" s="1056"/>
      <c r="AG186" s="1056"/>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5">
        <v>19</v>
      </c>
      <c r="B187" s="1055">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6"/>
      <c r="AD187" s="1056"/>
      <c r="AE187" s="1056"/>
      <c r="AF187" s="1056"/>
      <c r="AG187" s="1056"/>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5">
        <v>20</v>
      </c>
      <c r="B188" s="1055">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6"/>
      <c r="AD188" s="1056"/>
      <c r="AE188" s="1056"/>
      <c r="AF188" s="1056"/>
      <c r="AG188" s="1056"/>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5">
        <v>21</v>
      </c>
      <c r="B189" s="1055">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6"/>
      <c r="AD189" s="1056"/>
      <c r="AE189" s="1056"/>
      <c r="AF189" s="1056"/>
      <c r="AG189" s="1056"/>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5">
        <v>22</v>
      </c>
      <c r="B190" s="1055">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6"/>
      <c r="AD190" s="1056"/>
      <c r="AE190" s="1056"/>
      <c r="AF190" s="1056"/>
      <c r="AG190" s="1056"/>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5">
        <v>23</v>
      </c>
      <c r="B191" s="1055">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6"/>
      <c r="AD191" s="1056"/>
      <c r="AE191" s="1056"/>
      <c r="AF191" s="1056"/>
      <c r="AG191" s="1056"/>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5">
        <v>24</v>
      </c>
      <c r="B192" s="1055">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6"/>
      <c r="AD192" s="1056"/>
      <c r="AE192" s="1056"/>
      <c r="AF192" s="1056"/>
      <c r="AG192" s="1056"/>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5">
        <v>25</v>
      </c>
      <c r="B193" s="1055">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6"/>
      <c r="AD193" s="1056"/>
      <c r="AE193" s="1056"/>
      <c r="AF193" s="1056"/>
      <c r="AG193" s="1056"/>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5">
        <v>26</v>
      </c>
      <c r="B194" s="1055">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6"/>
      <c r="AD194" s="1056"/>
      <c r="AE194" s="1056"/>
      <c r="AF194" s="1056"/>
      <c r="AG194" s="1056"/>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5">
        <v>27</v>
      </c>
      <c r="B195" s="1055">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6"/>
      <c r="AD195" s="1056"/>
      <c r="AE195" s="1056"/>
      <c r="AF195" s="1056"/>
      <c r="AG195" s="1056"/>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5">
        <v>28</v>
      </c>
      <c r="B196" s="1055">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6"/>
      <c r="AD196" s="1056"/>
      <c r="AE196" s="1056"/>
      <c r="AF196" s="1056"/>
      <c r="AG196" s="1056"/>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5">
        <v>29</v>
      </c>
      <c r="B197" s="1055">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6"/>
      <c r="AD197" s="1056"/>
      <c r="AE197" s="1056"/>
      <c r="AF197" s="1056"/>
      <c r="AG197" s="1056"/>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5">
        <v>30</v>
      </c>
      <c r="B198" s="1055">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6"/>
      <c r="AD198" s="1056"/>
      <c r="AE198" s="1056"/>
      <c r="AF198" s="1056"/>
      <c r="AG198" s="1056"/>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x14ac:dyDescent="0.15">
      <c r="A200" s="9"/>
      <c r="B200" s="46" t="s">
        <v>201</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349</v>
      </c>
      <c r="Z201" s="365"/>
      <c r="AA201" s="365"/>
      <c r="AB201" s="365"/>
      <c r="AC201" s="154" t="s">
        <v>334</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5">
        <v>1</v>
      </c>
      <c r="B202" s="1055">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6"/>
      <c r="AD202" s="1056"/>
      <c r="AE202" s="1056"/>
      <c r="AF202" s="1056"/>
      <c r="AG202" s="1056"/>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5">
        <v>2</v>
      </c>
      <c r="B203" s="1055">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6"/>
      <c r="AD203" s="1056"/>
      <c r="AE203" s="1056"/>
      <c r="AF203" s="1056"/>
      <c r="AG203" s="1056"/>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5">
        <v>3</v>
      </c>
      <c r="B204" s="1055">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6"/>
      <c r="AD204" s="1056"/>
      <c r="AE204" s="1056"/>
      <c r="AF204" s="1056"/>
      <c r="AG204" s="1056"/>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5">
        <v>4</v>
      </c>
      <c r="B205" s="1055">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6"/>
      <c r="AD205" s="1056"/>
      <c r="AE205" s="1056"/>
      <c r="AF205" s="1056"/>
      <c r="AG205" s="1056"/>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5">
        <v>5</v>
      </c>
      <c r="B206" s="1055">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6"/>
      <c r="AD206" s="1056"/>
      <c r="AE206" s="1056"/>
      <c r="AF206" s="1056"/>
      <c r="AG206" s="1056"/>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5">
        <v>6</v>
      </c>
      <c r="B207" s="1055">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6"/>
      <c r="AD207" s="1056"/>
      <c r="AE207" s="1056"/>
      <c r="AF207" s="1056"/>
      <c r="AG207" s="1056"/>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5">
        <v>7</v>
      </c>
      <c r="B208" s="1055">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6"/>
      <c r="AD208" s="1056"/>
      <c r="AE208" s="1056"/>
      <c r="AF208" s="1056"/>
      <c r="AG208" s="1056"/>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5">
        <v>8</v>
      </c>
      <c r="B209" s="1055">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6"/>
      <c r="AD209" s="1056"/>
      <c r="AE209" s="1056"/>
      <c r="AF209" s="1056"/>
      <c r="AG209" s="1056"/>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5">
        <v>9</v>
      </c>
      <c r="B210" s="1055">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6"/>
      <c r="AD210" s="1056"/>
      <c r="AE210" s="1056"/>
      <c r="AF210" s="1056"/>
      <c r="AG210" s="1056"/>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5">
        <v>10</v>
      </c>
      <c r="B211" s="1055">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6"/>
      <c r="AD211" s="1056"/>
      <c r="AE211" s="1056"/>
      <c r="AF211" s="1056"/>
      <c r="AG211" s="1056"/>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5">
        <v>11</v>
      </c>
      <c r="B212" s="1055">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6"/>
      <c r="AD212" s="1056"/>
      <c r="AE212" s="1056"/>
      <c r="AF212" s="1056"/>
      <c r="AG212" s="1056"/>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5">
        <v>12</v>
      </c>
      <c r="B213" s="1055">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6"/>
      <c r="AD213" s="1056"/>
      <c r="AE213" s="1056"/>
      <c r="AF213" s="1056"/>
      <c r="AG213" s="1056"/>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5">
        <v>13</v>
      </c>
      <c r="B214" s="1055">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6"/>
      <c r="AD214" s="1056"/>
      <c r="AE214" s="1056"/>
      <c r="AF214" s="1056"/>
      <c r="AG214" s="1056"/>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5">
        <v>14</v>
      </c>
      <c r="B215" s="1055">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6"/>
      <c r="AD215" s="1056"/>
      <c r="AE215" s="1056"/>
      <c r="AF215" s="1056"/>
      <c r="AG215" s="1056"/>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5">
        <v>15</v>
      </c>
      <c r="B216" s="1055">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6"/>
      <c r="AD216" s="1056"/>
      <c r="AE216" s="1056"/>
      <c r="AF216" s="1056"/>
      <c r="AG216" s="1056"/>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5">
        <v>16</v>
      </c>
      <c r="B217" s="1055">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6"/>
      <c r="AD217" s="1056"/>
      <c r="AE217" s="1056"/>
      <c r="AF217" s="1056"/>
      <c r="AG217" s="1056"/>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5">
        <v>17</v>
      </c>
      <c r="B218" s="1055">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6"/>
      <c r="AD218" s="1056"/>
      <c r="AE218" s="1056"/>
      <c r="AF218" s="1056"/>
      <c r="AG218" s="1056"/>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5">
        <v>18</v>
      </c>
      <c r="B219" s="1055">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6"/>
      <c r="AD219" s="1056"/>
      <c r="AE219" s="1056"/>
      <c r="AF219" s="1056"/>
      <c r="AG219" s="1056"/>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5">
        <v>19</v>
      </c>
      <c r="B220" s="1055">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6"/>
      <c r="AD220" s="1056"/>
      <c r="AE220" s="1056"/>
      <c r="AF220" s="1056"/>
      <c r="AG220" s="1056"/>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5">
        <v>20</v>
      </c>
      <c r="B221" s="1055">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6"/>
      <c r="AD221" s="1056"/>
      <c r="AE221" s="1056"/>
      <c r="AF221" s="1056"/>
      <c r="AG221" s="1056"/>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5">
        <v>21</v>
      </c>
      <c r="B222" s="1055">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6"/>
      <c r="AD222" s="1056"/>
      <c r="AE222" s="1056"/>
      <c r="AF222" s="1056"/>
      <c r="AG222" s="1056"/>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5">
        <v>22</v>
      </c>
      <c r="B223" s="1055">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6"/>
      <c r="AD223" s="1056"/>
      <c r="AE223" s="1056"/>
      <c r="AF223" s="1056"/>
      <c r="AG223" s="1056"/>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5">
        <v>23</v>
      </c>
      <c r="B224" s="1055">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6"/>
      <c r="AD224" s="1056"/>
      <c r="AE224" s="1056"/>
      <c r="AF224" s="1056"/>
      <c r="AG224" s="1056"/>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5">
        <v>24</v>
      </c>
      <c r="B225" s="1055">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6"/>
      <c r="AD225" s="1056"/>
      <c r="AE225" s="1056"/>
      <c r="AF225" s="1056"/>
      <c r="AG225" s="1056"/>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5">
        <v>25</v>
      </c>
      <c r="B226" s="1055">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6"/>
      <c r="AD226" s="1056"/>
      <c r="AE226" s="1056"/>
      <c r="AF226" s="1056"/>
      <c r="AG226" s="1056"/>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5">
        <v>26</v>
      </c>
      <c r="B227" s="1055">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6"/>
      <c r="AD227" s="1056"/>
      <c r="AE227" s="1056"/>
      <c r="AF227" s="1056"/>
      <c r="AG227" s="1056"/>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5">
        <v>27</v>
      </c>
      <c r="B228" s="1055">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6"/>
      <c r="AD228" s="1056"/>
      <c r="AE228" s="1056"/>
      <c r="AF228" s="1056"/>
      <c r="AG228" s="1056"/>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5">
        <v>28</v>
      </c>
      <c r="B229" s="1055">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6"/>
      <c r="AD229" s="1056"/>
      <c r="AE229" s="1056"/>
      <c r="AF229" s="1056"/>
      <c r="AG229" s="1056"/>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5">
        <v>29</v>
      </c>
      <c r="B230" s="1055">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6"/>
      <c r="AD230" s="1056"/>
      <c r="AE230" s="1056"/>
      <c r="AF230" s="1056"/>
      <c r="AG230" s="1056"/>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5">
        <v>30</v>
      </c>
      <c r="B231" s="1055">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6"/>
      <c r="AD231" s="1056"/>
      <c r="AE231" s="1056"/>
      <c r="AF231" s="1056"/>
      <c r="AG231" s="1056"/>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x14ac:dyDescent="0.15">
      <c r="A233" s="9"/>
      <c r="B233" s="46" t="s">
        <v>202</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7">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349</v>
      </c>
      <c r="Z234" s="365"/>
      <c r="AA234" s="365"/>
      <c r="AB234" s="365"/>
      <c r="AC234" s="154" t="s">
        <v>334</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87">
        <f>$AY$232</f>
        <v>0</v>
      </c>
    </row>
    <row r="235" spans="1:51" ht="26.25" customHeight="1" x14ac:dyDescent="0.15">
      <c r="A235" s="1055">
        <v>1</v>
      </c>
      <c r="B235" s="1055">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6"/>
      <c r="AD235" s="1056"/>
      <c r="AE235" s="1056"/>
      <c r="AF235" s="1056"/>
      <c r="AG235" s="1056"/>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5">
        <v>2</v>
      </c>
      <c r="B236" s="1055">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6"/>
      <c r="AD236" s="1056"/>
      <c r="AE236" s="1056"/>
      <c r="AF236" s="1056"/>
      <c r="AG236" s="1056"/>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5">
        <v>3</v>
      </c>
      <c r="B237" s="1055">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6"/>
      <c r="AD237" s="1056"/>
      <c r="AE237" s="1056"/>
      <c r="AF237" s="1056"/>
      <c r="AG237" s="1056"/>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5">
        <v>4</v>
      </c>
      <c r="B238" s="1055">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6"/>
      <c r="AD238" s="1056"/>
      <c r="AE238" s="1056"/>
      <c r="AF238" s="1056"/>
      <c r="AG238" s="1056"/>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5">
        <v>5</v>
      </c>
      <c r="B239" s="1055">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6"/>
      <c r="AD239" s="1056"/>
      <c r="AE239" s="1056"/>
      <c r="AF239" s="1056"/>
      <c r="AG239" s="1056"/>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5">
        <v>6</v>
      </c>
      <c r="B240" s="1055">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6"/>
      <c r="AD240" s="1056"/>
      <c r="AE240" s="1056"/>
      <c r="AF240" s="1056"/>
      <c r="AG240" s="1056"/>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5">
        <v>7</v>
      </c>
      <c r="B241" s="1055">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6"/>
      <c r="AD241" s="1056"/>
      <c r="AE241" s="1056"/>
      <c r="AF241" s="1056"/>
      <c r="AG241" s="1056"/>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5">
        <v>8</v>
      </c>
      <c r="B242" s="1055">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6"/>
      <c r="AD242" s="1056"/>
      <c r="AE242" s="1056"/>
      <c r="AF242" s="1056"/>
      <c r="AG242" s="1056"/>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5">
        <v>9</v>
      </c>
      <c r="B243" s="1055">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6"/>
      <c r="AD243" s="1056"/>
      <c r="AE243" s="1056"/>
      <c r="AF243" s="1056"/>
      <c r="AG243" s="1056"/>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5">
        <v>10</v>
      </c>
      <c r="B244" s="1055">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6"/>
      <c r="AD244" s="1056"/>
      <c r="AE244" s="1056"/>
      <c r="AF244" s="1056"/>
      <c r="AG244" s="1056"/>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5">
        <v>11</v>
      </c>
      <c r="B245" s="1055">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6"/>
      <c r="AD245" s="1056"/>
      <c r="AE245" s="1056"/>
      <c r="AF245" s="1056"/>
      <c r="AG245" s="1056"/>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5">
        <v>12</v>
      </c>
      <c r="B246" s="1055">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6"/>
      <c r="AD246" s="1056"/>
      <c r="AE246" s="1056"/>
      <c r="AF246" s="1056"/>
      <c r="AG246" s="1056"/>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5">
        <v>13</v>
      </c>
      <c r="B247" s="1055">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6"/>
      <c r="AD247" s="1056"/>
      <c r="AE247" s="1056"/>
      <c r="AF247" s="1056"/>
      <c r="AG247" s="1056"/>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5">
        <v>14</v>
      </c>
      <c r="B248" s="1055">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6"/>
      <c r="AD248" s="1056"/>
      <c r="AE248" s="1056"/>
      <c r="AF248" s="1056"/>
      <c r="AG248" s="1056"/>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5">
        <v>15</v>
      </c>
      <c r="B249" s="1055">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6"/>
      <c r="AD249" s="1056"/>
      <c r="AE249" s="1056"/>
      <c r="AF249" s="1056"/>
      <c r="AG249" s="1056"/>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5">
        <v>16</v>
      </c>
      <c r="B250" s="1055">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6"/>
      <c r="AD250" s="1056"/>
      <c r="AE250" s="1056"/>
      <c r="AF250" s="1056"/>
      <c r="AG250" s="1056"/>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5">
        <v>17</v>
      </c>
      <c r="B251" s="1055">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6"/>
      <c r="AD251" s="1056"/>
      <c r="AE251" s="1056"/>
      <c r="AF251" s="1056"/>
      <c r="AG251" s="1056"/>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5">
        <v>18</v>
      </c>
      <c r="B252" s="1055">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6"/>
      <c r="AD252" s="1056"/>
      <c r="AE252" s="1056"/>
      <c r="AF252" s="1056"/>
      <c r="AG252" s="1056"/>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5">
        <v>19</v>
      </c>
      <c r="B253" s="1055">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6"/>
      <c r="AD253" s="1056"/>
      <c r="AE253" s="1056"/>
      <c r="AF253" s="1056"/>
      <c r="AG253" s="1056"/>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5">
        <v>20</v>
      </c>
      <c r="B254" s="1055">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6"/>
      <c r="AD254" s="1056"/>
      <c r="AE254" s="1056"/>
      <c r="AF254" s="1056"/>
      <c r="AG254" s="1056"/>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5">
        <v>21</v>
      </c>
      <c r="B255" s="1055">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6"/>
      <c r="AD255" s="1056"/>
      <c r="AE255" s="1056"/>
      <c r="AF255" s="1056"/>
      <c r="AG255" s="1056"/>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5">
        <v>22</v>
      </c>
      <c r="B256" s="1055">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6"/>
      <c r="AD256" s="1056"/>
      <c r="AE256" s="1056"/>
      <c r="AF256" s="1056"/>
      <c r="AG256" s="1056"/>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5">
        <v>23</v>
      </c>
      <c r="B257" s="1055">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6"/>
      <c r="AD257" s="1056"/>
      <c r="AE257" s="1056"/>
      <c r="AF257" s="1056"/>
      <c r="AG257" s="1056"/>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5">
        <v>24</v>
      </c>
      <c r="B258" s="1055">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6"/>
      <c r="AD258" s="1056"/>
      <c r="AE258" s="1056"/>
      <c r="AF258" s="1056"/>
      <c r="AG258" s="1056"/>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5">
        <v>25</v>
      </c>
      <c r="B259" s="1055">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6"/>
      <c r="AD259" s="1056"/>
      <c r="AE259" s="1056"/>
      <c r="AF259" s="1056"/>
      <c r="AG259" s="1056"/>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5">
        <v>26</v>
      </c>
      <c r="B260" s="1055">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6"/>
      <c r="AD260" s="1056"/>
      <c r="AE260" s="1056"/>
      <c r="AF260" s="1056"/>
      <c r="AG260" s="1056"/>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5">
        <v>27</v>
      </c>
      <c r="B261" s="1055">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6"/>
      <c r="AD261" s="1056"/>
      <c r="AE261" s="1056"/>
      <c r="AF261" s="1056"/>
      <c r="AG261" s="1056"/>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5">
        <v>28</v>
      </c>
      <c r="B262" s="1055">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6"/>
      <c r="AD262" s="1056"/>
      <c r="AE262" s="1056"/>
      <c r="AF262" s="1056"/>
      <c r="AG262" s="1056"/>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5">
        <v>29</v>
      </c>
      <c r="B263" s="1055">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6"/>
      <c r="AD263" s="1056"/>
      <c r="AE263" s="1056"/>
      <c r="AF263" s="1056"/>
      <c r="AG263" s="1056"/>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5">
        <v>30</v>
      </c>
      <c r="B264" s="1055">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6"/>
      <c r="AD264" s="1056"/>
      <c r="AE264" s="1056"/>
      <c r="AF264" s="1056"/>
      <c r="AG264" s="1056"/>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x14ac:dyDescent="0.15">
      <c r="A266" s="9"/>
      <c r="B266" s="46" t="s">
        <v>203</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349</v>
      </c>
      <c r="Z267" s="365"/>
      <c r="AA267" s="365"/>
      <c r="AB267" s="365"/>
      <c r="AC267" s="154" t="s">
        <v>334</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5">
        <v>1</v>
      </c>
      <c r="B268" s="1055">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6"/>
      <c r="AD268" s="1056"/>
      <c r="AE268" s="1056"/>
      <c r="AF268" s="1056"/>
      <c r="AG268" s="1056"/>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5">
        <v>2</v>
      </c>
      <c r="B269" s="1055">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6"/>
      <c r="AD269" s="1056"/>
      <c r="AE269" s="1056"/>
      <c r="AF269" s="1056"/>
      <c r="AG269" s="1056"/>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5">
        <v>3</v>
      </c>
      <c r="B270" s="1055">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6"/>
      <c r="AD270" s="1056"/>
      <c r="AE270" s="1056"/>
      <c r="AF270" s="1056"/>
      <c r="AG270" s="1056"/>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5">
        <v>4</v>
      </c>
      <c r="B271" s="1055">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6"/>
      <c r="AD271" s="1056"/>
      <c r="AE271" s="1056"/>
      <c r="AF271" s="1056"/>
      <c r="AG271" s="1056"/>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5">
        <v>5</v>
      </c>
      <c r="B272" s="1055">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6"/>
      <c r="AD272" s="1056"/>
      <c r="AE272" s="1056"/>
      <c r="AF272" s="1056"/>
      <c r="AG272" s="1056"/>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5">
        <v>6</v>
      </c>
      <c r="B273" s="1055">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6"/>
      <c r="AD273" s="1056"/>
      <c r="AE273" s="1056"/>
      <c r="AF273" s="1056"/>
      <c r="AG273" s="1056"/>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5">
        <v>7</v>
      </c>
      <c r="B274" s="1055">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6"/>
      <c r="AD274" s="1056"/>
      <c r="AE274" s="1056"/>
      <c r="AF274" s="1056"/>
      <c r="AG274" s="1056"/>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5">
        <v>8</v>
      </c>
      <c r="B275" s="1055">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6"/>
      <c r="AD275" s="1056"/>
      <c r="AE275" s="1056"/>
      <c r="AF275" s="1056"/>
      <c r="AG275" s="1056"/>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5">
        <v>9</v>
      </c>
      <c r="B276" s="1055">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6"/>
      <c r="AD276" s="1056"/>
      <c r="AE276" s="1056"/>
      <c r="AF276" s="1056"/>
      <c r="AG276" s="1056"/>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5">
        <v>10</v>
      </c>
      <c r="B277" s="1055">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6"/>
      <c r="AD277" s="1056"/>
      <c r="AE277" s="1056"/>
      <c r="AF277" s="1056"/>
      <c r="AG277" s="1056"/>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5">
        <v>11</v>
      </c>
      <c r="B278" s="1055">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6"/>
      <c r="AD278" s="1056"/>
      <c r="AE278" s="1056"/>
      <c r="AF278" s="1056"/>
      <c r="AG278" s="1056"/>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5">
        <v>12</v>
      </c>
      <c r="B279" s="1055">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6"/>
      <c r="AD279" s="1056"/>
      <c r="AE279" s="1056"/>
      <c r="AF279" s="1056"/>
      <c r="AG279" s="1056"/>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5">
        <v>13</v>
      </c>
      <c r="B280" s="1055">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6"/>
      <c r="AD280" s="1056"/>
      <c r="AE280" s="1056"/>
      <c r="AF280" s="1056"/>
      <c r="AG280" s="1056"/>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5">
        <v>14</v>
      </c>
      <c r="B281" s="1055">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6"/>
      <c r="AD281" s="1056"/>
      <c r="AE281" s="1056"/>
      <c r="AF281" s="1056"/>
      <c r="AG281" s="1056"/>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5">
        <v>15</v>
      </c>
      <c r="B282" s="1055">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6"/>
      <c r="AD282" s="1056"/>
      <c r="AE282" s="1056"/>
      <c r="AF282" s="1056"/>
      <c r="AG282" s="1056"/>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5">
        <v>16</v>
      </c>
      <c r="B283" s="1055">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6"/>
      <c r="AD283" s="1056"/>
      <c r="AE283" s="1056"/>
      <c r="AF283" s="1056"/>
      <c r="AG283" s="1056"/>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5">
        <v>17</v>
      </c>
      <c r="B284" s="1055">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6"/>
      <c r="AD284" s="1056"/>
      <c r="AE284" s="1056"/>
      <c r="AF284" s="1056"/>
      <c r="AG284" s="1056"/>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5">
        <v>18</v>
      </c>
      <c r="B285" s="1055">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6"/>
      <c r="AD285" s="1056"/>
      <c r="AE285" s="1056"/>
      <c r="AF285" s="1056"/>
      <c r="AG285" s="1056"/>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5">
        <v>19</v>
      </c>
      <c r="B286" s="1055">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6"/>
      <c r="AD286" s="1056"/>
      <c r="AE286" s="1056"/>
      <c r="AF286" s="1056"/>
      <c r="AG286" s="1056"/>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5">
        <v>20</v>
      </c>
      <c r="B287" s="1055">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6"/>
      <c r="AD287" s="1056"/>
      <c r="AE287" s="1056"/>
      <c r="AF287" s="1056"/>
      <c r="AG287" s="1056"/>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5">
        <v>21</v>
      </c>
      <c r="B288" s="1055">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6"/>
      <c r="AD288" s="1056"/>
      <c r="AE288" s="1056"/>
      <c r="AF288" s="1056"/>
      <c r="AG288" s="1056"/>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5">
        <v>22</v>
      </c>
      <c r="B289" s="1055">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6"/>
      <c r="AD289" s="1056"/>
      <c r="AE289" s="1056"/>
      <c r="AF289" s="1056"/>
      <c r="AG289" s="1056"/>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5">
        <v>23</v>
      </c>
      <c r="B290" s="1055">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6"/>
      <c r="AD290" s="1056"/>
      <c r="AE290" s="1056"/>
      <c r="AF290" s="1056"/>
      <c r="AG290" s="1056"/>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5">
        <v>24</v>
      </c>
      <c r="B291" s="1055">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6"/>
      <c r="AD291" s="1056"/>
      <c r="AE291" s="1056"/>
      <c r="AF291" s="1056"/>
      <c r="AG291" s="1056"/>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5">
        <v>25</v>
      </c>
      <c r="B292" s="1055">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6"/>
      <c r="AD292" s="1056"/>
      <c r="AE292" s="1056"/>
      <c r="AF292" s="1056"/>
      <c r="AG292" s="1056"/>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5">
        <v>26</v>
      </c>
      <c r="B293" s="1055">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6"/>
      <c r="AD293" s="1056"/>
      <c r="AE293" s="1056"/>
      <c r="AF293" s="1056"/>
      <c r="AG293" s="1056"/>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5">
        <v>27</v>
      </c>
      <c r="B294" s="1055">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6"/>
      <c r="AD294" s="1056"/>
      <c r="AE294" s="1056"/>
      <c r="AF294" s="1056"/>
      <c r="AG294" s="1056"/>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5">
        <v>28</v>
      </c>
      <c r="B295" s="1055">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6"/>
      <c r="AD295" s="1056"/>
      <c r="AE295" s="1056"/>
      <c r="AF295" s="1056"/>
      <c r="AG295" s="1056"/>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5">
        <v>29</v>
      </c>
      <c r="B296" s="1055">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6"/>
      <c r="AD296" s="1056"/>
      <c r="AE296" s="1056"/>
      <c r="AF296" s="1056"/>
      <c r="AG296" s="1056"/>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5">
        <v>30</v>
      </c>
      <c r="B297" s="1055">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6"/>
      <c r="AD297" s="1056"/>
      <c r="AE297" s="1056"/>
      <c r="AF297" s="1056"/>
      <c r="AG297" s="1056"/>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x14ac:dyDescent="0.15">
      <c r="A299" s="9"/>
      <c r="B299" s="46" t="s">
        <v>204</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349</v>
      </c>
      <c r="Z300" s="365"/>
      <c r="AA300" s="365"/>
      <c r="AB300" s="365"/>
      <c r="AC300" s="154" t="s">
        <v>334</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5">
        <v>1</v>
      </c>
      <c r="B301" s="1055">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6"/>
      <c r="AD301" s="1056"/>
      <c r="AE301" s="1056"/>
      <c r="AF301" s="1056"/>
      <c r="AG301" s="1056"/>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5">
        <v>2</v>
      </c>
      <c r="B302" s="1055">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6"/>
      <c r="AD302" s="1056"/>
      <c r="AE302" s="1056"/>
      <c r="AF302" s="1056"/>
      <c r="AG302" s="1056"/>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5">
        <v>3</v>
      </c>
      <c r="B303" s="1055">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6"/>
      <c r="AD303" s="1056"/>
      <c r="AE303" s="1056"/>
      <c r="AF303" s="1056"/>
      <c r="AG303" s="1056"/>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5">
        <v>4</v>
      </c>
      <c r="B304" s="1055">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6"/>
      <c r="AD304" s="1056"/>
      <c r="AE304" s="1056"/>
      <c r="AF304" s="1056"/>
      <c r="AG304" s="1056"/>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5">
        <v>5</v>
      </c>
      <c r="B305" s="1055">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6"/>
      <c r="AD305" s="1056"/>
      <c r="AE305" s="1056"/>
      <c r="AF305" s="1056"/>
      <c r="AG305" s="1056"/>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5">
        <v>6</v>
      </c>
      <c r="B306" s="1055">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6"/>
      <c r="AD306" s="1056"/>
      <c r="AE306" s="1056"/>
      <c r="AF306" s="1056"/>
      <c r="AG306" s="1056"/>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5">
        <v>7</v>
      </c>
      <c r="B307" s="1055">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6"/>
      <c r="AD307" s="1056"/>
      <c r="AE307" s="1056"/>
      <c r="AF307" s="1056"/>
      <c r="AG307" s="1056"/>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5">
        <v>8</v>
      </c>
      <c r="B308" s="1055">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6"/>
      <c r="AD308" s="1056"/>
      <c r="AE308" s="1056"/>
      <c r="AF308" s="1056"/>
      <c r="AG308" s="1056"/>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5">
        <v>9</v>
      </c>
      <c r="B309" s="1055">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6"/>
      <c r="AD309" s="1056"/>
      <c r="AE309" s="1056"/>
      <c r="AF309" s="1056"/>
      <c r="AG309" s="1056"/>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5">
        <v>10</v>
      </c>
      <c r="B310" s="1055">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6"/>
      <c r="AD310" s="1056"/>
      <c r="AE310" s="1056"/>
      <c r="AF310" s="1056"/>
      <c r="AG310" s="1056"/>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5">
        <v>11</v>
      </c>
      <c r="B311" s="1055">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6"/>
      <c r="AD311" s="1056"/>
      <c r="AE311" s="1056"/>
      <c r="AF311" s="1056"/>
      <c r="AG311" s="1056"/>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5">
        <v>12</v>
      </c>
      <c r="B312" s="1055">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6"/>
      <c r="AD312" s="1056"/>
      <c r="AE312" s="1056"/>
      <c r="AF312" s="1056"/>
      <c r="AG312" s="1056"/>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5">
        <v>13</v>
      </c>
      <c r="B313" s="1055">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6"/>
      <c r="AD313" s="1056"/>
      <c r="AE313" s="1056"/>
      <c r="AF313" s="1056"/>
      <c r="AG313" s="1056"/>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5">
        <v>14</v>
      </c>
      <c r="B314" s="1055">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6"/>
      <c r="AD314" s="1056"/>
      <c r="AE314" s="1056"/>
      <c r="AF314" s="1056"/>
      <c r="AG314" s="1056"/>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5">
        <v>15</v>
      </c>
      <c r="B315" s="1055">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6"/>
      <c r="AD315" s="1056"/>
      <c r="AE315" s="1056"/>
      <c r="AF315" s="1056"/>
      <c r="AG315" s="1056"/>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5">
        <v>16</v>
      </c>
      <c r="B316" s="1055">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6"/>
      <c r="AD316" s="1056"/>
      <c r="AE316" s="1056"/>
      <c r="AF316" s="1056"/>
      <c r="AG316" s="1056"/>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5">
        <v>17</v>
      </c>
      <c r="B317" s="1055">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6"/>
      <c r="AD317" s="1056"/>
      <c r="AE317" s="1056"/>
      <c r="AF317" s="1056"/>
      <c r="AG317" s="1056"/>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5">
        <v>18</v>
      </c>
      <c r="B318" s="1055">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6"/>
      <c r="AD318" s="1056"/>
      <c r="AE318" s="1056"/>
      <c r="AF318" s="1056"/>
      <c r="AG318" s="1056"/>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5">
        <v>19</v>
      </c>
      <c r="B319" s="1055">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6"/>
      <c r="AD319" s="1056"/>
      <c r="AE319" s="1056"/>
      <c r="AF319" s="1056"/>
      <c r="AG319" s="1056"/>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5">
        <v>20</v>
      </c>
      <c r="B320" s="1055">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6"/>
      <c r="AD320" s="1056"/>
      <c r="AE320" s="1056"/>
      <c r="AF320" s="1056"/>
      <c r="AG320" s="1056"/>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5">
        <v>21</v>
      </c>
      <c r="B321" s="1055">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6"/>
      <c r="AD321" s="1056"/>
      <c r="AE321" s="1056"/>
      <c r="AF321" s="1056"/>
      <c r="AG321" s="1056"/>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5">
        <v>22</v>
      </c>
      <c r="B322" s="1055">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6"/>
      <c r="AD322" s="1056"/>
      <c r="AE322" s="1056"/>
      <c r="AF322" s="1056"/>
      <c r="AG322" s="1056"/>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5">
        <v>23</v>
      </c>
      <c r="B323" s="1055">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6"/>
      <c r="AD323" s="1056"/>
      <c r="AE323" s="1056"/>
      <c r="AF323" s="1056"/>
      <c r="AG323" s="1056"/>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5">
        <v>24</v>
      </c>
      <c r="B324" s="1055">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6"/>
      <c r="AD324" s="1056"/>
      <c r="AE324" s="1056"/>
      <c r="AF324" s="1056"/>
      <c r="AG324" s="1056"/>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5">
        <v>25</v>
      </c>
      <c r="B325" s="1055">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6"/>
      <c r="AD325" s="1056"/>
      <c r="AE325" s="1056"/>
      <c r="AF325" s="1056"/>
      <c r="AG325" s="1056"/>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5">
        <v>26</v>
      </c>
      <c r="B326" s="1055">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6"/>
      <c r="AD326" s="1056"/>
      <c r="AE326" s="1056"/>
      <c r="AF326" s="1056"/>
      <c r="AG326" s="1056"/>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5">
        <v>27</v>
      </c>
      <c r="B327" s="1055">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6"/>
      <c r="AD327" s="1056"/>
      <c r="AE327" s="1056"/>
      <c r="AF327" s="1056"/>
      <c r="AG327" s="1056"/>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5">
        <v>28</v>
      </c>
      <c r="B328" s="1055">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6"/>
      <c r="AD328" s="1056"/>
      <c r="AE328" s="1056"/>
      <c r="AF328" s="1056"/>
      <c r="AG328" s="1056"/>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5">
        <v>29</v>
      </c>
      <c r="B329" s="1055">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6"/>
      <c r="AD329" s="1056"/>
      <c r="AE329" s="1056"/>
      <c r="AF329" s="1056"/>
      <c r="AG329" s="1056"/>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5">
        <v>30</v>
      </c>
      <c r="B330" s="1055">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6"/>
      <c r="AD330" s="1056"/>
      <c r="AE330" s="1056"/>
      <c r="AF330" s="1056"/>
      <c r="AG330" s="1056"/>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x14ac:dyDescent="0.15">
      <c r="A332" s="9"/>
      <c r="B332" s="46" t="s">
        <v>205</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349</v>
      </c>
      <c r="Z333" s="365"/>
      <c r="AA333" s="365"/>
      <c r="AB333" s="365"/>
      <c r="AC333" s="154" t="s">
        <v>334</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5">
        <v>1</v>
      </c>
      <c r="B334" s="1055">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6"/>
      <c r="AD334" s="1056"/>
      <c r="AE334" s="1056"/>
      <c r="AF334" s="1056"/>
      <c r="AG334" s="1056"/>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5">
        <v>2</v>
      </c>
      <c r="B335" s="1055">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6"/>
      <c r="AD335" s="1056"/>
      <c r="AE335" s="1056"/>
      <c r="AF335" s="1056"/>
      <c r="AG335" s="1056"/>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5">
        <v>3</v>
      </c>
      <c r="B336" s="1055">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6"/>
      <c r="AD336" s="1056"/>
      <c r="AE336" s="1056"/>
      <c r="AF336" s="1056"/>
      <c r="AG336" s="1056"/>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5">
        <v>4</v>
      </c>
      <c r="B337" s="1055">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6"/>
      <c r="AD337" s="1056"/>
      <c r="AE337" s="1056"/>
      <c r="AF337" s="1056"/>
      <c r="AG337" s="1056"/>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5">
        <v>5</v>
      </c>
      <c r="B338" s="1055">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6"/>
      <c r="AD338" s="1056"/>
      <c r="AE338" s="1056"/>
      <c r="AF338" s="1056"/>
      <c r="AG338" s="1056"/>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5">
        <v>6</v>
      </c>
      <c r="B339" s="1055">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6"/>
      <c r="AD339" s="1056"/>
      <c r="AE339" s="1056"/>
      <c r="AF339" s="1056"/>
      <c r="AG339" s="1056"/>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5">
        <v>7</v>
      </c>
      <c r="B340" s="1055">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6"/>
      <c r="AD340" s="1056"/>
      <c r="AE340" s="1056"/>
      <c r="AF340" s="1056"/>
      <c r="AG340" s="1056"/>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5">
        <v>8</v>
      </c>
      <c r="B341" s="1055">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6"/>
      <c r="AD341" s="1056"/>
      <c r="AE341" s="1056"/>
      <c r="AF341" s="1056"/>
      <c r="AG341" s="1056"/>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5">
        <v>9</v>
      </c>
      <c r="B342" s="1055">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6"/>
      <c r="AD342" s="1056"/>
      <c r="AE342" s="1056"/>
      <c r="AF342" s="1056"/>
      <c r="AG342" s="1056"/>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5">
        <v>10</v>
      </c>
      <c r="B343" s="1055">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6"/>
      <c r="AD343" s="1056"/>
      <c r="AE343" s="1056"/>
      <c r="AF343" s="1056"/>
      <c r="AG343" s="1056"/>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5">
        <v>11</v>
      </c>
      <c r="B344" s="1055">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6"/>
      <c r="AD344" s="1056"/>
      <c r="AE344" s="1056"/>
      <c r="AF344" s="1056"/>
      <c r="AG344" s="1056"/>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5">
        <v>12</v>
      </c>
      <c r="B345" s="1055">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6"/>
      <c r="AD345" s="1056"/>
      <c r="AE345" s="1056"/>
      <c r="AF345" s="1056"/>
      <c r="AG345" s="1056"/>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5">
        <v>13</v>
      </c>
      <c r="B346" s="1055">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6"/>
      <c r="AD346" s="1056"/>
      <c r="AE346" s="1056"/>
      <c r="AF346" s="1056"/>
      <c r="AG346" s="1056"/>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5">
        <v>14</v>
      </c>
      <c r="B347" s="1055">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6"/>
      <c r="AD347" s="1056"/>
      <c r="AE347" s="1056"/>
      <c r="AF347" s="1056"/>
      <c r="AG347" s="1056"/>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5">
        <v>15</v>
      </c>
      <c r="B348" s="1055">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6"/>
      <c r="AD348" s="1056"/>
      <c r="AE348" s="1056"/>
      <c r="AF348" s="1056"/>
      <c r="AG348" s="1056"/>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5">
        <v>16</v>
      </c>
      <c r="B349" s="1055">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6"/>
      <c r="AD349" s="1056"/>
      <c r="AE349" s="1056"/>
      <c r="AF349" s="1056"/>
      <c r="AG349" s="1056"/>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5">
        <v>17</v>
      </c>
      <c r="B350" s="1055">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6"/>
      <c r="AD350" s="1056"/>
      <c r="AE350" s="1056"/>
      <c r="AF350" s="1056"/>
      <c r="AG350" s="1056"/>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5">
        <v>18</v>
      </c>
      <c r="B351" s="1055">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6"/>
      <c r="AD351" s="1056"/>
      <c r="AE351" s="1056"/>
      <c r="AF351" s="1056"/>
      <c r="AG351" s="1056"/>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5">
        <v>19</v>
      </c>
      <c r="B352" s="1055">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6"/>
      <c r="AD352" s="1056"/>
      <c r="AE352" s="1056"/>
      <c r="AF352" s="1056"/>
      <c r="AG352" s="1056"/>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5">
        <v>20</v>
      </c>
      <c r="B353" s="1055">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6"/>
      <c r="AD353" s="1056"/>
      <c r="AE353" s="1056"/>
      <c r="AF353" s="1056"/>
      <c r="AG353" s="1056"/>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5">
        <v>21</v>
      </c>
      <c r="B354" s="1055">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6"/>
      <c r="AD354" s="1056"/>
      <c r="AE354" s="1056"/>
      <c r="AF354" s="1056"/>
      <c r="AG354" s="1056"/>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5">
        <v>22</v>
      </c>
      <c r="B355" s="1055">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6"/>
      <c r="AD355" s="1056"/>
      <c r="AE355" s="1056"/>
      <c r="AF355" s="1056"/>
      <c r="AG355" s="1056"/>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5">
        <v>23</v>
      </c>
      <c r="B356" s="1055">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6"/>
      <c r="AD356" s="1056"/>
      <c r="AE356" s="1056"/>
      <c r="AF356" s="1056"/>
      <c r="AG356" s="1056"/>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5">
        <v>24</v>
      </c>
      <c r="B357" s="1055">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6"/>
      <c r="AD357" s="1056"/>
      <c r="AE357" s="1056"/>
      <c r="AF357" s="1056"/>
      <c r="AG357" s="1056"/>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5">
        <v>25</v>
      </c>
      <c r="B358" s="1055">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6"/>
      <c r="AD358" s="1056"/>
      <c r="AE358" s="1056"/>
      <c r="AF358" s="1056"/>
      <c r="AG358" s="1056"/>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5">
        <v>26</v>
      </c>
      <c r="B359" s="1055">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6"/>
      <c r="AD359" s="1056"/>
      <c r="AE359" s="1056"/>
      <c r="AF359" s="1056"/>
      <c r="AG359" s="1056"/>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5">
        <v>27</v>
      </c>
      <c r="B360" s="1055">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6"/>
      <c r="AD360" s="1056"/>
      <c r="AE360" s="1056"/>
      <c r="AF360" s="1056"/>
      <c r="AG360" s="1056"/>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5">
        <v>28</v>
      </c>
      <c r="B361" s="1055">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6"/>
      <c r="AD361" s="1056"/>
      <c r="AE361" s="1056"/>
      <c r="AF361" s="1056"/>
      <c r="AG361" s="1056"/>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5">
        <v>29</v>
      </c>
      <c r="B362" s="1055">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6"/>
      <c r="AD362" s="1056"/>
      <c r="AE362" s="1056"/>
      <c r="AF362" s="1056"/>
      <c r="AG362" s="1056"/>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5">
        <v>30</v>
      </c>
      <c r="B363" s="1055">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6"/>
      <c r="AD363" s="1056"/>
      <c r="AE363" s="1056"/>
      <c r="AF363" s="1056"/>
      <c r="AG363" s="1056"/>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x14ac:dyDescent="0.15">
      <c r="A365" s="9"/>
      <c r="B365" s="46" t="s">
        <v>206</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349</v>
      </c>
      <c r="Z366" s="365"/>
      <c r="AA366" s="365"/>
      <c r="AB366" s="365"/>
      <c r="AC366" s="154" t="s">
        <v>334</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5">
        <v>1</v>
      </c>
      <c r="B367" s="1055">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6"/>
      <c r="AD367" s="1056"/>
      <c r="AE367" s="1056"/>
      <c r="AF367" s="1056"/>
      <c r="AG367" s="1056"/>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5">
        <v>2</v>
      </c>
      <c r="B368" s="1055">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6"/>
      <c r="AD368" s="1056"/>
      <c r="AE368" s="1056"/>
      <c r="AF368" s="1056"/>
      <c r="AG368" s="1056"/>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5">
        <v>3</v>
      </c>
      <c r="B369" s="1055">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6"/>
      <c r="AD369" s="1056"/>
      <c r="AE369" s="1056"/>
      <c r="AF369" s="1056"/>
      <c r="AG369" s="1056"/>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5">
        <v>4</v>
      </c>
      <c r="B370" s="1055">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6"/>
      <c r="AD370" s="1056"/>
      <c r="AE370" s="1056"/>
      <c r="AF370" s="1056"/>
      <c r="AG370" s="1056"/>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5">
        <v>5</v>
      </c>
      <c r="B371" s="1055">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6"/>
      <c r="AD371" s="1056"/>
      <c r="AE371" s="1056"/>
      <c r="AF371" s="1056"/>
      <c r="AG371" s="1056"/>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5">
        <v>6</v>
      </c>
      <c r="B372" s="1055">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6"/>
      <c r="AD372" s="1056"/>
      <c r="AE372" s="1056"/>
      <c r="AF372" s="1056"/>
      <c r="AG372" s="1056"/>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5">
        <v>7</v>
      </c>
      <c r="B373" s="1055">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6"/>
      <c r="AD373" s="1056"/>
      <c r="AE373" s="1056"/>
      <c r="AF373" s="1056"/>
      <c r="AG373" s="1056"/>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5">
        <v>8</v>
      </c>
      <c r="B374" s="1055">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6"/>
      <c r="AD374" s="1056"/>
      <c r="AE374" s="1056"/>
      <c r="AF374" s="1056"/>
      <c r="AG374" s="1056"/>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5">
        <v>9</v>
      </c>
      <c r="B375" s="1055">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6"/>
      <c r="AD375" s="1056"/>
      <c r="AE375" s="1056"/>
      <c r="AF375" s="1056"/>
      <c r="AG375" s="1056"/>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5">
        <v>10</v>
      </c>
      <c r="B376" s="1055">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6"/>
      <c r="AD376" s="1056"/>
      <c r="AE376" s="1056"/>
      <c r="AF376" s="1056"/>
      <c r="AG376" s="1056"/>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5">
        <v>11</v>
      </c>
      <c r="B377" s="1055">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6"/>
      <c r="AD377" s="1056"/>
      <c r="AE377" s="1056"/>
      <c r="AF377" s="1056"/>
      <c r="AG377" s="1056"/>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5">
        <v>12</v>
      </c>
      <c r="B378" s="1055">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6"/>
      <c r="AD378" s="1056"/>
      <c r="AE378" s="1056"/>
      <c r="AF378" s="1056"/>
      <c r="AG378" s="1056"/>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5">
        <v>13</v>
      </c>
      <c r="B379" s="1055">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6"/>
      <c r="AD379" s="1056"/>
      <c r="AE379" s="1056"/>
      <c r="AF379" s="1056"/>
      <c r="AG379" s="1056"/>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5">
        <v>14</v>
      </c>
      <c r="B380" s="1055">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6"/>
      <c r="AD380" s="1056"/>
      <c r="AE380" s="1056"/>
      <c r="AF380" s="1056"/>
      <c r="AG380" s="1056"/>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5">
        <v>15</v>
      </c>
      <c r="B381" s="1055">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6"/>
      <c r="AD381" s="1056"/>
      <c r="AE381" s="1056"/>
      <c r="AF381" s="1056"/>
      <c r="AG381" s="1056"/>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5">
        <v>16</v>
      </c>
      <c r="B382" s="1055">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6"/>
      <c r="AD382" s="1056"/>
      <c r="AE382" s="1056"/>
      <c r="AF382" s="1056"/>
      <c r="AG382" s="1056"/>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5">
        <v>17</v>
      </c>
      <c r="B383" s="1055">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6"/>
      <c r="AD383" s="1056"/>
      <c r="AE383" s="1056"/>
      <c r="AF383" s="1056"/>
      <c r="AG383" s="1056"/>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5">
        <v>18</v>
      </c>
      <c r="B384" s="1055">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6"/>
      <c r="AD384" s="1056"/>
      <c r="AE384" s="1056"/>
      <c r="AF384" s="1056"/>
      <c r="AG384" s="1056"/>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5">
        <v>19</v>
      </c>
      <c r="B385" s="1055">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6"/>
      <c r="AD385" s="1056"/>
      <c r="AE385" s="1056"/>
      <c r="AF385" s="1056"/>
      <c r="AG385" s="1056"/>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5">
        <v>20</v>
      </c>
      <c r="B386" s="1055">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6"/>
      <c r="AD386" s="1056"/>
      <c r="AE386" s="1056"/>
      <c r="AF386" s="1056"/>
      <c r="AG386" s="1056"/>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5">
        <v>21</v>
      </c>
      <c r="B387" s="1055">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6"/>
      <c r="AD387" s="1056"/>
      <c r="AE387" s="1056"/>
      <c r="AF387" s="1056"/>
      <c r="AG387" s="1056"/>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5">
        <v>22</v>
      </c>
      <c r="B388" s="1055">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6"/>
      <c r="AD388" s="1056"/>
      <c r="AE388" s="1056"/>
      <c r="AF388" s="1056"/>
      <c r="AG388" s="1056"/>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5">
        <v>23</v>
      </c>
      <c r="B389" s="1055">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6"/>
      <c r="AD389" s="1056"/>
      <c r="AE389" s="1056"/>
      <c r="AF389" s="1056"/>
      <c r="AG389" s="1056"/>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5">
        <v>24</v>
      </c>
      <c r="B390" s="1055">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6"/>
      <c r="AD390" s="1056"/>
      <c r="AE390" s="1056"/>
      <c r="AF390" s="1056"/>
      <c r="AG390" s="1056"/>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5">
        <v>25</v>
      </c>
      <c r="B391" s="1055">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6"/>
      <c r="AD391" s="1056"/>
      <c r="AE391" s="1056"/>
      <c r="AF391" s="1056"/>
      <c r="AG391" s="1056"/>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5">
        <v>26</v>
      </c>
      <c r="B392" s="1055">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6"/>
      <c r="AD392" s="1056"/>
      <c r="AE392" s="1056"/>
      <c r="AF392" s="1056"/>
      <c r="AG392" s="1056"/>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5">
        <v>27</v>
      </c>
      <c r="B393" s="1055">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6"/>
      <c r="AD393" s="1056"/>
      <c r="AE393" s="1056"/>
      <c r="AF393" s="1056"/>
      <c r="AG393" s="1056"/>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5">
        <v>28</v>
      </c>
      <c r="B394" s="1055">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6"/>
      <c r="AD394" s="1056"/>
      <c r="AE394" s="1056"/>
      <c r="AF394" s="1056"/>
      <c r="AG394" s="1056"/>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5">
        <v>29</v>
      </c>
      <c r="B395" s="1055">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6"/>
      <c r="AD395" s="1056"/>
      <c r="AE395" s="1056"/>
      <c r="AF395" s="1056"/>
      <c r="AG395" s="1056"/>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5">
        <v>30</v>
      </c>
      <c r="B396" s="1055">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6"/>
      <c r="AD396" s="1056"/>
      <c r="AE396" s="1056"/>
      <c r="AF396" s="1056"/>
      <c r="AG396" s="1056"/>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x14ac:dyDescent="0.15">
      <c r="A398" s="9"/>
      <c r="B398" s="46" t="s">
        <v>207</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349</v>
      </c>
      <c r="Z399" s="365"/>
      <c r="AA399" s="365"/>
      <c r="AB399" s="365"/>
      <c r="AC399" s="154" t="s">
        <v>334</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5">
        <v>1</v>
      </c>
      <c r="B400" s="1055">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6"/>
      <c r="AD400" s="1056"/>
      <c r="AE400" s="1056"/>
      <c r="AF400" s="1056"/>
      <c r="AG400" s="1056"/>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5">
        <v>2</v>
      </c>
      <c r="B401" s="1055">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6"/>
      <c r="AD401" s="1056"/>
      <c r="AE401" s="1056"/>
      <c r="AF401" s="1056"/>
      <c r="AG401" s="1056"/>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5">
        <v>3</v>
      </c>
      <c r="B402" s="1055">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6"/>
      <c r="AD402" s="1056"/>
      <c r="AE402" s="1056"/>
      <c r="AF402" s="1056"/>
      <c r="AG402" s="1056"/>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5">
        <v>4</v>
      </c>
      <c r="B403" s="1055">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6"/>
      <c r="AD403" s="1056"/>
      <c r="AE403" s="1056"/>
      <c r="AF403" s="1056"/>
      <c r="AG403" s="1056"/>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5">
        <v>5</v>
      </c>
      <c r="B404" s="1055">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6"/>
      <c r="AD404" s="1056"/>
      <c r="AE404" s="1056"/>
      <c r="AF404" s="1056"/>
      <c r="AG404" s="1056"/>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5">
        <v>6</v>
      </c>
      <c r="B405" s="1055">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6"/>
      <c r="AD405" s="1056"/>
      <c r="AE405" s="1056"/>
      <c r="AF405" s="1056"/>
      <c r="AG405" s="1056"/>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5">
        <v>7</v>
      </c>
      <c r="B406" s="1055">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6"/>
      <c r="AD406" s="1056"/>
      <c r="AE406" s="1056"/>
      <c r="AF406" s="1056"/>
      <c r="AG406" s="1056"/>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5">
        <v>8</v>
      </c>
      <c r="B407" s="1055">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6"/>
      <c r="AD407" s="1056"/>
      <c r="AE407" s="1056"/>
      <c r="AF407" s="1056"/>
      <c r="AG407" s="1056"/>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5">
        <v>9</v>
      </c>
      <c r="B408" s="1055">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6"/>
      <c r="AD408" s="1056"/>
      <c r="AE408" s="1056"/>
      <c r="AF408" s="1056"/>
      <c r="AG408" s="1056"/>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5">
        <v>10</v>
      </c>
      <c r="B409" s="1055">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6"/>
      <c r="AD409" s="1056"/>
      <c r="AE409" s="1056"/>
      <c r="AF409" s="1056"/>
      <c r="AG409" s="1056"/>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5">
        <v>11</v>
      </c>
      <c r="B410" s="1055">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6"/>
      <c r="AD410" s="1056"/>
      <c r="AE410" s="1056"/>
      <c r="AF410" s="1056"/>
      <c r="AG410" s="1056"/>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5">
        <v>12</v>
      </c>
      <c r="B411" s="1055">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6"/>
      <c r="AD411" s="1056"/>
      <c r="AE411" s="1056"/>
      <c r="AF411" s="1056"/>
      <c r="AG411" s="1056"/>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5">
        <v>13</v>
      </c>
      <c r="B412" s="1055">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6"/>
      <c r="AD412" s="1056"/>
      <c r="AE412" s="1056"/>
      <c r="AF412" s="1056"/>
      <c r="AG412" s="1056"/>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5">
        <v>14</v>
      </c>
      <c r="B413" s="1055">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6"/>
      <c r="AD413" s="1056"/>
      <c r="AE413" s="1056"/>
      <c r="AF413" s="1056"/>
      <c r="AG413" s="1056"/>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5">
        <v>15</v>
      </c>
      <c r="B414" s="1055">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6"/>
      <c r="AD414" s="1056"/>
      <c r="AE414" s="1056"/>
      <c r="AF414" s="1056"/>
      <c r="AG414" s="1056"/>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5">
        <v>16</v>
      </c>
      <c r="B415" s="1055">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6"/>
      <c r="AD415" s="1056"/>
      <c r="AE415" s="1056"/>
      <c r="AF415" s="1056"/>
      <c r="AG415" s="1056"/>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5">
        <v>17</v>
      </c>
      <c r="B416" s="1055">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6"/>
      <c r="AD416" s="1056"/>
      <c r="AE416" s="1056"/>
      <c r="AF416" s="1056"/>
      <c r="AG416" s="1056"/>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5">
        <v>18</v>
      </c>
      <c r="B417" s="1055">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6"/>
      <c r="AD417" s="1056"/>
      <c r="AE417" s="1056"/>
      <c r="AF417" s="1056"/>
      <c r="AG417" s="1056"/>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5">
        <v>19</v>
      </c>
      <c r="B418" s="1055">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6"/>
      <c r="AD418" s="1056"/>
      <c r="AE418" s="1056"/>
      <c r="AF418" s="1056"/>
      <c r="AG418" s="1056"/>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5">
        <v>20</v>
      </c>
      <c r="B419" s="1055">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6"/>
      <c r="AD419" s="1056"/>
      <c r="AE419" s="1056"/>
      <c r="AF419" s="1056"/>
      <c r="AG419" s="1056"/>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5">
        <v>21</v>
      </c>
      <c r="B420" s="1055">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6"/>
      <c r="AD420" s="1056"/>
      <c r="AE420" s="1056"/>
      <c r="AF420" s="1056"/>
      <c r="AG420" s="1056"/>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5">
        <v>22</v>
      </c>
      <c r="B421" s="1055">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6"/>
      <c r="AD421" s="1056"/>
      <c r="AE421" s="1056"/>
      <c r="AF421" s="1056"/>
      <c r="AG421" s="1056"/>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5">
        <v>23</v>
      </c>
      <c r="B422" s="1055">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6"/>
      <c r="AD422" s="1056"/>
      <c r="AE422" s="1056"/>
      <c r="AF422" s="1056"/>
      <c r="AG422" s="1056"/>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5">
        <v>24</v>
      </c>
      <c r="B423" s="1055">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6"/>
      <c r="AD423" s="1056"/>
      <c r="AE423" s="1056"/>
      <c r="AF423" s="1056"/>
      <c r="AG423" s="1056"/>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5">
        <v>25</v>
      </c>
      <c r="B424" s="1055">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6"/>
      <c r="AD424" s="1056"/>
      <c r="AE424" s="1056"/>
      <c r="AF424" s="1056"/>
      <c r="AG424" s="1056"/>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5">
        <v>26</v>
      </c>
      <c r="B425" s="1055">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6"/>
      <c r="AD425" s="1056"/>
      <c r="AE425" s="1056"/>
      <c r="AF425" s="1056"/>
      <c r="AG425" s="1056"/>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5">
        <v>27</v>
      </c>
      <c r="B426" s="1055">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6"/>
      <c r="AD426" s="1056"/>
      <c r="AE426" s="1056"/>
      <c r="AF426" s="1056"/>
      <c r="AG426" s="1056"/>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5">
        <v>28</v>
      </c>
      <c r="B427" s="1055">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6"/>
      <c r="AD427" s="1056"/>
      <c r="AE427" s="1056"/>
      <c r="AF427" s="1056"/>
      <c r="AG427" s="1056"/>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5">
        <v>29</v>
      </c>
      <c r="B428" s="1055">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6"/>
      <c r="AD428" s="1056"/>
      <c r="AE428" s="1056"/>
      <c r="AF428" s="1056"/>
      <c r="AG428" s="1056"/>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5">
        <v>30</v>
      </c>
      <c r="B429" s="1055">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6"/>
      <c r="AD429" s="1056"/>
      <c r="AE429" s="1056"/>
      <c r="AF429" s="1056"/>
      <c r="AG429" s="1056"/>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x14ac:dyDescent="0.15">
      <c r="A431" s="9"/>
      <c r="B431" s="46" t="s">
        <v>208</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349</v>
      </c>
      <c r="Z432" s="365"/>
      <c r="AA432" s="365"/>
      <c r="AB432" s="365"/>
      <c r="AC432" s="154" t="s">
        <v>334</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5">
        <v>1</v>
      </c>
      <c r="B433" s="1055">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6"/>
      <c r="AD433" s="1056"/>
      <c r="AE433" s="1056"/>
      <c r="AF433" s="1056"/>
      <c r="AG433" s="1056"/>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5">
        <v>2</v>
      </c>
      <c r="B434" s="1055">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6"/>
      <c r="AD434" s="1056"/>
      <c r="AE434" s="1056"/>
      <c r="AF434" s="1056"/>
      <c r="AG434" s="1056"/>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5">
        <v>3</v>
      </c>
      <c r="B435" s="1055">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6"/>
      <c r="AD435" s="1056"/>
      <c r="AE435" s="1056"/>
      <c r="AF435" s="1056"/>
      <c r="AG435" s="1056"/>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5">
        <v>4</v>
      </c>
      <c r="B436" s="1055">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6"/>
      <c r="AD436" s="1056"/>
      <c r="AE436" s="1056"/>
      <c r="AF436" s="1056"/>
      <c r="AG436" s="1056"/>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5">
        <v>5</v>
      </c>
      <c r="B437" s="1055">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6"/>
      <c r="AD437" s="1056"/>
      <c r="AE437" s="1056"/>
      <c r="AF437" s="1056"/>
      <c r="AG437" s="1056"/>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5">
        <v>6</v>
      </c>
      <c r="B438" s="1055">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6"/>
      <c r="AD438" s="1056"/>
      <c r="AE438" s="1056"/>
      <c r="AF438" s="1056"/>
      <c r="AG438" s="1056"/>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5">
        <v>7</v>
      </c>
      <c r="B439" s="1055">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6"/>
      <c r="AD439" s="1056"/>
      <c r="AE439" s="1056"/>
      <c r="AF439" s="1056"/>
      <c r="AG439" s="1056"/>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5">
        <v>8</v>
      </c>
      <c r="B440" s="1055">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6"/>
      <c r="AD440" s="1056"/>
      <c r="AE440" s="1056"/>
      <c r="AF440" s="1056"/>
      <c r="AG440" s="1056"/>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5">
        <v>9</v>
      </c>
      <c r="B441" s="1055">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6"/>
      <c r="AD441" s="1056"/>
      <c r="AE441" s="1056"/>
      <c r="AF441" s="1056"/>
      <c r="AG441" s="1056"/>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5">
        <v>10</v>
      </c>
      <c r="B442" s="1055">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6"/>
      <c r="AD442" s="1056"/>
      <c r="AE442" s="1056"/>
      <c r="AF442" s="1056"/>
      <c r="AG442" s="1056"/>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5">
        <v>11</v>
      </c>
      <c r="B443" s="1055">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6"/>
      <c r="AD443" s="1056"/>
      <c r="AE443" s="1056"/>
      <c r="AF443" s="1056"/>
      <c r="AG443" s="1056"/>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5">
        <v>12</v>
      </c>
      <c r="B444" s="1055">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6"/>
      <c r="AD444" s="1056"/>
      <c r="AE444" s="1056"/>
      <c r="AF444" s="1056"/>
      <c r="AG444" s="1056"/>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5">
        <v>13</v>
      </c>
      <c r="B445" s="1055">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6"/>
      <c r="AD445" s="1056"/>
      <c r="AE445" s="1056"/>
      <c r="AF445" s="1056"/>
      <c r="AG445" s="1056"/>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5">
        <v>14</v>
      </c>
      <c r="B446" s="1055">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6"/>
      <c r="AD446" s="1056"/>
      <c r="AE446" s="1056"/>
      <c r="AF446" s="1056"/>
      <c r="AG446" s="1056"/>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5">
        <v>15</v>
      </c>
      <c r="B447" s="1055">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6"/>
      <c r="AD447" s="1056"/>
      <c r="AE447" s="1056"/>
      <c r="AF447" s="1056"/>
      <c r="AG447" s="1056"/>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5">
        <v>16</v>
      </c>
      <c r="B448" s="1055">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6"/>
      <c r="AD448" s="1056"/>
      <c r="AE448" s="1056"/>
      <c r="AF448" s="1056"/>
      <c r="AG448" s="1056"/>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5">
        <v>17</v>
      </c>
      <c r="B449" s="1055">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6"/>
      <c r="AD449" s="1056"/>
      <c r="AE449" s="1056"/>
      <c r="AF449" s="1056"/>
      <c r="AG449" s="1056"/>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5">
        <v>18</v>
      </c>
      <c r="B450" s="1055">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6"/>
      <c r="AD450" s="1056"/>
      <c r="AE450" s="1056"/>
      <c r="AF450" s="1056"/>
      <c r="AG450" s="1056"/>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5">
        <v>19</v>
      </c>
      <c r="B451" s="1055">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6"/>
      <c r="AD451" s="1056"/>
      <c r="AE451" s="1056"/>
      <c r="AF451" s="1056"/>
      <c r="AG451" s="1056"/>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5">
        <v>20</v>
      </c>
      <c r="B452" s="1055">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6"/>
      <c r="AD452" s="1056"/>
      <c r="AE452" s="1056"/>
      <c r="AF452" s="1056"/>
      <c r="AG452" s="1056"/>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5">
        <v>21</v>
      </c>
      <c r="B453" s="1055">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6"/>
      <c r="AD453" s="1056"/>
      <c r="AE453" s="1056"/>
      <c r="AF453" s="1056"/>
      <c r="AG453" s="1056"/>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5">
        <v>22</v>
      </c>
      <c r="B454" s="1055">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6"/>
      <c r="AD454" s="1056"/>
      <c r="AE454" s="1056"/>
      <c r="AF454" s="1056"/>
      <c r="AG454" s="1056"/>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5">
        <v>23</v>
      </c>
      <c r="B455" s="1055">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6"/>
      <c r="AD455" s="1056"/>
      <c r="AE455" s="1056"/>
      <c r="AF455" s="1056"/>
      <c r="AG455" s="1056"/>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5">
        <v>24</v>
      </c>
      <c r="B456" s="1055">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6"/>
      <c r="AD456" s="1056"/>
      <c r="AE456" s="1056"/>
      <c r="AF456" s="1056"/>
      <c r="AG456" s="1056"/>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5">
        <v>25</v>
      </c>
      <c r="B457" s="1055">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6"/>
      <c r="AD457" s="1056"/>
      <c r="AE457" s="1056"/>
      <c r="AF457" s="1056"/>
      <c r="AG457" s="1056"/>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5">
        <v>26</v>
      </c>
      <c r="B458" s="1055">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6"/>
      <c r="AD458" s="1056"/>
      <c r="AE458" s="1056"/>
      <c r="AF458" s="1056"/>
      <c r="AG458" s="1056"/>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5">
        <v>27</v>
      </c>
      <c r="B459" s="1055">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6"/>
      <c r="AD459" s="1056"/>
      <c r="AE459" s="1056"/>
      <c r="AF459" s="1056"/>
      <c r="AG459" s="1056"/>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5">
        <v>28</v>
      </c>
      <c r="B460" s="1055">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6"/>
      <c r="AD460" s="1056"/>
      <c r="AE460" s="1056"/>
      <c r="AF460" s="1056"/>
      <c r="AG460" s="1056"/>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5">
        <v>29</v>
      </c>
      <c r="B461" s="1055">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6"/>
      <c r="AD461" s="1056"/>
      <c r="AE461" s="1056"/>
      <c r="AF461" s="1056"/>
      <c r="AG461" s="1056"/>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5">
        <v>30</v>
      </c>
      <c r="B462" s="1055">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6"/>
      <c r="AD462" s="1056"/>
      <c r="AE462" s="1056"/>
      <c r="AF462" s="1056"/>
      <c r="AG462" s="1056"/>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x14ac:dyDescent="0.15">
      <c r="A464" s="9"/>
      <c r="B464" s="46" t="s">
        <v>209</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349</v>
      </c>
      <c r="Z465" s="365"/>
      <c r="AA465" s="365"/>
      <c r="AB465" s="365"/>
      <c r="AC465" s="154" t="s">
        <v>334</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5">
        <v>1</v>
      </c>
      <c r="B466" s="1055">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6"/>
      <c r="AD466" s="1056"/>
      <c r="AE466" s="1056"/>
      <c r="AF466" s="1056"/>
      <c r="AG466" s="1056"/>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5">
        <v>2</v>
      </c>
      <c r="B467" s="1055">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6"/>
      <c r="AD467" s="1056"/>
      <c r="AE467" s="1056"/>
      <c r="AF467" s="1056"/>
      <c r="AG467" s="1056"/>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5">
        <v>3</v>
      </c>
      <c r="B468" s="1055">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6"/>
      <c r="AD468" s="1056"/>
      <c r="AE468" s="1056"/>
      <c r="AF468" s="1056"/>
      <c r="AG468" s="1056"/>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5">
        <v>4</v>
      </c>
      <c r="B469" s="1055">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6"/>
      <c r="AD469" s="1056"/>
      <c r="AE469" s="1056"/>
      <c r="AF469" s="1056"/>
      <c r="AG469" s="1056"/>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5">
        <v>5</v>
      </c>
      <c r="B470" s="1055">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6"/>
      <c r="AD470" s="1056"/>
      <c r="AE470" s="1056"/>
      <c r="AF470" s="1056"/>
      <c r="AG470" s="1056"/>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5">
        <v>6</v>
      </c>
      <c r="B471" s="1055">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6"/>
      <c r="AD471" s="1056"/>
      <c r="AE471" s="1056"/>
      <c r="AF471" s="1056"/>
      <c r="AG471" s="1056"/>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5">
        <v>7</v>
      </c>
      <c r="B472" s="1055">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6"/>
      <c r="AD472" s="1056"/>
      <c r="AE472" s="1056"/>
      <c r="AF472" s="1056"/>
      <c r="AG472" s="1056"/>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5">
        <v>8</v>
      </c>
      <c r="B473" s="1055">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6"/>
      <c r="AD473" s="1056"/>
      <c r="AE473" s="1056"/>
      <c r="AF473" s="1056"/>
      <c r="AG473" s="1056"/>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5">
        <v>9</v>
      </c>
      <c r="B474" s="1055">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6"/>
      <c r="AD474" s="1056"/>
      <c r="AE474" s="1056"/>
      <c r="AF474" s="1056"/>
      <c r="AG474" s="1056"/>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5">
        <v>10</v>
      </c>
      <c r="B475" s="1055">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6"/>
      <c r="AD475" s="1056"/>
      <c r="AE475" s="1056"/>
      <c r="AF475" s="1056"/>
      <c r="AG475" s="1056"/>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5">
        <v>11</v>
      </c>
      <c r="B476" s="1055">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6"/>
      <c r="AD476" s="1056"/>
      <c r="AE476" s="1056"/>
      <c r="AF476" s="1056"/>
      <c r="AG476" s="1056"/>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5">
        <v>12</v>
      </c>
      <c r="B477" s="1055">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6"/>
      <c r="AD477" s="1056"/>
      <c r="AE477" s="1056"/>
      <c r="AF477" s="1056"/>
      <c r="AG477" s="1056"/>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5">
        <v>13</v>
      </c>
      <c r="B478" s="1055">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6"/>
      <c r="AD478" s="1056"/>
      <c r="AE478" s="1056"/>
      <c r="AF478" s="1056"/>
      <c r="AG478" s="1056"/>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5">
        <v>14</v>
      </c>
      <c r="B479" s="1055">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6"/>
      <c r="AD479" s="1056"/>
      <c r="AE479" s="1056"/>
      <c r="AF479" s="1056"/>
      <c r="AG479" s="1056"/>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5">
        <v>15</v>
      </c>
      <c r="B480" s="1055">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6"/>
      <c r="AD480" s="1056"/>
      <c r="AE480" s="1056"/>
      <c r="AF480" s="1056"/>
      <c r="AG480" s="1056"/>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5">
        <v>16</v>
      </c>
      <c r="B481" s="1055">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6"/>
      <c r="AD481" s="1056"/>
      <c r="AE481" s="1056"/>
      <c r="AF481" s="1056"/>
      <c r="AG481" s="1056"/>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5">
        <v>17</v>
      </c>
      <c r="B482" s="1055">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6"/>
      <c r="AD482" s="1056"/>
      <c r="AE482" s="1056"/>
      <c r="AF482" s="1056"/>
      <c r="AG482" s="1056"/>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5">
        <v>18</v>
      </c>
      <c r="B483" s="1055">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6"/>
      <c r="AD483" s="1056"/>
      <c r="AE483" s="1056"/>
      <c r="AF483" s="1056"/>
      <c r="AG483" s="1056"/>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5">
        <v>19</v>
      </c>
      <c r="B484" s="1055">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6"/>
      <c r="AD484" s="1056"/>
      <c r="AE484" s="1056"/>
      <c r="AF484" s="1056"/>
      <c r="AG484" s="1056"/>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5">
        <v>20</v>
      </c>
      <c r="B485" s="1055">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6"/>
      <c r="AD485" s="1056"/>
      <c r="AE485" s="1056"/>
      <c r="AF485" s="1056"/>
      <c r="AG485" s="1056"/>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5">
        <v>21</v>
      </c>
      <c r="B486" s="1055">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6"/>
      <c r="AD486" s="1056"/>
      <c r="AE486" s="1056"/>
      <c r="AF486" s="1056"/>
      <c r="AG486" s="1056"/>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5">
        <v>22</v>
      </c>
      <c r="B487" s="1055">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6"/>
      <c r="AD487" s="1056"/>
      <c r="AE487" s="1056"/>
      <c r="AF487" s="1056"/>
      <c r="AG487" s="1056"/>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5">
        <v>23</v>
      </c>
      <c r="B488" s="1055">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6"/>
      <c r="AD488" s="1056"/>
      <c r="AE488" s="1056"/>
      <c r="AF488" s="1056"/>
      <c r="AG488" s="1056"/>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5">
        <v>24</v>
      </c>
      <c r="B489" s="1055">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6"/>
      <c r="AD489" s="1056"/>
      <c r="AE489" s="1056"/>
      <c r="AF489" s="1056"/>
      <c r="AG489" s="1056"/>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5">
        <v>25</v>
      </c>
      <c r="B490" s="1055">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6"/>
      <c r="AD490" s="1056"/>
      <c r="AE490" s="1056"/>
      <c r="AF490" s="1056"/>
      <c r="AG490" s="1056"/>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5">
        <v>26</v>
      </c>
      <c r="B491" s="1055">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6"/>
      <c r="AD491" s="1056"/>
      <c r="AE491" s="1056"/>
      <c r="AF491" s="1056"/>
      <c r="AG491" s="1056"/>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5">
        <v>27</v>
      </c>
      <c r="B492" s="1055">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6"/>
      <c r="AD492" s="1056"/>
      <c r="AE492" s="1056"/>
      <c r="AF492" s="1056"/>
      <c r="AG492" s="1056"/>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5">
        <v>28</v>
      </c>
      <c r="B493" s="1055">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6"/>
      <c r="AD493" s="1056"/>
      <c r="AE493" s="1056"/>
      <c r="AF493" s="1056"/>
      <c r="AG493" s="1056"/>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5">
        <v>29</v>
      </c>
      <c r="B494" s="1055">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6"/>
      <c r="AD494" s="1056"/>
      <c r="AE494" s="1056"/>
      <c r="AF494" s="1056"/>
      <c r="AG494" s="1056"/>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5">
        <v>30</v>
      </c>
      <c r="B495" s="1055">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6"/>
      <c r="AD495" s="1056"/>
      <c r="AE495" s="1056"/>
      <c r="AF495" s="1056"/>
      <c r="AG495" s="1056"/>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x14ac:dyDescent="0.15">
      <c r="A497" s="9"/>
      <c r="B497" s="46" t="s">
        <v>210</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349</v>
      </c>
      <c r="Z498" s="365"/>
      <c r="AA498" s="365"/>
      <c r="AB498" s="365"/>
      <c r="AC498" s="154" t="s">
        <v>334</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5">
        <v>1</v>
      </c>
      <c r="B499" s="1055">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6"/>
      <c r="AD499" s="1056"/>
      <c r="AE499" s="1056"/>
      <c r="AF499" s="1056"/>
      <c r="AG499" s="1056"/>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5">
        <v>2</v>
      </c>
      <c r="B500" s="1055">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6"/>
      <c r="AD500" s="1056"/>
      <c r="AE500" s="1056"/>
      <c r="AF500" s="1056"/>
      <c r="AG500" s="1056"/>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5">
        <v>3</v>
      </c>
      <c r="B501" s="1055">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6"/>
      <c r="AD501" s="1056"/>
      <c r="AE501" s="1056"/>
      <c r="AF501" s="1056"/>
      <c r="AG501" s="1056"/>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5">
        <v>4</v>
      </c>
      <c r="B502" s="1055">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6"/>
      <c r="AD502" s="1056"/>
      <c r="AE502" s="1056"/>
      <c r="AF502" s="1056"/>
      <c r="AG502" s="1056"/>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5">
        <v>5</v>
      </c>
      <c r="B503" s="1055">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6"/>
      <c r="AD503" s="1056"/>
      <c r="AE503" s="1056"/>
      <c r="AF503" s="1056"/>
      <c r="AG503" s="1056"/>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5">
        <v>6</v>
      </c>
      <c r="B504" s="1055">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6"/>
      <c r="AD504" s="1056"/>
      <c r="AE504" s="1056"/>
      <c r="AF504" s="1056"/>
      <c r="AG504" s="1056"/>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5">
        <v>7</v>
      </c>
      <c r="B505" s="1055">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6"/>
      <c r="AD505" s="1056"/>
      <c r="AE505" s="1056"/>
      <c r="AF505" s="1056"/>
      <c r="AG505" s="1056"/>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5">
        <v>8</v>
      </c>
      <c r="B506" s="1055">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6"/>
      <c r="AD506" s="1056"/>
      <c r="AE506" s="1056"/>
      <c r="AF506" s="1056"/>
      <c r="AG506" s="1056"/>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5">
        <v>9</v>
      </c>
      <c r="B507" s="1055">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6"/>
      <c r="AD507" s="1056"/>
      <c r="AE507" s="1056"/>
      <c r="AF507" s="1056"/>
      <c r="AG507" s="1056"/>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5">
        <v>10</v>
      </c>
      <c r="B508" s="1055">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6"/>
      <c r="AD508" s="1056"/>
      <c r="AE508" s="1056"/>
      <c r="AF508" s="1056"/>
      <c r="AG508" s="1056"/>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5">
        <v>11</v>
      </c>
      <c r="B509" s="1055">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6"/>
      <c r="AD509" s="1056"/>
      <c r="AE509" s="1056"/>
      <c r="AF509" s="1056"/>
      <c r="AG509" s="1056"/>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5">
        <v>12</v>
      </c>
      <c r="B510" s="1055">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6"/>
      <c r="AD510" s="1056"/>
      <c r="AE510" s="1056"/>
      <c r="AF510" s="1056"/>
      <c r="AG510" s="1056"/>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5">
        <v>13</v>
      </c>
      <c r="B511" s="1055">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6"/>
      <c r="AD511" s="1056"/>
      <c r="AE511" s="1056"/>
      <c r="AF511" s="1056"/>
      <c r="AG511" s="1056"/>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5">
        <v>14</v>
      </c>
      <c r="B512" s="1055">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6"/>
      <c r="AD512" s="1056"/>
      <c r="AE512" s="1056"/>
      <c r="AF512" s="1056"/>
      <c r="AG512" s="1056"/>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5">
        <v>15</v>
      </c>
      <c r="B513" s="1055">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6"/>
      <c r="AD513" s="1056"/>
      <c r="AE513" s="1056"/>
      <c r="AF513" s="1056"/>
      <c r="AG513" s="1056"/>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5">
        <v>16</v>
      </c>
      <c r="B514" s="1055">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6"/>
      <c r="AD514" s="1056"/>
      <c r="AE514" s="1056"/>
      <c r="AF514" s="1056"/>
      <c r="AG514" s="1056"/>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5">
        <v>17</v>
      </c>
      <c r="B515" s="1055">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6"/>
      <c r="AD515" s="1056"/>
      <c r="AE515" s="1056"/>
      <c r="AF515" s="1056"/>
      <c r="AG515" s="1056"/>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5">
        <v>18</v>
      </c>
      <c r="B516" s="1055">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6"/>
      <c r="AD516" s="1056"/>
      <c r="AE516" s="1056"/>
      <c r="AF516" s="1056"/>
      <c r="AG516" s="1056"/>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5">
        <v>19</v>
      </c>
      <c r="B517" s="1055">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6"/>
      <c r="AD517" s="1056"/>
      <c r="AE517" s="1056"/>
      <c r="AF517" s="1056"/>
      <c r="AG517" s="1056"/>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5">
        <v>20</v>
      </c>
      <c r="B518" s="1055">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6"/>
      <c r="AD518" s="1056"/>
      <c r="AE518" s="1056"/>
      <c r="AF518" s="1056"/>
      <c r="AG518" s="1056"/>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5">
        <v>21</v>
      </c>
      <c r="B519" s="1055">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6"/>
      <c r="AD519" s="1056"/>
      <c r="AE519" s="1056"/>
      <c r="AF519" s="1056"/>
      <c r="AG519" s="1056"/>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5">
        <v>22</v>
      </c>
      <c r="B520" s="1055">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6"/>
      <c r="AD520" s="1056"/>
      <c r="AE520" s="1056"/>
      <c r="AF520" s="1056"/>
      <c r="AG520" s="1056"/>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5">
        <v>23</v>
      </c>
      <c r="B521" s="1055">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6"/>
      <c r="AD521" s="1056"/>
      <c r="AE521" s="1056"/>
      <c r="AF521" s="1056"/>
      <c r="AG521" s="1056"/>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5">
        <v>24</v>
      </c>
      <c r="B522" s="1055">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6"/>
      <c r="AD522" s="1056"/>
      <c r="AE522" s="1056"/>
      <c r="AF522" s="1056"/>
      <c r="AG522" s="1056"/>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5">
        <v>25</v>
      </c>
      <c r="B523" s="1055">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6"/>
      <c r="AD523" s="1056"/>
      <c r="AE523" s="1056"/>
      <c r="AF523" s="1056"/>
      <c r="AG523" s="1056"/>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5">
        <v>26</v>
      </c>
      <c r="B524" s="1055">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6"/>
      <c r="AD524" s="1056"/>
      <c r="AE524" s="1056"/>
      <c r="AF524" s="1056"/>
      <c r="AG524" s="1056"/>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5">
        <v>27</v>
      </c>
      <c r="B525" s="1055">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6"/>
      <c r="AD525" s="1056"/>
      <c r="AE525" s="1056"/>
      <c r="AF525" s="1056"/>
      <c r="AG525" s="1056"/>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5">
        <v>28</v>
      </c>
      <c r="B526" s="1055">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6"/>
      <c r="AD526" s="1056"/>
      <c r="AE526" s="1056"/>
      <c r="AF526" s="1056"/>
      <c r="AG526" s="1056"/>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5">
        <v>29</v>
      </c>
      <c r="B527" s="1055">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6"/>
      <c r="AD527" s="1056"/>
      <c r="AE527" s="1056"/>
      <c r="AF527" s="1056"/>
      <c r="AG527" s="1056"/>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5">
        <v>30</v>
      </c>
      <c r="B528" s="1055">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6"/>
      <c r="AD528" s="1056"/>
      <c r="AE528" s="1056"/>
      <c r="AF528" s="1056"/>
      <c r="AG528" s="1056"/>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x14ac:dyDescent="0.15">
      <c r="A530" s="9"/>
      <c r="B530" s="46" t="s">
        <v>211</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349</v>
      </c>
      <c r="Z531" s="365"/>
      <c r="AA531" s="365"/>
      <c r="AB531" s="365"/>
      <c r="AC531" s="154" t="s">
        <v>334</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5">
        <v>1</v>
      </c>
      <c r="B532" s="1055">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6"/>
      <c r="AD532" s="1056"/>
      <c r="AE532" s="1056"/>
      <c r="AF532" s="1056"/>
      <c r="AG532" s="1056"/>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5">
        <v>2</v>
      </c>
      <c r="B533" s="1055">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6"/>
      <c r="AD533" s="1056"/>
      <c r="AE533" s="1056"/>
      <c r="AF533" s="1056"/>
      <c r="AG533" s="1056"/>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5">
        <v>3</v>
      </c>
      <c r="B534" s="1055">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6"/>
      <c r="AD534" s="1056"/>
      <c r="AE534" s="1056"/>
      <c r="AF534" s="1056"/>
      <c r="AG534" s="1056"/>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5">
        <v>4</v>
      </c>
      <c r="B535" s="1055">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6"/>
      <c r="AD535" s="1056"/>
      <c r="AE535" s="1056"/>
      <c r="AF535" s="1056"/>
      <c r="AG535" s="1056"/>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5">
        <v>5</v>
      </c>
      <c r="B536" s="1055">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6"/>
      <c r="AD536" s="1056"/>
      <c r="AE536" s="1056"/>
      <c r="AF536" s="1056"/>
      <c r="AG536" s="1056"/>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5">
        <v>6</v>
      </c>
      <c r="B537" s="1055">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6"/>
      <c r="AD537" s="1056"/>
      <c r="AE537" s="1056"/>
      <c r="AF537" s="1056"/>
      <c r="AG537" s="1056"/>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5">
        <v>7</v>
      </c>
      <c r="B538" s="1055">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6"/>
      <c r="AD538" s="1056"/>
      <c r="AE538" s="1056"/>
      <c r="AF538" s="1056"/>
      <c r="AG538" s="1056"/>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5">
        <v>8</v>
      </c>
      <c r="B539" s="1055">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6"/>
      <c r="AD539" s="1056"/>
      <c r="AE539" s="1056"/>
      <c r="AF539" s="1056"/>
      <c r="AG539" s="1056"/>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5">
        <v>9</v>
      </c>
      <c r="B540" s="1055">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6"/>
      <c r="AD540" s="1056"/>
      <c r="AE540" s="1056"/>
      <c r="AF540" s="1056"/>
      <c r="AG540" s="1056"/>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5">
        <v>10</v>
      </c>
      <c r="B541" s="1055">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6"/>
      <c r="AD541" s="1056"/>
      <c r="AE541" s="1056"/>
      <c r="AF541" s="1056"/>
      <c r="AG541" s="1056"/>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5">
        <v>11</v>
      </c>
      <c r="B542" s="1055">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6"/>
      <c r="AD542" s="1056"/>
      <c r="AE542" s="1056"/>
      <c r="AF542" s="1056"/>
      <c r="AG542" s="1056"/>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5">
        <v>12</v>
      </c>
      <c r="B543" s="1055">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6"/>
      <c r="AD543" s="1056"/>
      <c r="AE543" s="1056"/>
      <c r="AF543" s="1056"/>
      <c r="AG543" s="1056"/>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5">
        <v>13</v>
      </c>
      <c r="B544" s="1055">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6"/>
      <c r="AD544" s="1056"/>
      <c r="AE544" s="1056"/>
      <c r="AF544" s="1056"/>
      <c r="AG544" s="1056"/>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5">
        <v>14</v>
      </c>
      <c r="B545" s="1055">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6"/>
      <c r="AD545" s="1056"/>
      <c r="AE545" s="1056"/>
      <c r="AF545" s="1056"/>
      <c r="AG545" s="1056"/>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5">
        <v>15</v>
      </c>
      <c r="B546" s="1055">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6"/>
      <c r="AD546" s="1056"/>
      <c r="AE546" s="1056"/>
      <c r="AF546" s="1056"/>
      <c r="AG546" s="1056"/>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5">
        <v>16</v>
      </c>
      <c r="B547" s="1055">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6"/>
      <c r="AD547" s="1056"/>
      <c r="AE547" s="1056"/>
      <c r="AF547" s="1056"/>
      <c r="AG547" s="1056"/>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5">
        <v>17</v>
      </c>
      <c r="B548" s="1055">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6"/>
      <c r="AD548" s="1056"/>
      <c r="AE548" s="1056"/>
      <c r="AF548" s="1056"/>
      <c r="AG548" s="1056"/>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5">
        <v>18</v>
      </c>
      <c r="B549" s="1055">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6"/>
      <c r="AD549" s="1056"/>
      <c r="AE549" s="1056"/>
      <c r="AF549" s="1056"/>
      <c r="AG549" s="1056"/>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5">
        <v>19</v>
      </c>
      <c r="B550" s="1055">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6"/>
      <c r="AD550" s="1056"/>
      <c r="AE550" s="1056"/>
      <c r="AF550" s="1056"/>
      <c r="AG550" s="1056"/>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5">
        <v>20</v>
      </c>
      <c r="B551" s="1055">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6"/>
      <c r="AD551" s="1056"/>
      <c r="AE551" s="1056"/>
      <c r="AF551" s="1056"/>
      <c r="AG551" s="1056"/>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5">
        <v>21</v>
      </c>
      <c r="B552" s="1055">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6"/>
      <c r="AD552" s="1056"/>
      <c r="AE552" s="1056"/>
      <c r="AF552" s="1056"/>
      <c r="AG552" s="1056"/>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5">
        <v>22</v>
      </c>
      <c r="B553" s="1055">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6"/>
      <c r="AD553" s="1056"/>
      <c r="AE553" s="1056"/>
      <c r="AF553" s="1056"/>
      <c r="AG553" s="1056"/>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5">
        <v>23</v>
      </c>
      <c r="B554" s="1055">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6"/>
      <c r="AD554" s="1056"/>
      <c r="AE554" s="1056"/>
      <c r="AF554" s="1056"/>
      <c r="AG554" s="1056"/>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5">
        <v>24</v>
      </c>
      <c r="B555" s="1055">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6"/>
      <c r="AD555" s="1056"/>
      <c r="AE555" s="1056"/>
      <c r="AF555" s="1056"/>
      <c r="AG555" s="1056"/>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5">
        <v>25</v>
      </c>
      <c r="B556" s="1055">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6"/>
      <c r="AD556" s="1056"/>
      <c r="AE556" s="1056"/>
      <c r="AF556" s="1056"/>
      <c r="AG556" s="1056"/>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5">
        <v>26</v>
      </c>
      <c r="B557" s="1055">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6"/>
      <c r="AD557" s="1056"/>
      <c r="AE557" s="1056"/>
      <c r="AF557" s="1056"/>
      <c r="AG557" s="1056"/>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5">
        <v>27</v>
      </c>
      <c r="B558" s="1055">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6"/>
      <c r="AD558" s="1056"/>
      <c r="AE558" s="1056"/>
      <c r="AF558" s="1056"/>
      <c r="AG558" s="1056"/>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5">
        <v>28</v>
      </c>
      <c r="B559" s="1055">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6"/>
      <c r="AD559" s="1056"/>
      <c r="AE559" s="1056"/>
      <c r="AF559" s="1056"/>
      <c r="AG559" s="1056"/>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5">
        <v>29</v>
      </c>
      <c r="B560" s="1055">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6"/>
      <c r="AD560" s="1056"/>
      <c r="AE560" s="1056"/>
      <c r="AF560" s="1056"/>
      <c r="AG560" s="1056"/>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5">
        <v>30</v>
      </c>
      <c r="B561" s="1055">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6"/>
      <c r="AD561" s="1056"/>
      <c r="AE561" s="1056"/>
      <c r="AF561" s="1056"/>
      <c r="AG561" s="1056"/>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x14ac:dyDescent="0.15">
      <c r="A563" s="9"/>
      <c r="B563" s="46" t="s">
        <v>212</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349</v>
      </c>
      <c r="Z564" s="365"/>
      <c r="AA564" s="365"/>
      <c r="AB564" s="365"/>
      <c r="AC564" s="154" t="s">
        <v>334</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5">
        <v>1</v>
      </c>
      <c r="B565" s="1055">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6"/>
      <c r="AD565" s="1056"/>
      <c r="AE565" s="1056"/>
      <c r="AF565" s="1056"/>
      <c r="AG565" s="1056"/>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5">
        <v>2</v>
      </c>
      <c r="B566" s="1055">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6"/>
      <c r="AD566" s="1056"/>
      <c r="AE566" s="1056"/>
      <c r="AF566" s="1056"/>
      <c r="AG566" s="1056"/>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5">
        <v>3</v>
      </c>
      <c r="B567" s="1055">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6"/>
      <c r="AD567" s="1056"/>
      <c r="AE567" s="1056"/>
      <c r="AF567" s="1056"/>
      <c r="AG567" s="1056"/>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5">
        <v>4</v>
      </c>
      <c r="B568" s="1055">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6"/>
      <c r="AD568" s="1056"/>
      <c r="AE568" s="1056"/>
      <c r="AF568" s="1056"/>
      <c r="AG568" s="1056"/>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5">
        <v>5</v>
      </c>
      <c r="B569" s="1055">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6"/>
      <c r="AD569" s="1056"/>
      <c r="AE569" s="1056"/>
      <c r="AF569" s="1056"/>
      <c r="AG569" s="1056"/>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5">
        <v>6</v>
      </c>
      <c r="B570" s="1055">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6"/>
      <c r="AD570" s="1056"/>
      <c r="AE570" s="1056"/>
      <c r="AF570" s="1056"/>
      <c r="AG570" s="1056"/>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5">
        <v>7</v>
      </c>
      <c r="B571" s="1055">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6"/>
      <c r="AD571" s="1056"/>
      <c r="AE571" s="1056"/>
      <c r="AF571" s="1056"/>
      <c r="AG571" s="1056"/>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5">
        <v>8</v>
      </c>
      <c r="B572" s="1055">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6"/>
      <c r="AD572" s="1056"/>
      <c r="AE572" s="1056"/>
      <c r="AF572" s="1056"/>
      <c r="AG572" s="1056"/>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5">
        <v>9</v>
      </c>
      <c r="B573" s="1055">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6"/>
      <c r="AD573" s="1056"/>
      <c r="AE573" s="1056"/>
      <c r="AF573" s="1056"/>
      <c r="AG573" s="1056"/>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5">
        <v>10</v>
      </c>
      <c r="B574" s="1055">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6"/>
      <c r="AD574" s="1056"/>
      <c r="AE574" s="1056"/>
      <c r="AF574" s="1056"/>
      <c r="AG574" s="1056"/>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5">
        <v>11</v>
      </c>
      <c r="B575" s="1055">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6"/>
      <c r="AD575" s="1056"/>
      <c r="AE575" s="1056"/>
      <c r="AF575" s="1056"/>
      <c r="AG575" s="1056"/>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5">
        <v>12</v>
      </c>
      <c r="B576" s="1055">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6"/>
      <c r="AD576" s="1056"/>
      <c r="AE576" s="1056"/>
      <c r="AF576" s="1056"/>
      <c r="AG576" s="1056"/>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5">
        <v>13</v>
      </c>
      <c r="B577" s="1055">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6"/>
      <c r="AD577" s="1056"/>
      <c r="AE577" s="1056"/>
      <c r="AF577" s="1056"/>
      <c r="AG577" s="1056"/>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5">
        <v>14</v>
      </c>
      <c r="B578" s="1055">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6"/>
      <c r="AD578" s="1056"/>
      <c r="AE578" s="1056"/>
      <c r="AF578" s="1056"/>
      <c r="AG578" s="1056"/>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5">
        <v>15</v>
      </c>
      <c r="B579" s="1055">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6"/>
      <c r="AD579" s="1056"/>
      <c r="AE579" s="1056"/>
      <c r="AF579" s="1056"/>
      <c r="AG579" s="1056"/>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5">
        <v>16</v>
      </c>
      <c r="B580" s="1055">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6"/>
      <c r="AD580" s="1056"/>
      <c r="AE580" s="1056"/>
      <c r="AF580" s="1056"/>
      <c r="AG580" s="1056"/>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5">
        <v>17</v>
      </c>
      <c r="B581" s="1055">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6"/>
      <c r="AD581" s="1056"/>
      <c r="AE581" s="1056"/>
      <c r="AF581" s="1056"/>
      <c r="AG581" s="1056"/>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5">
        <v>18</v>
      </c>
      <c r="B582" s="1055">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6"/>
      <c r="AD582" s="1056"/>
      <c r="AE582" s="1056"/>
      <c r="AF582" s="1056"/>
      <c r="AG582" s="1056"/>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5">
        <v>19</v>
      </c>
      <c r="B583" s="1055">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6"/>
      <c r="AD583" s="1056"/>
      <c r="AE583" s="1056"/>
      <c r="AF583" s="1056"/>
      <c r="AG583" s="1056"/>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5">
        <v>20</v>
      </c>
      <c r="B584" s="1055">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6"/>
      <c r="AD584" s="1056"/>
      <c r="AE584" s="1056"/>
      <c r="AF584" s="1056"/>
      <c r="AG584" s="1056"/>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5">
        <v>21</v>
      </c>
      <c r="B585" s="1055">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6"/>
      <c r="AD585" s="1056"/>
      <c r="AE585" s="1056"/>
      <c r="AF585" s="1056"/>
      <c r="AG585" s="1056"/>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5">
        <v>22</v>
      </c>
      <c r="B586" s="1055">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6"/>
      <c r="AD586" s="1056"/>
      <c r="AE586" s="1056"/>
      <c r="AF586" s="1056"/>
      <c r="AG586" s="1056"/>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5">
        <v>23</v>
      </c>
      <c r="B587" s="1055">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6"/>
      <c r="AD587" s="1056"/>
      <c r="AE587" s="1056"/>
      <c r="AF587" s="1056"/>
      <c r="AG587" s="1056"/>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5">
        <v>24</v>
      </c>
      <c r="B588" s="1055">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6"/>
      <c r="AD588" s="1056"/>
      <c r="AE588" s="1056"/>
      <c r="AF588" s="1056"/>
      <c r="AG588" s="1056"/>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5">
        <v>25</v>
      </c>
      <c r="B589" s="1055">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6"/>
      <c r="AD589" s="1056"/>
      <c r="AE589" s="1056"/>
      <c r="AF589" s="1056"/>
      <c r="AG589" s="1056"/>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5">
        <v>26</v>
      </c>
      <c r="B590" s="1055">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6"/>
      <c r="AD590" s="1056"/>
      <c r="AE590" s="1056"/>
      <c r="AF590" s="1056"/>
      <c r="AG590" s="1056"/>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5">
        <v>27</v>
      </c>
      <c r="B591" s="1055">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6"/>
      <c r="AD591" s="1056"/>
      <c r="AE591" s="1056"/>
      <c r="AF591" s="1056"/>
      <c r="AG591" s="1056"/>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5">
        <v>28</v>
      </c>
      <c r="B592" s="1055">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6"/>
      <c r="AD592" s="1056"/>
      <c r="AE592" s="1056"/>
      <c r="AF592" s="1056"/>
      <c r="AG592" s="1056"/>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5">
        <v>29</v>
      </c>
      <c r="B593" s="1055">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6"/>
      <c r="AD593" s="1056"/>
      <c r="AE593" s="1056"/>
      <c r="AF593" s="1056"/>
      <c r="AG593" s="1056"/>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5">
        <v>30</v>
      </c>
      <c r="B594" s="1055">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6"/>
      <c r="AD594" s="1056"/>
      <c r="AE594" s="1056"/>
      <c r="AF594" s="1056"/>
      <c r="AG594" s="1056"/>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x14ac:dyDescent="0.15">
      <c r="A596" s="9"/>
      <c r="B596" s="46" t="s">
        <v>213</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349</v>
      </c>
      <c r="Z597" s="365"/>
      <c r="AA597" s="365"/>
      <c r="AB597" s="365"/>
      <c r="AC597" s="154" t="s">
        <v>334</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5">
        <v>1</v>
      </c>
      <c r="B598" s="1055">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6"/>
      <c r="AD598" s="1056"/>
      <c r="AE598" s="1056"/>
      <c r="AF598" s="1056"/>
      <c r="AG598" s="1056"/>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5">
        <v>2</v>
      </c>
      <c r="B599" s="1055">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6"/>
      <c r="AD599" s="1056"/>
      <c r="AE599" s="1056"/>
      <c r="AF599" s="1056"/>
      <c r="AG599" s="1056"/>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5">
        <v>3</v>
      </c>
      <c r="B600" s="1055">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6"/>
      <c r="AD600" s="1056"/>
      <c r="AE600" s="1056"/>
      <c r="AF600" s="1056"/>
      <c r="AG600" s="1056"/>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5">
        <v>4</v>
      </c>
      <c r="B601" s="1055">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6"/>
      <c r="AD601" s="1056"/>
      <c r="AE601" s="1056"/>
      <c r="AF601" s="1056"/>
      <c r="AG601" s="1056"/>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5">
        <v>5</v>
      </c>
      <c r="B602" s="1055">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6"/>
      <c r="AD602" s="1056"/>
      <c r="AE602" s="1056"/>
      <c r="AF602" s="1056"/>
      <c r="AG602" s="1056"/>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5">
        <v>6</v>
      </c>
      <c r="B603" s="1055">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6"/>
      <c r="AD603" s="1056"/>
      <c r="AE603" s="1056"/>
      <c r="AF603" s="1056"/>
      <c r="AG603" s="1056"/>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5">
        <v>7</v>
      </c>
      <c r="B604" s="1055">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6"/>
      <c r="AD604" s="1056"/>
      <c r="AE604" s="1056"/>
      <c r="AF604" s="1056"/>
      <c r="AG604" s="1056"/>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5">
        <v>8</v>
      </c>
      <c r="B605" s="1055">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6"/>
      <c r="AD605" s="1056"/>
      <c r="AE605" s="1056"/>
      <c r="AF605" s="1056"/>
      <c r="AG605" s="1056"/>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5">
        <v>9</v>
      </c>
      <c r="B606" s="1055">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6"/>
      <c r="AD606" s="1056"/>
      <c r="AE606" s="1056"/>
      <c r="AF606" s="1056"/>
      <c r="AG606" s="1056"/>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5">
        <v>10</v>
      </c>
      <c r="B607" s="1055">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6"/>
      <c r="AD607" s="1056"/>
      <c r="AE607" s="1056"/>
      <c r="AF607" s="1056"/>
      <c r="AG607" s="1056"/>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5">
        <v>11</v>
      </c>
      <c r="B608" s="1055">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6"/>
      <c r="AD608" s="1056"/>
      <c r="AE608" s="1056"/>
      <c r="AF608" s="1056"/>
      <c r="AG608" s="1056"/>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5">
        <v>12</v>
      </c>
      <c r="B609" s="1055">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6"/>
      <c r="AD609" s="1056"/>
      <c r="AE609" s="1056"/>
      <c r="AF609" s="1056"/>
      <c r="AG609" s="1056"/>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5">
        <v>13</v>
      </c>
      <c r="B610" s="1055">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6"/>
      <c r="AD610" s="1056"/>
      <c r="AE610" s="1056"/>
      <c r="AF610" s="1056"/>
      <c r="AG610" s="1056"/>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5">
        <v>14</v>
      </c>
      <c r="B611" s="1055">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6"/>
      <c r="AD611" s="1056"/>
      <c r="AE611" s="1056"/>
      <c r="AF611" s="1056"/>
      <c r="AG611" s="1056"/>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5">
        <v>15</v>
      </c>
      <c r="B612" s="1055">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6"/>
      <c r="AD612" s="1056"/>
      <c r="AE612" s="1056"/>
      <c r="AF612" s="1056"/>
      <c r="AG612" s="1056"/>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5">
        <v>16</v>
      </c>
      <c r="B613" s="1055">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6"/>
      <c r="AD613" s="1056"/>
      <c r="AE613" s="1056"/>
      <c r="AF613" s="1056"/>
      <c r="AG613" s="1056"/>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5">
        <v>17</v>
      </c>
      <c r="B614" s="1055">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6"/>
      <c r="AD614" s="1056"/>
      <c r="AE614" s="1056"/>
      <c r="AF614" s="1056"/>
      <c r="AG614" s="1056"/>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5">
        <v>18</v>
      </c>
      <c r="B615" s="1055">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6"/>
      <c r="AD615" s="1056"/>
      <c r="AE615" s="1056"/>
      <c r="AF615" s="1056"/>
      <c r="AG615" s="1056"/>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5">
        <v>19</v>
      </c>
      <c r="B616" s="1055">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6"/>
      <c r="AD616" s="1056"/>
      <c r="AE616" s="1056"/>
      <c r="AF616" s="1056"/>
      <c r="AG616" s="1056"/>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5">
        <v>20</v>
      </c>
      <c r="B617" s="1055">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6"/>
      <c r="AD617" s="1056"/>
      <c r="AE617" s="1056"/>
      <c r="AF617" s="1056"/>
      <c r="AG617" s="1056"/>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5">
        <v>21</v>
      </c>
      <c r="B618" s="1055">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6"/>
      <c r="AD618" s="1056"/>
      <c r="AE618" s="1056"/>
      <c r="AF618" s="1056"/>
      <c r="AG618" s="1056"/>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5">
        <v>22</v>
      </c>
      <c r="B619" s="1055">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6"/>
      <c r="AD619" s="1056"/>
      <c r="AE619" s="1056"/>
      <c r="AF619" s="1056"/>
      <c r="AG619" s="1056"/>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5">
        <v>23</v>
      </c>
      <c r="B620" s="1055">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6"/>
      <c r="AD620" s="1056"/>
      <c r="AE620" s="1056"/>
      <c r="AF620" s="1056"/>
      <c r="AG620" s="1056"/>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5">
        <v>24</v>
      </c>
      <c r="B621" s="1055">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6"/>
      <c r="AD621" s="1056"/>
      <c r="AE621" s="1056"/>
      <c r="AF621" s="1056"/>
      <c r="AG621" s="1056"/>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5">
        <v>25</v>
      </c>
      <c r="B622" s="1055">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6"/>
      <c r="AD622" s="1056"/>
      <c r="AE622" s="1056"/>
      <c r="AF622" s="1056"/>
      <c r="AG622" s="1056"/>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5">
        <v>26</v>
      </c>
      <c r="B623" s="1055">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6"/>
      <c r="AD623" s="1056"/>
      <c r="AE623" s="1056"/>
      <c r="AF623" s="1056"/>
      <c r="AG623" s="1056"/>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5">
        <v>27</v>
      </c>
      <c r="B624" s="1055">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6"/>
      <c r="AD624" s="1056"/>
      <c r="AE624" s="1056"/>
      <c r="AF624" s="1056"/>
      <c r="AG624" s="1056"/>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5">
        <v>28</v>
      </c>
      <c r="B625" s="1055">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6"/>
      <c r="AD625" s="1056"/>
      <c r="AE625" s="1056"/>
      <c r="AF625" s="1056"/>
      <c r="AG625" s="1056"/>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5">
        <v>29</v>
      </c>
      <c r="B626" s="1055">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6"/>
      <c r="AD626" s="1056"/>
      <c r="AE626" s="1056"/>
      <c r="AF626" s="1056"/>
      <c r="AG626" s="1056"/>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5">
        <v>30</v>
      </c>
      <c r="B627" s="1055">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6"/>
      <c r="AD627" s="1056"/>
      <c r="AE627" s="1056"/>
      <c r="AF627" s="1056"/>
      <c r="AG627" s="1056"/>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x14ac:dyDescent="0.15">
      <c r="A629" s="9"/>
      <c r="B629" s="46" t="s">
        <v>171</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349</v>
      </c>
      <c r="Z630" s="365"/>
      <c r="AA630" s="365"/>
      <c r="AB630" s="365"/>
      <c r="AC630" s="154" t="s">
        <v>334</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5">
        <v>1</v>
      </c>
      <c r="B631" s="1055">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6"/>
      <c r="AD631" s="1056"/>
      <c r="AE631" s="1056"/>
      <c r="AF631" s="1056"/>
      <c r="AG631" s="1056"/>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5">
        <v>2</v>
      </c>
      <c r="B632" s="1055">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6"/>
      <c r="AD632" s="1056"/>
      <c r="AE632" s="1056"/>
      <c r="AF632" s="1056"/>
      <c r="AG632" s="1056"/>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5">
        <v>3</v>
      </c>
      <c r="B633" s="1055">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6"/>
      <c r="AD633" s="1056"/>
      <c r="AE633" s="1056"/>
      <c r="AF633" s="1056"/>
      <c r="AG633" s="1056"/>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5">
        <v>4</v>
      </c>
      <c r="B634" s="1055">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6"/>
      <c r="AD634" s="1056"/>
      <c r="AE634" s="1056"/>
      <c r="AF634" s="1056"/>
      <c r="AG634" s="1056"/>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5">
        <v>5</v>
      </c>
      <c r="B635" s="1055">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6"/>
      <c r="AD635" s="1056"/>
      <c r="AE635" s="1056"/>
      <c r="AF635" s="1056"/>
      <c r="AG635" s="1056"/>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5">
        <v>6</v>
      </c>
      <c r="B636" s="1055">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6"/>
      <c r="AD636" s="1056"/>
      <c r="AE636" s="1056"/>
      <c r="AF636" s="1056"/>
      <c r="AG636" s="1056"/>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5">
        <v>7</v>
      </c>
      <c r="B637" s="1055">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6"/>
      <c r="AD637" s="1056"/>
      <c r="AE637" s="1056"/>
      <c r="AF637" s="1056"/>
      <c r="AG637" s="1056"/>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5">
        <v>8</v>
      </c>
      <c r="B638" s="1055">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6"/>
      <c r="AD638" s="1056"/>
      <c r="AE638" s="1056"/>
      <c r="AF638" s="1056"/>
      <c r="AG638" s="1056"/>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5">
        <v>9</v>
      </c>
      <c r="B639" s="1055">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6"/>
      <c r="AD639" s="1056"/>
      <c r="AE639" s="1056"/>
      <c r="AF639" s="1056"/>
      <c r="AG639" s="1056"/>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5">
        <v>10</v>
      </c>
      <c r="B640" s="1055">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6"/>
      <c r="AD640" s="1056"/>
      <c r="AE640" s="1056"/>
      <c r="AF640" s="1056"/>
      <c r="AG640" s="1056"/>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5">
        <v>11</v>
      </c>
      <c r="B641" s="1055">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6"/>
      <c r="AD641" s="1056"/>
      <c r="AE641" s="1056"/>
      <c r="AF641" s="1056"/>
      <c r="AG641" s="1056"/>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5">
        <v>12</v>
      </c>
      <c r="B642" s="1055">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6"/>
      <c r="AD642" s="1056"/>
      <c r="AE642" s="1056"/>
      <c r="AF642" s="1056"/>
      <c r="AG642" s="1056"/>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5">
        <v>13</v>
      </c>
      <c r="B643" s="1055">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6"/>
      <c r="AD643" s="1056"/>
      <c r="AE643" s="1056"/>
      <c r="AF643" s="1056"/>
      <c r="AG643" s="1056"/>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5">
        <v>14</v>
      </c>
      <c r="B644" s="1055">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6"/>
      <c r="AD644" s="1056"/>
      <c r="AE644" s="1056"/>
      <c r="AF644" s="1056"/>
      <c r="AG644" s="1056"/>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5">
        <v>15</v>
      </c>
      <c r="B645" s="1055">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6"/>
      <c r="AD645" s="1056"/>
      <c r="AE645" s="1056"/>
      <c r="AF645" s="1056"/>
      <c r="AG645" s="1056"/>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5">
        <v>16</v>
      </c>
      <c r="B646" s="1055">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6"/>
      <c r="AD646" s="1056"/>
      <c r="AE646" s="1056"/>
      <c r="AF646" s="1056"/>
      <c r="AG646" s="1056"/>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5">
        <v>17</v>
      </c>
      <c r="B647" s="1055">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6"/>
      <c r="AD647" s="1056"/>
      <c r="AE647" s="1056"/>
      <c r="AF647" s="1056"/>
      <c r="AG647" s="1056"/>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5">
        <v>18</v>
      </c>
      <c r="B648" s="1055">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6"/>
      <c r="AD648" s="1056"/>
      <c r="AE648" s="1056"/>
      <c r="AF648" s="1056"/>
      <c r="AG648" s="1056"/>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5">
        <v>19</v>
      </c>
      <c r="B649" s="1055">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6"/>
      <c r="AD649" s="1056"/>
      <c r="AE649" s="1056"/>
      <c r="AF649" s="1056"/>
      <c r="AG649" s="1056"/>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5">
        <v>20</v>
      </c>
      <c r="B650" s="1055">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6"/>
      <c r="AD650" s="1056"/>
      <c r="AE650" s="1056"/>
      <c r="AF650" s="1056"/>
      <c r="AG650" s="1056"/>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5">
        <v>21</v>
      </c>
      <c r="B651" s="1055">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6"/>
      <c r="AD651" s="1056"/>
      <c r="AE651" s="1056"/>
      <c r="AF651" s="1056"/>
      <c r="AG651" s="1056"/>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5">
        <v>22</v>
      </c>
      <c r="B652" s="1055">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6"/>
      <c r="AD652" s="1056"/>
      <c r="AE652" s="1056"/>
      <c r="AF652" s="1056"/>
      <c r="AG652" s="1056"/>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5">
        <v>23</v>
      </c>
      <c r="B653" s="1055">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6"/>
      <c r="AD653" s="1056"/>
      <c r="AE653" s="1056"/>
      <c r="AF653" s="1056"/>
      <c r="AG653" s="1056"/>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5">
        <v>24</v>
      </c>
      <c r="B654" s="1055">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6"/>
      <c r="AD654" s="1056"/>
      <c r="AE654" s="1056"/>
      <c r="AF654" s="1056"/>
      <c r="AG654" s="1056"/>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5">
        <v>25</v>
      </c>
      <c r="B655" s="1055">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6"/>
      <c r="AD655" s="1056"/>
      <c r="AE655" s="1056"/>
      <c r="AF655" s="1056"/>
      <c r="AG655" s="1056"/>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5">
        <v>26</v>
      </c>
      <c r="B656" s="1055">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6"/>
      <c r="AD656" s="1056"/>
      <c r="AE656" s="1056"/>
      <c r="AF656" s="1056"/>
      <c r="AG656" s="1056"/>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5">
        <v>27</v>
      </c>
      <c r="B657" s="1055">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6"/>
      <c r="AD657" s="1056"/>
      <c r="AE657" s="1056"/>
      <c r="AF657" s="1056"/>
      <c r="AG657" s="1056"/>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5">
        <v>28</v>
      </c>
      <c r="B658" s="1055">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6"/>
      <c r="AD658" s="1056"/>
      <c r="AE658" s="1056"/>
      <c r="AF658" s="1056"/>
      <c r="AG658" s="1056"/>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5">
        <v>29</v>
      </c>
      <c r="B659" s="1055">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6"/>
      <c r="AD659" s="1056"/>
      <c r="AE659" s="1056"/>
      <c r="AF659" s="1056"/>
      <c r="AG659" s="1056"/>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5">
        <v>30</v>
      </c>
      <c r="B660" s="1055">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6"/>
      <c r="AD660" s="1056"/>
      <c r="AE660" s="1056"/>
      <c r="AF660" s="1056"/>
      <c r="AG660" s="1056"/>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x14ac:dyDescent="0.15">
      <c r="A662" s="9"/>
      <c r="B662" s="46" t="s">
        <v>214</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349</v>
      </c>
      <c r="Z663" s="365"/>
      <c r="AA663" s="365"/>
      <c r="AB663" s="365"/>
      <c r="AC663" s="154" t="s">
        <v>334</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5">
        <v>1</v>
      </c>
      <c r="B664" s="1055">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6"/>
      <c r="AD664" s="1056"/>
      <c r="AE664" s="1056"/>
      <c r="AF664" s="1056"/>
      <c r="AG664" s="1056"/>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5">
        <v>2</v>
      </c>
      <c r="B665" s="1055">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6"/>
      <c r="AD665" s="1056"/>
      <c r="AE665" s="1056"/>
      <c r="AF665" s="1056"/>
      <c r="AG665" s="1056"/>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5">
        <v>3</v>
      </c>
      <c r="B666" s="1055">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6"/>
      <c r="AD666" s="1056"/>
      <c r="AE666" s="1056"/>
      <c r="AF666" s="1056"/>
      <c r="AG666" s="1056"/>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5">
        <v>4</v>
      </c>
      <c r="B667" s="1055">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6"/>
      <c r="AD667" s="1056"/>
      <c r="AE667" s="1056"/>
      <c r="AF667" s="1056"/>
      <c r="AG667" s="1056"/>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5">
        <v>5</v>
      </c>
      <c r="B668" s="1055">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6"/>
      <c r="AD668" s="1056"/>
      <c r="AE668" s="1056"/>
      <c r="AF668" s="1056"/>
      <c r="AG668" s="1056"/>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5">
        <v>6</v>
      </c>
      <c r="B669" s="1055">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6"/>
      <c r="AD669" s="1056"/>
      <c r="AE669" s="1056"/>
      <c r="AF669" s="1056"/>
      <c r="AG669" s="1056"/>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5">
        <v>7</v>
      </c>
      <c r="B670" s="1055">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6"/>
      <c r="AD670" s="1056"/>
      <c r="AE670" s="1056"/>
      <c r="AF670" s="1056"/>
      <c r="AG670" s="1056"/>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5">
        <v>8</v>
      </c>
      <c r="B671" s="1055">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6"/>
      <c r="AD671" s="1056"/>
      <c r="AE671" s="1056"/>
      <c r="AF671" s="1056"/>
      <c r="AG671" s="1056"/>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5">
        <v>9</v>
      </c>
      <c r="B672" s="1055">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6"/>
      <c r="AD672" s="1056"/>
      <c r="AE672" s="1056"/>
      <c r="AF672" s="1056"/>
      <c r="AG672" s="1056"/>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5">
        <v>10</v>
      </c>
      <c r="B673" s="1055">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6"/>
      <c r="AD673" s="1056"/>
      <c r="AE673" s="1056"/>
      <c r="AF673" s="1056"/>
      <c r="AG673" s="1056"/>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5">
        <v>11</v>
      </c>
      <c r="B674" s="1055">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6"/>
      <c r="AD674" s="1056"/>
      <c r="AE674" s="1056"/>
      <c r="AF674" s="1056"/>
      <c r="AG674" s="1056"/>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5">
        <v>12</v>
      </c>
      <c r="B675" s="1055">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6"/>
      <c r="AD675" s="1056"/>
      <c r="AE675" s="1056"/>
      <c r="AF675" s="1056"/>
      <c r="AG675" s="1056"/>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5">
        <v>13</v>
      </c>
      <c r="B676" s="1055">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6"/>
      <c r="AD676" s="1056"/>
      <c r="AE676" s="1056"/>
      <c r="AF676" s="1056"/>
      <c r="AG676" s="1056"/>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5">
        <v>14</v>
      </c>
      <c r="B677" s="1055">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6"/>
      <c r="AD677" s="1056"/>
      <c r="AE677" s="1056"/>
      <c r="AF677" s="1056"/>
      <c r="AG677" s="1056"/>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5">
        <v>15</v>
      </c>
      <c r="B678" s="1055">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6"/>
      <c r="AD678" s="1056"/>
      <c r="AE678" s="1056"/>
      <c r="AF678" s="1056"/>
      <c r="AG678" s="1056"/>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5">
        <v>16</v>
      </c>
      <c r="B679" s="1055">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6"/>
      <c r="AD679" s="1056"/>
      <c r="AE679" s="1056"/>
      <c r="AF679" s="1056"/>
      <c r="AG679" s="1056"/>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5">
        <v>17</v>
      </c>
      <c r="B680" s="1055">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6"/>
      <c r="AD680" s="1056"/>
      <c r="AE680" s="1056"/>
      <c r="AF680" s="1056"/>
      <c r="AG680" s="1056"/>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5">
        <v>18</v>
      </c>
      <c r="B681" s="1055">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6"/>
      <c r="AD681" s="1056"/>
      <c r="AE681" s="1056"/>
      <c r="AF681" s="1056"/>
      <c r="AG681" s="1056"/>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5">
        <v>19</v>
      </c>
      <c r="B682" s="1055">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6"/>
      <c r="AD682" s="1056"/>
      <c r="AE682" s="1056"/>
      <c r="AF682" s="1056"/>
      <c r="AG682" s="1056"/>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5">
        <v>20</v>
      </c>
      <c r="B683" s="1055">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6"/>
      <c r="AD683" s="1056"/>
      <c r="AE683" s="1056"/>
      <c r="AF683" s="1056"/>
      <c r="AG683" s="1056"/>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5">
        <v>21</v>
      </c>
      <c r="B684" s="1055">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6"/>
      <c r="AD684" s="1056"/>
      <c r="AE684" s="1056"/>
      <c r="AF684" s="1056"/>
      <c r="AG684" s="1056"/>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5">
        <v>22</v>
      </c>
      <c r="B685" s="1055">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6"/>
      <c r="AD685" s="1056"/>
      <c r="AE685" s="1056"/>
      <c r="AF685" s="1056"/>
      <c r="AG685" s="1056"/>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5">
        <v>23</v>
      </c>
      <c r="B686" s="1055">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6"/>
      <c r="AD686" s="1056"/>
      <c r="AE686" s="1056"/>
      <c r="AF686" s="1056"/>
      <c r="AG686" s="1056"/>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5">
        <v>24</v>
      </c>
      <c r="B687" s="1055">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6"/>
      <c r="AD687" s="1056"/>
      <c r="AE687" s="1056"/>
      <c r="AF687" s="1056"/>
      <c r="AG687" s="1056"/>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5">
        <v>25</v>
      </c>
      <c r="B688" s="1055">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6"/>
      <c r="AD688" s="1056"/>
      <c r="AE688" s="1056"/>
      <c r="AF688" s="1056"/>
      <c r="AG688" s="1056"/>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5">
        <v>26</v>
      </c>
      <c r="B689" s="1055">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6"/>
      <c r="AD689" s="1056"/>
      <c r="AE689" s="1056"/>
      <c r="AF689" s="1056"/>
      <c r="AG689" s="1056"/>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5">
        <v>27</v>
      </c>
      <c r="B690" s="1055">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6"/>
      <c r="AD690" s="1056"/>
      <c r="AE690" s="1056"/>
      <c r="AF690" s="1056"/>
      <c r="AG690" s="1056"/>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5">
        <v>28</v>
      </c>
      <c r="B691" s="1055">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6"/>
      <c r="AD691" s="1056"/>
      <c r="AE691" s="1056"/>
      <c r="AF691" s="1056"/>
      <c r="AG691" s="1056"/>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5">
        <v>29</v>
      </c>
      <c r="B692" s="1055">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6"/>
      <c r="AD692" s="1056"/>
      <c r="AE692" s="1056"/>
      <c r="AF692" s="1056"/>
      <c r="AG692" s="1056"/>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5">
        <v>30</v>
      </c>
      <c r="B693" s="1055">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6"/>
      <c r="AD693" s="1056"/>
      <c r="AE693" s="1056"/>
      <c r="AF693" s="1056"/>
      <c r="AG693" s="1056"/>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x14ac:dyDescent="0.15">
      <c r="A695" s="9"/>
      <c r="B695" s="46" t="s">
        <v>215</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349</v>
      </c>
      <c r="Z696" s="365"/>
      <c r="AA696" s="365"/>
      <c r="AB696" s="365"/>
      <c r="AC696" s="154" t="s">
        <v>334</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5">
        <v>1</v>
      </c>
      <c r="B697" s="1055">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6"/>
      <c r="AD697" s="1056"/>
      <c r="AE697" s="1056"/>
      <c r="AF697" s="1056"/>
      <c r="AG697" s="1056"/>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5">
        <v>2</v>
      </c>
      <c r="B698" s="1055">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6"/>
      <c r="AD698" s="1056"/>
      <c r="AE698" s="1056"/>
      <c r="AF698" s="1056"/>
      <c r="AG698" s="1056"/>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5">
        <v>3</v>
      </c>
      <c r="B699" s="1055">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6"/>
      <c r="AD699" s="1056"/>
      <c r="AE699" s="1056"/>
      <c r="AF699" s="1056"/>
      <c r="AG699" s="1056"/>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5">
        <v>4</v>
      </c>
      <c r="B700" s="1055">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6"/>
      <c r="AD700" s="1056"/>
      <c r="AE700" s="1056"/>
      <c r="AF700" s="1056"/>
      <c r="AG700" s="1056"/>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5">
        <v>5</v>
      </c>
      <c r="B701" s="1055">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6"/>
      <c r="AD701" s="1056"/>
      <c r="AE701" s="1056"/>
      <c r="AF701" s="1056"/>
      <c r="AG701" s="1056"/>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5">
        <v>6</v>
      </c>
      <c r="B702" s="1055">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6"/>
      <c r="AD702" s="1056"/>
      <c r="AE702" s="1056"/>
      <c r="AF702" s="1056"/>
      <c r="AG702" s="1056"/>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5">
        <v>7</v>
      </c>
      <c r="B703" s="1055">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6"/>
      <c r="AD703" s="1056"/>
      <c r="AE703" s="1056"/>
      <c r="AF703" s="1056"/>
      <c r="AG703" s="1056"/>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5">
        <v>8</v>
      </c>
      <c r="B704" s="1055">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6"/>
      <c r="AD704" s="1056"/>
      <c r="AE704" s="1056"/>
      <c r="AF704" s="1056"/>
      <c r="AG704" s="1056"/>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5">
        <v>9</v>
      </c>
      <c r="B705" s="1055">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6"/>
      <c r="AD705" s="1056"/>
      <c r="AE705" s="1056"/>
      <c r="AF705" s="1056"/>
      <c r="AG705" s="1056"/>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5">
        <v>10</v>
      </c>
      <c r="B706" s="1055">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6"/>
      <c r="AD706" s="1056"/>
      <c r="AE706" s="1056"/>
      <c r="AF706" s="1056"/>
      <c r="AG706" s="1056"/>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5">
        <v>11</v>
      </c>
      <c r="B707" s="1055">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6"/>
      <c r="AD707" s="1056"/>
      <c r="AE707" s="1056"/>
      <c r="AF707" s="1056"/>
      <c r="AG707" s="1056"/>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5">
        <v>12</v>
      </c>
      <c r="B708" s="1055">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6"/>
      <c r="AD708" s="1056"/>
      <c r="AE708" s="1056"/>
      <c r="AF708" s="1056"/>
      <c r="AG708" s="1056"/>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5">
        <v>13</v>
      </c>
      <c r="B709" s="1055">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6"/>
      <c r="AD709" s="1056"/>
      <c r="AE709" s="1056"/>
      <c r="AF709" s="1056"/>
      <c r="AG709" s="1056"/>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5">
        <v>14</v>
      </c>
      <c r="B710" s="1055">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6"/>
      <c r="AD710" s="1056"/>
      <c r="AE710" s="1056"/>
      <c r="AF710" s="1056"/>
      <c r="AG710" s="1056"/>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5">
        <v>15</v>
      </c>
      <c r="B711" s="1055">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6"/>
      <c r="AD711" s="1056"/>
      <c r="AE711" s="1056"/>
      <c r="AF711" s="1056"/>
      <c r="AG711" s="1056"/>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5">
        <v>16</v>
      </c>
      <c r="B712" s="1055">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6"/>
      <c r="AD712" s="1056"/>
      <c r="AE712" s="1056"/>
      <c r="AF712" s="1056"/>
      <c r="AG712" s="1056"/>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5">
        <v>17</v>
      </c>
      <c r="B713" s="1055">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6"/>
      <c r="AD713" s="1056"/>
      <c r="AE713" s="1056"/>
      <c r="AF713" s="1056"/>
      <c r="AG713" s="1056"/>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5">
        <v>18</v>
      </c>
      <c r="B714" s="1055">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6"/>
      <c r="AD714" s="1056"/>
      <c r="AE714" s="1056"/>
      <c r="AF714" s="1056"/>
      <c r="AG714" s="1056"/>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5">
        <v>19</v>
      </c>
      <c r="B715" s="1055">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6"/>
      <c r="AD715" s="1056"/>
      <c r="AE715" s="1056"/>
      <c r="AF715" s="1056"/>
      <c r="AG715" s="1056"/>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5">
        <v>20</v>
      </c>
      <c r="B716" s="1055">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6"/>
      <c r="AD716" s="1056"/>
      <c r="AE716" s="1056"/>
      <c r="AF716" s="1056"/>
      <c r="AG716" s="1056"/>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5">
        <v>21</v>
      </c>
      <c r="B717" s="1055">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6"/>
      <c r="AD717" s="1056"/>
      <c r="AE717" s="1056"/>
      <c r="AF717" s="1056"/>
      <c r="AG717" s="1056"/>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5">
        <v>22</v>
      </c>
      <c r="B718" s="1055">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6"/>
      <c r="AD718" s="1056"/>
      <c r="AE718" s="1056"/>
      <c r="AF718" s="1056"/>
      <c r="AG718" s="1056"/>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5">
        <v>23</v>
      </c>
      <c r="B719" s="1055">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6"/>
      <c r="AD719" s="1056"/>
      <c r="AE719" s="1056"/>
      <c r="AF719" s="1056"/>
      <c r="AG719" s="1056"/>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5">
        <v>24</v>
      </c>
      <c r="B720" s="1055">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6"/>
      <c r="AD720" s="1056"/>
      <c r="AE720" s="1056"/>
      <c r="AF720" s="1056"/>
      <c r="AG720" s="1056"/>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5">
        <v>25</v>
      </c>
      <c r="B721" s="1055">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6"/>
      <c r="AD721" s="1056"/>
      <c r="AE721" s="1056"/>
      <c r="AF721" s="1056"/>
      <c r="AG721" s="1056"/>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5">
        <v>26</v>
      </c>
      <c r="B722" s="1055">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6"/>
      <c r="AD722" s="1056"/>
      <c r="AE722" s="1056"/>
      <c r="AF722" s="1056"/>
      <c r="AG722" s="1056"/>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5">
        <v>27</v>
      </c>
      <c r="B723" s="1055">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6"/>
      <c r="AD723" s="1056"/>
      <c r="AE723" s="1056"/>
      <c r="AF723" s="1056"/>
      <c r="AG723" s="1056"/>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5">
        <v>28</v>
      </c>
      <c r="B724" s="1055">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6"/>
      <c r="AD724" s="1056"/>
      <c r="AE724" s="1056"/>
      <c r="AF724" s="1056"/>
      <c r="AG724" s="1056"/>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5">
        <v>29</v>
      </c>
      <c r="B725" s="1055">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6"/>
      <c r="AD725" s="1056"/>
      <c r="AE725" s="1056"/>
      <c r="AF725" s="1056"/>
      <c r="AG725" s="1056"/>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5">
        <v>30</v>
      </c>
      <c r="B726" s="1055">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6"/>
      <c r="AD726" s="1056"/>
      <c r="AE726" s="1056"/>
      <c r="AF726" s="1056"/>
      <c r="AG726" s="1056"/>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x14ac:dyDescent="0.15">
      <c r="A728" s="9"/>
      <c r="B728" s="46" t="s">
        <v>216</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349</v>
      </c>
      <c r="Z729" s="365"/>
      <c r="AA729" s="365"/>
      <c r="AB729" s="365"/>
      <c r="AC729" s="154" t="s">
        <v>334</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5">
        <v>1</v>
      </c>
      <c r="B730" s="1055">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6"/>
      <c r="AD730" s="1056"/>
      <c r="AE730" s="1056"/>
      <c r="AF730" s="1056"/>
      <c r="AG730" s="1056"/>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5">
        <v>2</v>
      </c>
      <c r="B731" s="1055">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6"/>
      <c r="AD731" s="1056"/>
      <c r="AE731" s="1056"/>
      <c r="AF731" s="1056"/>
      <c r="AG731" s="1056"/>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5">
        <v>3</v>
      </c>
      <c r="B732" s="1055">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6"/>
      <c r="AD732" s="1056"/>
      <c r="AE732" s="1056"/>
      <c r="AF732" s="1056"/>
      <c r="AG732" s="1056"/>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5">
        <v>4</v>
      </c>
      <c r="B733" s="1055">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6"/>
      <c r="AD733" s="1056"/>
      <c r="AE733" s="1056"/>
      <c r="AF733" s="1056"/>
      <c r="AG733" s="1056"/>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5">
        <v>5</v>
      </c>
      <c r="B734" s="1055">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6"/>
      <c r="AD734" s="1056"/>
      <c r="AE734" s="1056"/>
      <c r="AF734" s="1056"/>
      <c r="AG734" s="1056"/>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5">
        <v>6</v>
      </c>
      <c r="B735" s="1055">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6"/>
      <c r="AD735" s="1056"/>
      <c r="AE735" s="1056"/>
      <c r="AF735" s="1056"/>
      <c r="AG735" s="1056"/>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5">
        <v>7</v>
      </c>
      <c r="B736" s="1055">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6"/>
      <c r="AD736" s="1056"/>
      <c r="AE736" s="1056"/>
      <c r="AF736" s="1056"/>
      <c r="AG736" s="1056"/>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5">
        <v>8</v>
      </c>
      <c r="B737" s="1055">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6"/>
      <c r="AD737" s="1056"/>
      <c r="AE737" s="1056"/>
      <c r="AF737" s="1056"/>
      <c r="AG737" s="1056"/>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5">
        <v>9</v>
      </c>
      <c r="B738" s="1055">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6"/>
      <c r="AD738" s="1056"/>
      <c r="AE738" s="1056"/>
      <c r="AF738" s="1056"/>
      <c r="AG738" s="1056"/>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5">
        <v>10</v>
      </c>
      <c r="B739" s="1055">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6"/>
      <c r="AD739" s="1056"/>
      <c r="AE739" s="1056"/>
      <c r="AF739" s="1056"/>
      <c r="AG739" s="1056"/>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5">
        <v>11</v>
      </c>
      <c r="B740" s="1055">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6"/>
      <c r="AD740" s="1056"/>
      <c r="AE740" s="1056"/>
      <c r="AF740" s="1056"/>
      <c r="AG740" s="1056"/>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5">
        <v>12</v>
      </c>
      <c r="B741" s="1055">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6"/>
      <c r="AD741" s="1056"/>
      <c r="AE741" s="1056"/>
      <c r="AF741" s="1056"/>
      <c r="AG741" s="1056"/>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5">
        <v>13</v>
      </c>
      <c r="B742" s="1055">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6"/>
      <c r="AD742" s="1056"/>
      <c r="AE742" s="1056"/>
      <c r="AF742" s="1056"/>
      <c r="AG742" s="1056"/>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5">
        <v>14</v>
      </c>
      <c r="B743" s="1055">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6"/>
      <c r="AD743" s="1056"/>
      <c r="AE743" s="1056"/>
      <c r="AF743" s="1056"/>
      <c r="AG743" s="1056"/>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5">
        <v>15</v>
      </c>
      <c r="B744" s="1055">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6"/>
      <c r="AD744" s="1056"/>
      <c r="AE744" s="1056"/>
      <c r="AF744" s="1056"/>
      <c r="AG744" s="1056"/>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5">
        <v>16</v>
      </c>
      <c r="B745" s="1055">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6"/>
      <c r="AD745" s="1056"/>
      <c r="AE745" s="1056"/>
      <c r="AF745" s="1056"/>
      <c r="AG745" s="1056"/>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5">
        <v>17</v>
      </c>
      <c r="B746" s="1055">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6"/>
      <c r="AD746" s="1056"/>
      <c r="AE746" s="1056"/>
      <c r="AF746" s="1056"/>
      <c r="AG746" s="1056"/>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5">
        <v>18</v>
      </c>
      <c r="B747" s="1055">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6"/>
      <c r="AD747" s="1056"/>
      <c r="AE747" s="1056"/>
      <c r="AF747" s="1056"/>
      <c r="AG747" s="1056"/>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5">
        <v>19</v>
      </c>
      <c r="B748" s="1055">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6"/>
      <c r="AD748" s="1056"/>
      <c r="AE748" s="1056"/>
      <c r="AF748" s="1056"/>
      <c r="AG748" s="1056"/>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5">
        <v>20</v>
      </c>
      <c r="B749" s="1055">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6"/>
      <c r="AD749" s="1056"/>
      <c r="AE749" s="1056"/>
      <c r="AF749" s="1056"/>
      <c r="AG749" s="1056"/>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5">
        <v>21</v>
      </c>
      <c r="B750" s="1055">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6"/>
      <c r="AD750" s="1056"/>
      <c r="AE750" s="1056"/>
      <c r="AF750" s="1056"/>
      <c r="AG750" s="1056"/>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5">
        <v>22</v>
      </c>
      <c r="B751" s="1055">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6"/>
      <c r="AD751" s="1056"/>
      <c r="AE751" s="1056"/>
      <c r="AF751" s="1056"/>
      <c r="AG751" s="1056"/>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5">
        <v>23</v>
      </c>
      <c r="B752" s="1055">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6"/>
      <c r="AD752" s="1056"/>
      <c r="AE752" s="1056"/>
      <c r="AF752" s="1056"/>
      <c r="AG752" s="1056"/>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5">
        <v>24</v>
      </c>
      <c r="B753" s="1055">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6"/>
      <c r="AD753" s="1056"/>
      <c r="AE753" s="1056"/>
      <c r="AF753" s="1056"/>
      <c r="AG753" s="1056"/>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5">
        <v>25</v>
      </c>
      <c r="B754" s="1055">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6"/>
      <c r="AD754" s="1056"/>
      <c r="AE754" s="1056"/>
      <c r="AF754" s="1056"/>
      <c r="AG754" s="1056"/>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5">
        <v>26</v>
      </c>
      <c r="B755" s="1055">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6"/>
      <c r="AD755" s="1056"/>
      <c r="AE755" s="1056"/>
      <c r="AF755" s="1056"/>
      <c r="AG755" s="1056"/>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5">
        <v>27</v>
      </c>
      <c r="B756" s="1055">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6"/>
      <c r="AD756" s="1056"/>
      <c r="AE756" s="1056"/>
      <c r="AF756" s="1056"/>
      <c r="AG756" s="1056"/>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5">
        <v>28</v>
      </c>
      <c r="B757" s="1055">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6"/>
      <c r="AD757" s="1056"/>
      <c r="AE757" s="1056"/>
      <c r="AF757" s="1056"/>
      <c r="AG757" s="1056"/>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5">
        <v>29</v>
      </c>
      <c r="B758" s="1055">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6"/>
      <c r="AD758" s="1056"/>
      <c r="AE758" s="1056"/>
      <c r="AF758" s="1056"/>
      <c r="AG758" s="1056"/>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5">
        <v>30</v>
      </c>
      <c r="B759" s="1055">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6"/>
      <c r="AD759" s="1056"/>
      <c r="AE759" s="1056"/>
      <c r="AF759" s="1056"/>
      <c r="AG759" s="1056"/>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x14ac:dyDescent="0.15">
      <c r="A761" s="9"/>
      <c r="B761" s="46" t="s">
        <v>217</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349</v>
      </c>
      <c r="Z762" s="365"/>
      <c r="AA762" s="365"/>
      <c r="AB762" s="365"/>
      <c r="AC762" s="154" t="s">
        <v>334</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5">
        <v>1</v>
      </c>
      <c r="B763" s="1055">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6"/>
      <c r="AD763" s="1056"/>
      <c r="AE763" s="1056"/>
      <c r="AF763" s="1056"/>
      <c r="AG763" s="1056"/>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5">
        <v>2</v>
      </c>
      <c r="B764" s="1055">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6"/>
      <c r="AD764" s="1056"/>
      <c r="AE764" s="1056"/>
      <c r="AF764" s="1056"/>
      <c r="AG764" s="1056"/>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5">
        <v>3</v>
      </c>
      <c r="B765" s="1055">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6"/>
      <c r="AD765" s="1056"/>
      <c r="AE765" s="1056"/>
      <c r="AF765" s="1056"/>
      <c r="AG765" s="1056"/>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5">
        <v>4</v>
      </c>
      <c r="B766" s="1055">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6"/>
      <c r="AD766" s="1056"/>
      <c r="AE766" s="1056"/>
      <c r="AF766" s="1056"/>
      <c r="AG766" s="1056"/>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5">
        <v>5</v>
      </c>
      <c r="B767" s="1055">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6"/>
      <c r="AD767" s="1056"/>
      <c r="AE767" s="1056"/>
      <c r="AF767" s="1056"/>
      <c r="AG767" s="1056"/>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5">
        <v>6</v>
      </c>
      <c r="B768" s="1055">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6"/>
      <c r="AD768" s="1056"/>
      <c r="AE768" s="1056"/>
      <c r="AF768" s="1056"/>
      <c r="AG768" s="1056"/>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5">
        <v>7</v>
      </c>
      <c r="B769" s="1055">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6"/>
      <c r="AD769" s="1056"/>
      <c r="AE769" s="1056"/>
      <c r="AF769" s="1056"/>
      <c r="AG769" s="1056"/>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5">
        <v>8</v>
      </c>
      <c r="B770" s="1055">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6"/>
      <c r="AD770" s="1056"/>
      <c r="AE770" s="1056"/>
      <c r="AF770" s="1056"/>
      <c r="AG770" s="1056"/>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5">
        <v>9</v>
      </c>
      <c r="B771" s="1055">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6"/>
      <c r="AD771" s="1056"/>
      <c r="AE771" s="1056"/>
      <c r="AF771" s="1056"/>
      <c r="AG771" s="1056"/>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5">
        <v>10</v>
      </c>
      <c r="B772" s="1055">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6"/>
      <c r="AD772" s="1056"/>
      <c r="AE772" s="1056"/>
      <c r="AF772" s="1056"/>
      <c r="AG772" s="1056"/>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5">
        <v>11</v>
      </c>
      <c r="B773" s="1055">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6"/>
      <c r="AD773" s="1056"/>
      <c r="AE773" s="1056"/>
      <c r="AF773" s="1056"/>
      <c r="AG773" s="1056"/>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5">
        <v>12</v>
      </c>
      <c r="B774" s="1055">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6"/>
      <c r="AD774" s="1056"/>
      <c r="AE774" s="1056"/>
      <c r="AF774" s="1056"/>
      <c r="AG774" s="1056"/>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5">
        <v>13</v>
      </c>
      <c r="B775" s="1055">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6"/>
      <c r="AD775" s="1056"/>
      <c r="AE775" s="1056"/>
      <c r="AF775" s="1056"/>
      <c r="AG775" s="1056"/>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5">
        <v>14</v>
      </c>
      <c r="B776" s="1055">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6"/>
      <c r="AD776" s="1056"/>
      <c r="AE776" s="1056"/>
      <c r="AF776" s="1056"/>
      <c r="AG776" s="1056"/>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5">
        <v>15</v>
      </c>
      <c r="B777" s="1055">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6"/>
      <c r="AD777" s="1056"/>
      <c r="AE777" s="1056"/>
      <c r="AF777" s="1056"/>
      <c r="AG777" s="1056"/>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5">
        <v>16</v>
      </c>
      <c r="B778" s="1055">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6"/>
      <c r="AD778" s="1056"/>
      <c r="AE778" s="1056"/>
      <c r="AF778" s="1056"/>
      <c r="AG778" s="1056"/>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5">
        <v>17</v>
      </c>
      <c r="B779" s="1055">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6"/>
      <c r="AD779" s="1056"/>
      <c r="AE779" s="1056"/>
      <c r="AF779" s="1056"/>
      <c r="AG779" s="1056"/>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5">
        <v>18</v>
      </c>
      <c r="B780" s="1055">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6"/>
      <c r="AD780" s="1056"/>
      <c r="AE780" s="1056"/>
      <c r="AF780" s="1056"/>
      <c r="AG780" s="1056"/>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5">
        <v>19</v>
      </c>
      <c r="B781" s="1055">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6"/>
      <c r="AD781" s="1056"/>
      <c r="AE781" s="1056"/>
      <c r="AF781" s="1056"/>
      <c r="AG781" s="1056"/>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5">
        <v>20</v>
      </c>
      <c r="B782" s="1055">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6"/>
      <c r="AD782" s="1056"/>
      <c r="AE782" s="1056"/>
      <c r="AF782" s="1056"/>
      <c r="AG782" s="1056"/>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5">
        <v>21</v>
      </c>
      <c r="B783" s="1055">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6"/>
      <c r="AD783" s="1056"/>
      <c r="AE783" s="1056"/>
      <c r="AF783" s="1056"/>
      <c r="AG783" s="1056"/>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5">
        <v>22</v>
      </c>
      <c r="B784" s="1055">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6"/>
      <c r="AD784" s="1056"/>
      <c r="AE784" s="1056"/>
      <c r="AF784" s="1056"/>
      <c r="AG784" s="1056"/>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5">
        <v>23</v>
      </c>
      <c r="B785" s="1055">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6"/>
      <c r="AD785" s="1056"/>
      <c r="AE785" s="1056"/>
      <c r="AF785" s="1056"/>
      <c r="AG785" s="1056"/>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5">
        <v>24</v>
      </c>
      <c r="B786" s="1055">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6"/>
      <c r="AD786" s="1056"/>
      <c r="AE786" s="1056"/>
      <c r="AF786" s="1056"/>
      <c r="AG786" s="1056"/>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5">
        <v>25</v>
      </c>
      <c r="B787" s="1055">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6"/>
      <c r="AD787" s="1056"/>
      <c r="AE787" s="1056"/>
      <c r="AF787" s="1056"/>
      <c r="AG787" s="1056"/>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5">
        <v>26</v>
      </c>
      <c r="B788" s="1055">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6"/>
      <c r="AD788" s="1056"/>
      <c r="AE788" s="1056"/>
      <c r="AF788" s="1056"/>
      <c r="AG788" s="1056"/>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5">
        <v>27</v>
      </c>
      <c r="B789" s="1055">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6"/>
      <c r="AD789" s="1056"/>
      <c r="AE789" s="1056"/>
      <c r="AF789" s="1056"/>
      <c r="AG789" s="1056"/>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5">
        <v>28</v>
      </c>
      <c r="B790" s="1055">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6"/>
      <c r="AD790" s="1056"/>
      <c r="AE790" s="1056"/>
      <c r="AF790" s="1056"/>
      <c r="AG790" s="1056"/>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5">
        <v>29</v>
      </c>
      <c r="B791" s="1055">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6"/>
      <c r="AD791" s="1056"/>
      <c r="AE791" s="1056"/>
      <c r="AF791" s="1056"/>
      <c r="AG791" s="1056"/>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5">
        <v>30</v>
      </c>
      <c r="B792" s="1055">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6"/>
      <c r="AD792" s="1056"/>
      <c r="AE792" s="1056"/>
      <c r="AF792" s="1056"/>
      <c r="AG792" s="1056"/>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x14ac:dyDescent="0.15">
      <c r="A794" s="9"/>
      <c r="B794" s="46" t="s">
        <v>218</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349</v>
      </c>
      <c r="Z795" s="365"/>
      <c r="AA795" s="365"/>
      <c r="AB795" s="365"/>
      <c r="AC795" s="154" t="s">
        <v>334</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5">
        <v>1</v>
      </c>
      <c r="B796" s="1055">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6"/>
      <c r="AD796" s="1056"/>
      <c r="AE796" s="1056"/>
      <c r="AF796" s="1056"/>
      <c r="AG796" s="1056"/>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5">
        <v>2</v>
      </c>
      <c r="B797" s="1055">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6"/>
      <c r="AD797" s="1056"/>
      <c r="AE797" s="1056"/>
      <c r="AF797" s="1056"/>
      <c r="AG797" s="1056"/>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5">
        <v>3</v>
      </c>
      <c r="B798" s="1055">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6"/>
      <c r="AD798" s="1056"/>
      <c r="AE798" s="1056"/>
      <c r="AF798" s="1056"/>
      <c r="AG798" s="1056"/>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5">
        <v>4</v>
      </c>
      <c r="B799" s="1055">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6"/>
      <c r="AD799" s="1056"/>
      <c r="AE799" s="1056"/>
      <c r="AF799" s="1056"/>
      <c r="AG799" s="1056"/>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5">
        <v>5</v>
      </c>
      <c r="B800" s="1055">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6"/>
      <c r="AD800" s="1056"/>
      <c r="AE800" s="1056"/>
      <c r="AF800" s="1056"/>
      <c r="AG800" s="1056"/>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5">
        <v>6</v>
      </c>
      <c r="B801" s="1055">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6"/>
      <c r="AD801" s="1056"/>
      <c r="AE801" s="1056"/>
      <c r="AF801" s="1056"/>
      <c r="AG801" s="1056"/>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5">
        <v>7</v>
      </c>
      <c r="B802" s="1055">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6"/>
      <c r="AD802" s="1056"/>
      <c r="AE802" s="1056"/>
      <c r="AF802" s="1056"/>
      <c r="AG802" s="1056"/>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5">
        <v>8</v>
      </c>
      <c r="B803" s="1055">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6"/>
      <c r="AD803" s="1056"/>
      <c r="AE803" s="1056"/>
      <c r="AF803" s="1056"/>
      <c r="AG803" s="1056"/>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5">
        <v>9</v>
      </c>
      <c r="B804" s="1055">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6"/>
      <c r="AD804" s="1056"/>
      <c r="AE804" s="1056"/>
      <c r="AF804" s="1056"/>
      <c r="AG804" s="1056"/>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5">
        <v>10</v>
      </c>
      <c r="B805" s="1055">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6"/>
      <c r="AD805" s="1056"/>
      <c r="AE805" s="1056"/>
      <c r="AF805" s="1056"/>
      <c r="AG805" s="1056"/>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5">
        <v>11</v>
      </c>
      <c r="B806" s="1055">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6"/>
      <c r="AD806" s="1056"/>
      <c r="AE806" s="1056"/>
      <c r="AF806" s="1056"/>
      <c r="AG806" s="1056"/>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5">
        <v>12</v>
      </c>
      <c r="B807" s="1055">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6"/>
      <c r="AD807" s="1056"/>
      <c r="AE807" s="1056"/>
      <c r="AF807" s="1056"/>
      <c r="AG807" s="1056"/>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5">
        <v>13</v>
      </c>
      <c r="B808" s="1055">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6"/>
      <c r="AD808" s="1056"/>
      <c r="AE808" s="1056"/>
      <c r="AF808" s="1056"/>
      <c r="AG808" s="1056"/>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5">
        <v>14</v>
      </c>
      <c r="B809" s="1055">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6"/>
      <c r="AD809" s="1056"/>
      <c r="AE809" s="1056"/>
      <c r="AF809" s="1056"/>
      <c r="AG809" s="1056"/>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5">
        <v>15</v>
      </c>
      <c r="B810" s="1055">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6"/>
      <c r="AD810" s="1056"/>
      <c r="AE810" s="1056"/>
      <c r="AF810" s="1056"/>
      <c r="AG810" s="1056"/>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5">
        <v>16</v>
      </c>
      <c r="B811" s="1055">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6"/>
      <c r="AD811" s="1056"/>
      <c r="AE811" s="1056"/>
      <c r="AF811" s="1056"/>
      <c r="AG811" s="1056"/>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5">
        <v>17</v>
      </c>
      <c r="B812" s="1055">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6"/>
      <c r="AD812" s="1056"/>
      <c r="AE812" s="1056"/>
      <c r="AF812" s="1056"/>
      <c r="AG812" s="1056"/>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5">
        <v>18</v>
      </c>
      <c r="B813" s="1055">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6"/>
      <c r="AD813" s="1056"/>
      <c r="AE813" s="1056"/>
      <c r="AF813" s="1056"/>
      <c r="AG813" s="1056"/>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5">
        <v>19</v>
      </c>
      <c r="B814" s="1055">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6"/>
      <c r="AD814" s="1056"/>
      <c r="AE814" s="1056"/>
      <c r="AF814" s="1056"/>
      <c r="AG814" s="1056"/>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5">
        <v>20</v>
      </c>
      <c r="B815" s="1055">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6"/>
      <c r="AD815" s="1056"/>
      <c r="AE815" s="1056"/>
      <c r="AF815" s="1056"/>
      <c r="AG815" s="1056"/>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5">
        <v>21</v>
      </c>
      <c r="B816" s="1055">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6"/>
      <c r="AD816" s="1056"/>
      <c r="AE816" s="1056"/>
      <c r="AF816" s="1056"/>
      <c r="AG816" s="1056"/>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5">
        <v>22</v>
      </c>
      <c r="B817" s="1055">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6"/>
      <c r="AD817" s="1056"/>
      <c r="AE817" s="1056"/>
      <c r="AF817" s="1056"/>
      <c r="AG817" s="1056"/>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5">
        <v>23</v>
      </c>
      <c r="B818" s="1055">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6"/>
      <c r="AD818" s="1056"/>
      <c r="AE818" s="1056"/>
      <c r="AF818" s="1056"/>
      <c r="AG818" s="1056"/>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5">
        <v>24</v>
      </c>
      <c r="B819" s="1055">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6"/>
      <c r="AD819" s="1056"/>
      <c r="AE819" s="1056"/>
      <c r="AF819" s="1056"/>
      <c r="AG819" s="1056"/>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5">
        <v>25</v>
      </c>
      <c r="B820" s="1055">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6"/>
      <c r="AD820" s="1056"/>
      <c r="AE820" s="1056"/>
      <c r="AF820" s="1056"/>
      <c r="AG820" s="1056"/>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5">
        <v>26</v>
      </c>
      <c r="B821" s="1055">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6"/>
      <c r="AD821" s="1056"/>
      <c r="AE821" s="1056"/>
      <c r="AF821" s="1056"/>
      <c r="AG821" s="1056"/>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5">
        <v>27</v>
      </c>
      <c r="B822" s="1055">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6"/>
      <c r="AD822" s="1056"/>
      <c r="AE822" s="1056"/>
      <c r="AF822" s="1056"/>
      <c r="AG822" s="1056"/>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5">
        <v>28</v>
      </c>
      <c r="B823" s="1055">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6"/>
      <c r="AD823" s="1056"/>
      <c r="AE823" s="1056"/>
      <c r="AF823" s="1056"/>
      <c r="AG823" s="1056"/>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5">
        <v>29</v>
      </c>
      <c r="B824" s="1055">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6"/>
      <c r="AD824" s="1056"/>
      <c r="AE824" s="1056"/>
      <c r="AF824" s="1056"/>
      <c r="AG824" s="1056"/>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5">
        <v>30</v>
      </c>
      <c r="B825" s="1055">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6"/>
      <c r="AD825" s="1056"/>
      <c r="AE825" s="1056"/>
      <c r="AF825" s="1056"/>
      <c r="AG825" s="1056"/>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x14ac:dyDescent="0.15">
      <c r="A827" s="9"/>
      <c r="B827" s="46" t="s">
        <v>219</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349</v>
      </c>
      <c r="Z828" s="365"/>
      <c r="AA828" s="365"/>
      <c r="AB828" s="365"/>
      <c r="AC828" s="154" t="s">
        <v>334</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5">
        <v>1</v>
      </c>
      <c r="B829" s="1055">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6"/>
      <c r="AD829" s="1056"/>
      <c r="AE829" s="1056"/>
      <c r="AF829" s="1056"/>
      <c r="AG829" s="1056"/>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5">
        <v>2</v>
      </c>
      <c r="B830" s="1055">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6"/>
      <c r="AD830" s="1056"/>
      <c r="AE830" s="1056"/>
      <c r="AF830" s="1056"/>
      <c r="AG830" s="1056"/>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5">
        <v>3</v>
      </c>
      <c r="B831" s="1055">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6"/>
      <c r="AD831" s="1056"/>
      <c r="AE831" s="1056"/>
      <c r="AF831" s="1056"/>
      <c r="AG831" s="1056"/>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5">
        <v>4</v>
      </c>
      <c r="B832" s="1055">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6"/>
      <c r="AD832" s="1056"/>
      <c r="AE832" s="1056"/>
      <c r="AF832" s="1056"/>
      <c r="AG832" s="1056"/>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5">
        <v>5</v>
      </c>
      <c r="B833" s="1055">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6"/>
      <c r="AD833" s="1056"/>
      <c r="AE833" s="1056"/>
      <c r="AF833" s="1056"/>
      <c r="AG833" s="1056"/>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5">
        <v>6</v>
      </c>
      <c r="B834" s="1055">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6"/>
      <c r="AD834" s="1056"/>
      <c r="AE834" s="1056"/>
      <c r="AF834" s="1056"/>
      <c r="AG834" s="1056"/>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5">
        <v>7</v>
      </c>
      <c r="B835" s="1055">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6"/>
      <c r="AD835" s="1056"/>
      <c r="AE835" s="1056"/>
      <c r="AF835" s="1056"/>
      <c r="AG835" s="1056"/>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5">
        <v>8</v>
      </c>
      <c r="B836" s="1055">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6"/>
      <c r="AD836" s="1056"/>
      <c r="AE836" s="1056"/>
      <c r="AF836" s="1056"/>
      <c r="AG836" s="1056"/>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5">
        <v>9</v>
      </c>
      <c r="B837" s="1055">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6"/>
      <c r="AD837" s="1056"/>
      <c r="AE837" s="1056"/>
      <c r="AF837" s="1056"/>
      <c r="AG837" s="1056"/>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5">
        <v>10</v>
      </c>
      <c r="B838" s="1055">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6"/>
      <c r="AD838" s="1056"/>
      <c r="AE838" s="1056"/>
      <c r="AF838" s="1056"/>
      <c r="AG838" s="1056"/>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5">
        <v>11</v>
      </c>
      <c r="B839" s="1055">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6"/>
      <c r="AD839" s="1056"/>
      <c r="AE839" s="1056"/>
      <c r="AF839" s="1056"/>
      <c r="AG839" s="1056"/>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5">
        <v>12</v>
      </c>
      <c r="B840" s="1055">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6"/>
      <c r="AD840" s="1056"/>
      <c r="AE840" s="1056"/>
      <c r="AF840" s="1056"/>
      <c r="AG840" s="1056"/>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5">
        <v>13</v>
      </c>
      <c r="B841" s="1055">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6"/>
      <c r="AD841" s="1056"/>
      <c r="AE841" s="1056"/>
      <c r="AF841" s="1056"/>
      <c r="AG841" s="1056"/>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5">
        <v>14</v>
      </c>
      <c r="B842" s="1055">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6"/>
      <c r="AD842" s="1056"/>
      <c r="AE842" s="1056"/>
      <c r="AF842" s="1056"/>
      <c r="AG842" s="1056"/>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5">
        <v>15</v>
      </c>
      <c r="B843" s="1055">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6"/>
      <c r="AD843" s="1056"/>
      <c r="AE843" s="1056"/>
      <c r="AF843" s="1056"/>
      <c r="AG843" s="1056"/>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5">
        <v>16</v>
      </c>
      <c r="B844" s="1055">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6"/>
      <c r="AD844" s="1056"/>
      <c r="AE844" s="1056"/>
      <c r="AF844" s="1056"/>
      <c r="AG844" s="1056"/>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5">
        <v>17</v>
      </c>
      <c r="B845" s="1055">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6"/>
      <c r="AD845" s="1056"/>
      <c r="AE845" s="1056"/>
      <c r="AF845" s="1056"/>
      <c r="AG845" s="1056"/>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5">
        <v>18</v>
      </c>
      <c r="B846" s="1055">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6"/>
      <c r="AD846" s="1056"/>
      <c r="AE846" s="1056"/>
      <c r="AF846" s="1056"/>
      <c r="AG846" s="1056"/>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5">
        <v>19</v>
      </c>
      <c r="B847" s="1055">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6"/>
      <c r="AD847" s="1056"/>
      <c r="AE847" s="1056"/>
      <c r="AF847" s="1056"/>
      <c r="AG847" s="1056"/>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5">
        <v>20</v>
      </c>
      <c r="B848" s="1055">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6"/>
      <c r="AD848" s="1056"/>
      <c r="AE848" s="1056"/>
      <c r="AF848" s="1056"/>
      <c r="AG848" s="1056"/>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5">
        <v>21</v>
      </c>
      <c r="B849" s="1055">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6"/>
      <c r="AD849" s="1056"/>
      <c r="AE849" s="1056"/>
      <c r="AF849" s="1056"/>
      <c r="AG849" s="1056"/>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5">
        <v>22</v>
      </c>
      <c r="B850" s="1055">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6"/>
      <c r="AD850" s="1056"/>
      <c r="AE850" s="1056"/>
      <c r="AF850" s="1056"/>
      <c r="AG850" s="1056"/>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5">
        <v>23</v>
      </c>
      <c r="B851" s="1055">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6"/>
      <c r="AD851" s="1056"/>
      <c r="AE851" s="1056"/>
      <c r="AF851" s="1056"/>
      <c r="AG851" s="1056"/>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5">
        <v>24</v>
      </c>
      <c r="B852" s="1055">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6"/>
      <c r="AD852" s="1056"/>
      <c r="AE852" s="1056"/>
      <c r="AF852" s="1056"/>
      <c r="AG852" s="1056"/>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5">
        <v>25</v>
      </c>
      <c r="B853" s="1055">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6"/>
      <c r="AD853" s="1056"/>
      <c r="AE853" s="1056"/>
      <c r="AF853" s="1056"/>
      <c r="AG853" s="1056"/>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5">
        <v>26</v>
      </c>
      <c r="B854" s="1055">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6"/>
      <c r="AD854" s="1056"/>
      <c r="AE854" s="1056"/>
      <c r="AF854" s="1056"/>
      <c r="AG854" s="1056"/>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5">
        <v>27</v>
      </c>
      <c r="B855" s="1055">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6"/>
      <c r="AD855" s="1056"/>
      <c r="AE855" s="1056"/>
      <c r="AF855" s="1056"/>
      <c r="AG855" s="1056"/>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5">
        <v>28</v>
      </c>
      <c r="B856" s="1055">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6"/>
      <c r="AD856" s="1056"/>
      <c r="AE856" s="1056"/>
      <c r="AF856" s="1056"/>
      <c r="AG856" s="1056"/>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5">
        <v>29</v>
      </c>
      <c r="B857" s="1055">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6"/>
      <c r="AD857" s="1056"/>
      <c r="AE857" s="1056"/>
      <c r="AF857" s="1056"/>
      <c r="AG857" s="1056"/>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5">
        <v>30</v>
      </c>
      <c r="B858" s="1055">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6"/>
      <c r="AD858" s="1056"/>
      <c r="AE858" s="1056"/>
      <c r="AF858" s="1056"/>
      <c r="AG858" s="1056"/>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x14ac:dyDescent="0.15">
      <c r="A860" s="9"/>
      <c r="B860" s="46" t="s">
        <v>220</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349</v>
      </c>
      <c r="Z861" s="365"/>
      <c r="AA861" s="365"/>
      <c r="AB861" s="365"/>
      <c r="AC861" s="154" t="s">
        <v>334</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5">
        <v>1</v>
      </c>
      <c r="B862" s="1055">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6"/>
      <c r="AD862" s="1056"/>
      <c r="AE862" s="1056"/>
      <c r="AF862" s="1056"/>
      <c r="AG862" s="1056"/>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5">
        <v>2</v>
      </c>
      <c r="B863" s="1055">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6"/>
      <c r="AD863" s="1056"/>
      <c r="AE863" s="1056"/>
      <c r="AF863" s="1056"/>
      <c r="AG863" s="1056"/>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5">
        <v>3</v>
      </c>
      <c r="B864" s="1055">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6"/>
      <c r="AD864" s="1056"/>
      <c r="AE864" s="1056"/>
      <c r="AF864" s="1056"/>
      <c r="AG864" s="1056"/>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5">
        <v>4</v>
      </c>
      <c r="B865" s="1055">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6"/>
      <c r="AD865" s="1056"/>
      <c r="AE865" s="1056"/>
      <c r="AF865" s="1056"/>
      <c r="AG865" s="1056"/>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5">
        <v>5</v>
      </c>
      <c r="B866" s="1055">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6"/>
      <c r="AD866" s="1056"/>
      <c r="AE866" s="1056"/>
      <c r="AF866" s="1056"/>
      <c r="AG866" s="1056"/>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5">
        <v>6</v>
      </c>
      <c r="B867" s="1055">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6"/>
      <c r="AD867" s="1056"/>
      <c r="AE867" s="1056"/>
      <c r="AF867" s="1056"/>
      <c r="AG867" s="1056"/>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5">
        <v>7</v>
      </c>
      <c r="B868" s="1055">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6"/>
      <c r="AD868" s="1056"/>
      <c r="AE868" s="1056"/>
      <c r="AF868" s="1056"/>
      <c r="AG868" s="1056"/>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5">
        <v>8</v>
      </c>
      <c r="B869" s="1055">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6"/>
      <c r="AD869" s="1056"/>
      <c r="AE869" s="1056"/>
      <c r="AF869" s="1056"/>
      <c r="AG869" s="1056"/>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5">
        <v>9</v>
      </c>
      <c r="B870" s="1055">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6"/>
      <c r="AD870" s="1056"/>
      <c r="AE870" s="1056"/>
      <c r="AF870" s="1056"/>
      <c r="AG870" s="1056"/>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5">
        <v>10</v>
      </c>
      <c r="B871" s="1055">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6"/>
      <c r="AD871" s="1056"/>
      <c r="AE871" s="1056"/>
      <c r="AF871" s="1056"/>
      <c r="AG871" s="1056"/>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5">
        <v>11</v>
      </c>
      <c r="B872" s="1055">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6"/>
      <c r="AD872" s="1056"/>
      <c r="AE872" s="1056"/>
      <c r="AF872" s="1056"/>
      <c r="AG872" s="1056"/>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5">
        <v>12</v>
      </c>
      <c r="B873" s="1055">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6"/>
      <c r="AD873" s="1056"/>
      <c r="AE873" s="1056"/>
      <c r="AF873" s="1056"/>
      <c r="AG873" s="1056"/>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5">
        <v>13</v>
      </c>
      <c r="B874" s="1055">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6"/>
      <c r="AD874" s="1056"/>
      <c r="AE874" s="1056"/>
      <c r="AF874" s="1056"/>
      <c r="AG874" s="1056"/>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5">
        <v>14</v>
      </c>
      <c r="B875" s="1055">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6"/>
      <c r="AD875" s="1056"/>
      <c r="AE875" s="1056"/>
      <c r="AF875" s="1056"/>
      <c r="AG875" s="1056"/>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5">
        <v>15</v>
      </c>
      <c r="B876" s="1055">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6"/>
      <c r="AD876" s="1056"/>
      <c r="AE876" s="1056"/>
      <c r="AF876" s="1056"/>
      <c r="AG876" s="1056"/>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5">
        <v>16</v>
      </c>
      <c r="B877" s="1055">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6"/>
      <c r="AD877" s="1056"/>
      <c r="AE877" s="1056"/>
      <c r="AF877" s="1056"/>
      <c r="AG877" s="1056"/>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5">
        <v>17</v>
      </c>
      <c r="B878" s="1055">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6"/>
      <c r="AD878" s="1056"/>
      <c r="AE878" s="1056"/>
      <c r="AF878" s="1056"/>
      <c r="AG878" s="1056"/>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5">
        <v>18</v>
      </c>
      <c r="B879" s="1055">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6"/>
      <c r="AD879" s="1056"/>
      <c r="AE879" s="1056"/>
      <c r="AF879" s="1056"/>
      <c r="AG879" s="1056"/>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5">
        <v>19</v>
      </c>
      <c r="B880" s="1055">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6"/>
      <c r="AD880" s="1056"/>
      <c r="AE880" s="1056"/>
      <c r="AF880" s="1056"/>
      <c r="AG880" s="1056"/>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5">
        <v>20</v>
      </c>
      <c r="B881" s="1055">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6"/>
      <c r="AD881" s="1056"/>
      <c r="AE881" s="1056"/>
      <c r="AF881" s="1056"/>
      <c r="AG881" s="1056"/>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5">
        <v>21</v>
      </c>
      <c r="B882" s="1055">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6"/>
      <c r="AD882" s="1056"/>
      <c r="AE882" s="1056"/>
      <c r="AF882" s="1056"/>
      <c r="AG882" s="1056"/>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5">
        <v>22</v>
      </c>
      <c r="B883" s="1055">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6"/>
      <c r="AD883" s="1056"/>
      <c r="AE883" s="1056"/>
      <c r="AF883" s="1056"/>
      <c r="AG883" s="1056"/>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5">
        <v>23</v>
      </c>
      <c r="B884" s="1055">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6"/>
      <c r="AD884" s="1056"/>
      <c r="AE884" s="1056"/>
      <c r="AF884" s="1056"/>
      <c r="AG884" s="1056"/>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5">
        <v>24</v>
      </c>
      <c r="B885" s="1055">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6"/>
      <c r="AD885" s="1056"/>
      <c r="AE885" s="1056"/>
      <c r="AF885" s="1056"/>
      <c r="AG885" s="1056"/>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5">
        <v>25</v>
      </c>
      <c r="B886" s="1055">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6"/>
      <c r="AD886" s="1056"/>
      <c r="AE886" s="1056"/>
      <c r="AF886" s="1056"/>
      <c r="AG886" s="1056"/>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5">
        <v>26</v>
      </c>
      <c r="B887" s="1055">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6"/>
      <c r="AD887" s="1056"/>
      <c r="AE887" s="1056"/>
      <c r="AF887" s="1056"/>
      <c r="AG887" s="1056"/>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5">
        <v>27</v>
      </c>
      <c r="B888" s="1055">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6"/>
      <c r="AD888" s="1056"/>
      <c r="AE888" s="1056"/>
      <c r="AF888" s="1056"/>
      <c r="AG888" s="1056"/>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5">
        <v>28</v>
      </c>
      <c r="B889" s="1055">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6"/>
      <c r="AD889" s="1056"/>
      <c r="AE889" s="1056"/>
      <c r="AF889" s="1056"/>
      <c r="AG889" s="1056"/>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5">
        <v>29</v>
      </c>
      <c r="B890" s="1055">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6"/>
      <c r="AD890" s="1056"/>
      <c r="AE890" s="1056"/>
      <c r="AF890" s="1056"/>
      <c r="AG890" s="1056"/>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5">
        <v>30</v>
      </c>
      <c r="B891" s="1055">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6"/>
      <c r="AD891" s="1056"/>
      <c r="AE891" s="1056"/>
      <c r="AF891" s="1056"/>
      <c r="AG891" s="1056"/>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x14ac:dyDescent="0.15">
      <c r="A893" s="9"/>
      <c r="B893" s="46" t="s">
        <v>221</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349</v>
      </c>
      <c r="Z894" s="365"/>
      <c r="AA894" s="365"/>
      <c r="AB894" s="365"/>
      <c r="AC894" s="154" t="s">
        <v>334</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5">
        <v>1</v>
      </c>
      <c r="B895" s="1055">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6"/>
      <c r="AD895" s="1056"/>
      <c r="AE895" s="1056"/>
      <c r="AF895" s="1056"/>
      <c r="AG895" s="1056"/>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5">
        <v>2</v>
      </c>
      <c r="B896" s="1055">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6"/>
      <c r="AD896" s="1056"/>
      <c r="AE896" s="1056"/>
      <c r="AF896" s="1056"/>
      <c r="AG896" s="1056"/>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5">
        <v>3</v>
      </c>
      <c r="B897" s="1055">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6"/>
      <c r="AD897" s="1056"/>
      <c r="AE897" s="1056"/>
      <c r="AF897" s="1056"/>
      <c r="AG897" s="1056"/>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5">
        <v>4</v>
      </c>
      <c r="B898" s="1055">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6"/>
      <c r="AD898" s="1056"/>
      <c r="AE898" s="1056"/>
      <c r="AF898" s="1056"/>
      <c r="AG898" s="1056"/>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5">
        <v>5</v>
      </c>
      <c r="B899" s="1055">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6"/>
      <c r="AD899" s="1056"/>
      <c r="AE899" s="1056"/>
      <c r="AF899" s="1056"/>
      <c r="AG899" s="1056"/>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5">
        <v>6</v>
      </c>
      <c r="B900" s="1055">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6"/>
      <c r="AD900" s="1056"/>
      <c r="AE900" s="1056"/>
      <c r="AF900" s="1056"/>
      <c r="AG900" s="1056"/>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5">
        <v>7</v>
      </c>
      <c r="B901" s="1055">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6"/>
      <c r="AD901" s="1056"/>
      <c r="AE901" s="1056"/>
      <c r="AF901" s="1056"/>
      <c r="AG901" s="1056"/>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5">
        <v>8</v>
      </c>
      <c r="B902" s="1055">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6"/>
      <c r="AD902" s="1056"/>
      <c r="AE902" s="1056"/>
      <c r="AF902" s="1056"/>
      <c r="AG902" s="1056"/>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5">
        <v>9</v>
      </c>
      <c r="B903" s="1055">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6"/>
      <c r="AD903" s="1056"/>
      <c r="AE903" s="1056"/>
      <c r="AF903" s="1056"/>
      <c r="AG903" s="1056"/>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5">
        <v>10</v>
      </c>
      <c r="B904" s="1055">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6"/>
      <c r="AD904" s="1056"/>
      <c r="AE904" s="1056"/>
      <c r="AF904" s="1056"/>
      <c r="AG904" s="1056"/>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5">
        <v>11</v>
      </c>
      <c r="B905" s="1055">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6"/>
      <c r="AD905" s="1056"/>
      <c r="AE905" s="1056"/>
      <c r="AF905" s="1056"/>
      <c r="AG905" s="1056"/>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5">
        <v>12</v>
      </c>
      <c r="B906" s="1055">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6"/>
      <c r="AD906" s="1056"/>
      <c r="AE906" s="1056"/>
      <c r="AF906" s="1056"/>
      <c r="AG906" s="1056"/>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5">
        <v>13</v>
      </c>
      <c r="B907" s="1055">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6"/>
      <c r="AD907" s="1056"/>
      <c r="AE907" s="1056"/>
      <c r="AF907" s="1056"/>
      <c r="AG907" s="1056"/>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5">
        <v>14</v>
      </c>
      <c r="B908" s="1055">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6"/>
      <c r="AD908" s="1056"/>
      <c r="AE908" s="1056"/>
      <c r="AF908" s="1056"/>
      <c r="AG908" s="1056"/>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5">
        <v>15</v>
      </c>
      <c r="B909" s="1055">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6"/>
      <c r="AD909" s="1056"/>
      <c r="AE909" s="1056"/>
      <c r="AF909" s="1056"/>
      <c r="AG909" s="1056"/>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5">
        <v>16</v>
      </c>
      <c r="B910" s="1055">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6"/>
      <c r="AD910" s="1056"/>
      <c r="AE910" s="1056"/>
      <c r="AF910" s="1056"/>
      <c r="AG910" s="1056"/>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5">
        <v>17</v>
      </c>
      <c r="B911" s="1055">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6"/>
      <c r="AD911" s="1056"/>
      <c r="AE911" s="1056"/>
      <c r="AF911" s="1056"/>
      <c r="AG911" s="1056"/>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5">
        <v>18</v>
      </c>
      <c r="B912" s="1055">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6"/>
      <c r="AD912" s="1056"/>
      <c r="AE912" s="1056"/>
      <c r="AF912" s="1056"/>
      <c r="AG912" s="1056"/>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5">
        <v>19</v>
      </c>
      <c r="B913" s="1055">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6"/>
      <c r="AD913" s="1056"/>
      <c r="AE913" s="1056"/>
      <c r="AF913" s="1056"/>
      <c r="AG913" s="1056"/>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5">
        <v>20</v>
      </c>
      <c r="B914" s="1055">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6"/>
      <c r="AD914" s="1056"/>
      <c r="AE914" s="1056"/>
      <c r="AF914" s="1056"/>
      <c r="AG914" s="1056"/>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5">
        <v>21</v>
      </c>
      <c r="B915" s="1055">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6"/>
      <c r="AD915" s="1056"/>
      <c r="AE915" s="1056"/>
      <c r="AF915" s="1056"/>
      <c r="AG915" s="1056"/>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5">
        <v>22</v>
      </c>
      <c r="B916" s="1055">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6"/>
      <c r="AD916" s="1056"/>
      <c r="AE916" s="1056"/>
      <c r="AF916" s="1056"/>
      <c r="AG916" s="1056"/>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5">
        <v>23</v>
      </c>
      <c r="B917" s="1055">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6"/>
      <c r="AD917" s="1056"/>
      <c r="AE917" s="1056"/>
      <c r="AF917" s="1056"/>
      <c r="AG917" s="1056"/>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5">
        <v>24</v>
      </c>
      <c r="B918" s="1055">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6"/>
      <c r="AD918" s="1056"/>
      <c r="AE918" s="1056"/>
      <c r="AF918" s="1056"/>
      <c r="AG918" s="1056"/>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5">
        <v>25</v>
      </c>
      <c r="B919" s="1055">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6"/>
      <c r="AD919" s="1056"/>
      <c r="AE919" s="1056"/>
      <c r="AF919" s="1056"/>
      <c r="AG919" s="1056"/>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5">
        <v>26</v>
      </c>
      <c r="B920" s="1055">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6"/>
      <c r="AD920" s="1056"/>
      <c r="AE920" s="1056"/>
      <c r="AF920" s="1056"/>
      <c r="AG920" s="1056"/>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5">
        <v>27</v>
      </c>
      <c r="B921" s="1055">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6"/>
      <c r="AD921" s="1056"/>
      <c r="AE921" s="1056"/>
      <c r="AF921" s="1056"/>
      <c r="AG921" s="1056"/>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5">
        <v>28</v>
      </c>
      <c r="B922" s="1055">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6"/>
      <c r="AD922" s="1056"/>
      <c r="AE922" s="1056"/>
      <c r="AF922" s="1056"/>
      <c r="AG922" s="1056"/>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5">
        <v>29</v>
      </c>
      <c r="B923" s="1055">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6"/>
      <c r="AD923" s="1056"/>
      <c r="AE923" s="1056"/>
      <c r="AF923" s="1056"/>
      <c r="AG923" s="1056"/>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5">
        <v>30</v>
      </c>
      <c r="B924" s="1055">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6"/>
      <c r="AD924" s="1056"/>
      <c r="AE924" s="1056"/>
      <c r="AF924" s="1056"/>
      <c r="AG924" s="1056"/>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x14ac:dyDescent="0.15">
      <c r="A926" s="9"/>
      <c r="B926" s="46" t="s">
        <v>172</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349</v>
      </c>
      <c r="Z927" s="365"/>
      <c r="AA927" s="365"/>
      <c r="AB927" s="365"/>
      <c r="AC927" s="154" t="s">
        <v>334</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5">
        <v>1</v>
      </c>
      <c r="B928" s="1055">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6"/>
      <c r="AD928" s="1056"/>
      <c r="AE928" s="1056"/>
      <c r="AF928" s="1056"/>
      <c r="AG928" s="1056"/>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5">
        <v>2</v>
      </c>
      <c r="B929" s="1055">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6"/>
      <c r="AD929" s="1056"/>
      <c r="AE929" s="1056"/>
      <c r="AF929" s="1056"/>
      <c r="AG929" s="1056"/>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5">
        <v>3</v>
      </c>
      <c r="B930" s="1055">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6"/>
      <c r="AD930" s="1056"/>
      <c r="AE930" s="1056"/>
      <c r="AF930" s="1056"/>
      <c r="AG930" s="1056"/>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5">
        <v>4</v>
      </c>
      <c r="B931" s="1055">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6"/>
      <c r="AD931" s="1056"/>
      <c r="AE931" s="1056"/>
      <c r="AF931" s="1056"/>
      <c r="AG931" s="1056"/>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5">
        <v>5</v>
      </c>
      <c r="B932" s="1055">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6"/>
      <c r="AD932" s="1056"/>
      <c r="AE932" s="1056"/>
      <c r="AF932" s="1056"/>
      <c r="AG932" s="1056"/>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5">
        <v>6</v>
      </c>
      <c r="B933" s="1055">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6"/>
      <c r="AD933" s="1056"/>
      <c r="AE933" s="1056"/>
      <c r="AF933" s="1056"/>
      <c r="AG933" s="1056"/>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5">
        <v>7</v>
      </c>
      <c r="B934" s="1055">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6"/>
      <c r="AD934" s="1056"/>
      <c r="AE934" s="1056"/>
      <c r="AF934" s="1056"/>
      <c r="AG934" s="1056"/>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5">
        <v>8</v>
      </c>
      <c r="B935" s="1055">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6"/>
      <c r="AD935" s="1056"/>
      <c r="AE935" s="1056"/>
      <c r="AF935" s="1056"/>
      <c r="AG935" s="1056"/>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5">
        <v>9</v>
      </c>
      <c r="B936" s="1055">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6"/>
      <c r="AD936" s="1056"/>
      <c r="AE936" s="1056"/>
      <c r="AF936" s="1056"/>
      <c r="AG936" s="1056"/>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5">
        <v>10</v>
      </c>
      <c r="B937" s="1055">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6"/>
      <c r="AD937" s="1056"/>
      <c r="AE937" s="1056"/>
      <c r="AF937" s="1056"/>
      <c r="AG937" s="1056"/>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5">
        <v>11</v>
      </c>
      <c r="B938" s="1055">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6"/>
      <c r="AD938" s="1056"/>
      <c r="AE938" s="1056"/>
      <c r="AF938" s="1056"/>
      <c r="AG938" s="1056"/>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5">
        <v>12</v>
      </c>
      <c r="B939" s="1055">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6"/>
      <c r="AD939" s="1056"/>
      <c r="AE939" s="1056"/>
      <c r="AF939" s="1056"/>
      <c r="AG939" s="1056"/>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5">
        <v>13</v>
      </c>
      <c r="B940" s="1055">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6"/>
      <c r="AD940" s="1056"/>
      <c r="AE940" s="1056"/>
      <c r="AF940" s="1056"/>
      <c r="AG940" s="1056"/>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5">
        <v>14</v>
      </c>
      <c r="B941" s="1055">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6"/>
      <c r="AD941" s="1056"/>
      <c r="AE941" s="1056"/>
      <c r="AF941" s="1056"/>
      <c r="AG941" s="1056"/>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5">
        <v>15</v>
      </c>
      <c r="B942" s="1055">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6"/>
      <c r="AD942" s="1056"/>
      <c r="AE942" s="1056"/>
      <c r="AF942" s="1056"/>
      <c r="AG942" s="1056"/>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5">
        <v>16</v>
      </c>
      <c r="B943" s="1055">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6"/>
      <c r="AD943" s="1056"/>
      <c r="AE943" s="1056"/>
      <c r="AF943" s="1056"/>
      <c r="AG943" s="1056"/>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5">
        <v>17</v>
      </c>
      <c r="B944" s="1055">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6"/>
      <c r="AD944" s="1056"/>
      <c r="AE944" s="1056"/>
      <c r="AF944" s="1056"/>
      <c r="AG944" s="1056"/>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5">
        <v>18</v>
      </c>
      <c r="B945" s="1055">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6"/>
      <c r="AD945" s="1056"/>
      <c r="AE945" s="1056"/>
      <c r="AF945" s="1056"/>
      <c r="AG945" s="1056"/>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5">
        <v>19</v>
      </c>
      <c r="B946" s="1055">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6"/>
      <c r="AD946" s="1056"/>
      <c r="AE946" s="1056"/>
      <c r="AF946" s="1056"/>
      <c r="AG946" s="1056"/>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5">
        <v>20</v>
      </c>
      <c r="B947" s="1055">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6"/>
      <c r="AD947" s="1056"/>
      <c r="AE947" s="1056"/>
      <c r="AF947" s="1056"/>
      <c r="AG947" s="1056"/>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5">
        <v>21</v>
      </c>
      <c r="B948" s="1055">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6"/>
      <c r="AD948" s="1056"/>
      <c r="AE948" s="1056"/>
      <c r="AF948" s="1056"/>
      <c r="AG948" s="1056"/>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5">
        <v>22</v>
      </c>
      <c r="B949" s="1055">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6"/>
      <c r="AD949" s="1056"/>
      <c r="AE949" s="1056"/>
      <c r="AF949" s="1056"/>
      <c r="AG949" s="1056"/>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5">
        <v>23</v>
      </c>
      <c r="B950" s="1055">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6"/>
      <c r="AD950" s="1056"/>
      <c r="AE950" s="1056"/>
      <c r="AF950" s="1056"/>
      <c r="AG950" s="1056"/>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5">
        <v>24</v>
      </c>
      <c r="B951" s="1055">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6"/>
      <c r="AD951" s="1056"/>
      <c r="AE951" s="1056"/>
      <c r="AF951" s="1056"/>
      <c r="AG951" s="1056"/>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5">
        <v>25</v>
      </c>
      <c r="B952" s="1055">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6"/>
      <c r="AD952" s="1056"/>
      <c r="AE952" s="1056"/>
      <c r="AF952" s="1056"/>
      <c r="AG952" s="1056"/>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5">
        <v>26</v>
      </c>
      <c r="B953" s="1055">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6"/>
      <c r="AD953" s="1056"/>
      <c r="AE953" s="1056"/>
      <c r="AF953" s="1056"/>
      <c r="AG953" s="1056"/>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5">
        <v>27</v>
      </c>
      <c r="B954" s="1055">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6"/>
      <c r="AD954" s="1056"/>
      <c r="AE954" s="1056"/>
      <c r="AF954" s="1056"/>
      <c r="AG954" s="1056"/>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5">
        <v>28</v>
      </c>
      <c r="B955" s="1055">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6"/>
      <c r="AD955" s="1056"/>
      <c r="AE955" s="1056"/>
      <c r="AF955" s="1056"/>
      <c r="AG955" s="1056"/>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5">
        <v>29</v>
      </c>
      <c r="B956" s="1055">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6"/>
      <c r="AD956" s="1056"/>
      <c r="AE956" s="1056"/>
      <c r="AF956" s="1056"/>
      <c r="AG956" s="1056"/>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5">
        <v>30</v>
      </c>
      <c r="B957" s="1055">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6"/>
      <c r="AD957" s="1056"/>
      <c r="AE957" s="1056"/>
      <c r="AF957" s="1056"/>
      <c r="AG957" s="1056"/>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x14ac:dyDescent="0.15">
      <c r="A959" s="9"/>
      <c r="B959" s="46" t="s">
        <v>222</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349</v>
      </c>
      <c r="Z960" s="365"/>
      <c r="AA960" s="365"/>
      <c r="AB960" s="365"/>
      <c r="AC960" s="154" t="s">
        <v>334</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5">
        <v>1</v>
      </c>
      <c r="B961" s="1055">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6"/>
      <c r="AD961" s="1056"/>
      <c r="AE961" s="1056"/>
      <c r="AF961" s="1056"/>
      <c r="AG961" s="1056"/>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5">
        <v>2</v>
      </c>
      <c r="B962" s="1055">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6"/>
      <c r="AD962" s="1056"/>
      <c r="AE962" s="1056"/>
      <c r="AF962" s="1056"/>
      <c r="AG962" s="1056"/>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5">
        <v>3</v>
      </c>
      <c r="B963" s="1055">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6"/>
      <c r="AD963" s="1056"/>
      <c r="AE963" s="1056"/>
      <c r="AF963" s="1056"/>
      <c r="AG963" s="1056"/>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5">
        <v>4</v>
      </c>
      <c r="B964" s="1055">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6"/>
      <c r="AD964" s="1056"/>
      <c r="AE964" s="1056"/>
      <c r="AF964" s="1056"/>
      <c r="AG964" s="1056"/>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5">
        <v>5</v>
      </c>
      <c r="B965" s="1055">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6"/>
      <c r="AD965" s="1056"/>
      <c r="AE965" s="1056"/>
      <c r="AF965" s="1056"/>
      <c r="AG965" s="1056"/>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5">
        <v>6</v>
      </c>
      <c r="B966" s="1055">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6"/>
      <c r="AD966" s="1056"/>
      <c r="AE966" s="1056"/>
      <c r="AF966" s="1056"/>
      <c r="AG966" s="1056"/>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5">
        <v>7</v>
      </c>
      <c r="B967" s="1055">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6"/>
      <c r="AD967" s="1056"/>
      <c r="AE967" s="1056"/>
      <c r="AF967" s="1056"/>
      <c r="AG967" s="1056"/>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5">
        <v>8</v>
      </c>
      <c r="B968" s="1055">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6"/>
      <c r="AD968" s="1056"/>
      <c r="AE968" s="1056"/>
      <c r="AF968" s="1056"/>
      <c r="AG968" s="1056"/>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5">
        <v>9</v>
      </c>
      <c r="B969" s="1055">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6"/>
      <c r="AD969" s="1056"/>
      <c r="AE969" s="1056"/>
      <c r="AF969" s="1056"/>
      <c r="AG969" s="1056"/>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5">
        <v>10</v>
      </c>
      <c r="B970" s="1055">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6"/>
      <c r="AD970" s="1056"/>
      <c r="AE970" s="1056"/>
      <c r="AF970" s="1056"/>
      <c r="AG970" s="1056"/>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5">
        <v>11</v>
      </c>
      <c r="B971" s="1055">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6"/>
      <c r="AD971" s="1056"/>
      <c r="AE971" s="1056"/>
      <c r="AF971" s="1056"/>
      <c r="AG971" s="1056"/>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5">
        <v>12</v>
      </c>
      <c r="B972" s="1055">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6"/>
      <c r="AD972" s="1056"/>
      <c r="AE972" s="1056"/>
      <c r="AF972" s="1056"/>
      <c r="AG972" s="1056"/>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5">
        <v>13</v>
      </c>
      <c r="B973" s="1055">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6"/>
      <c r="AD973" s="1056"/>
      <c r="AE973" s="1056"/>
      <c r="AF973" s="1056"/>
      <c r="AG973" s="1056"/>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5">
        <v>14</v>
      </c>
      <c r="B974" s="1055">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6"/>
      <c r="AD974" s="1056"/>
      <c r="AE974" s="1056"/>
      <c r="AF974" s="1056"/>
      <c r="AG974" s="1056"/>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5">
        <v>15</v>
      </c>
      <c r="B975" s="1055">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6"/>
      <c r="AD975" s="1056"/>
      <c r="AE975" s="1056"/>
      <c r="AF975" s="1056"/>
      <c r="AG975" s="1056"/>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5">
        <v>16</v>
      </c>
      <c r="B976" s="1055">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6"/>
      <c r="AD976" s="1056"/>
      <c r="AE976" s="1056"/>
      <c r="AF976" s="1056"/>
      <c r="AG976" s="1056"/>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5">
        <v>17</v>
      </c>
      <c r="B977" s="1055">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6"/>
      <c r="AD977" s="1056"/>
      <c r="AE977" s="1056"/>
      <c r="AF977" s="1056"/>
      <c r="AG977" s="1056"/>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5">
        <v>18</v>
      </c>
      <c r="B978" s="1055">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6"/>
      <c r="AD978" s="1056"/>
      <c r="AE978" s="1056"/>
      <c r="AF978" s="1056"/>
      <c r="AG978" s="1056"/>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5">
        <v>19</v>
      </c>
      <c r="B979" s="1055">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6"/>
      <c r="AD979" s="1056"/>
      <c r="AE979" s="1056"/>
      <c r="AF979" s="1056"/>
      <c r="AG979" s="1056"/>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5">
        <v>20</v>
      </c>
      <c r="B980" s="1055">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6"/>
      <c r="AD980" s="1056"/>
      <c r="AE980" s="1056"/>
      <c r="AF980" s="1056"/>
      <c r="AG980" s="1056"/>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5">
        <v>21</v>
      </c>
      <c r="B981" s="1055">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6"/>
      <c r="AD981" s="1056"/>
      <c r="AE981" s="1056"/>
      <c r="AF981" s="1056"/>
      <c r="AG981" s="1056"/>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5">
        <v>22</v>
      </c>
      <c r="B982" s="1055">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6"/>
      <c r="AD982" s="1056"/>
      <c r="AE982" s="1056"/>
      <c r="AF982" s="1056"/>
      <c r="AG982" s="1056"/>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5">
        <v>23</v>
      </c>
      <c r="B983" s="1055">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6"/>
      <c r="AD983" s="1056"/>
      <c r="AE983" s="1056"/>
      <c r="AF983" s="1056"/>
      <c r="AG983" s="1056"/>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5">
        <v>24</v>
      </c>
      <c r="B984" s="1055">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6"/>
      <c r="AD984" s="1056"/>
      <c r="AE984" s="1056"/>
      <c r="AF984" s="1056"/>
      <c r="AG984" s="1056"/>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5">
        <v>25</v>
      </c>
      <c r="B985" s="1055">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6"/>
      <c r="AD985" s="1056"/>
      <c r="AE985" s="1056"/>
      <c r="AF985" s="1056"/>
      <c r="AG985" s="1056"/>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5">
        <v>26</v>
      </c>
      <c r="B986" s="1055">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6"/>
      <c r="AD986" s="1056"/>
      <c r="AE986" s="1056"/>
      <c r="AF986" s="1056"/>
      <c r="AG986" s="1056"/>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5">
        <v>27</v>
      </c>
      <c r="B987" s="1055">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6"/>
      <c r="AD987" s="1056"/>
      <c r="AE987" s="1056"/>
      <c r="AF987" s="1056"/>
      <c r="AG987" s="1056"/>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5">
        <v>28</v>
      </c>
      <c r="B988" s="1055">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6"/>
      <c r="AD988" s="1056"/>
      <c r="AE988" s="1056"/>
      <c r="AF988" s="1056"/>
      <c r="AG988" s="1056"/>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5">
        <v>29</v>
      </c>
      <c r="B989" s="1055">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6"/>
      <c r="AD989" s="1056"/>
      <c r="AE989" s="1056"/>
      <c r="AF989" s="1056"/>
      <c r="AG989" s="1056"/>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5">
        <v>30</v>
      </c>
      <c r="B990" s="1055">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6"/>
      <c r="AD990" s="1056"/>
      <c r="AE990" s="1056"/>
      <c r="AF990" s="1056"/>
      <c r="AG990" s="1056"/>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x14ac:dyDescent="0.15">
      <c r="A992" s="9"/>
      <c r="B992" s="46" t="s">
        <v>223</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349</v>
      </c>
      <c r="Z993" s="365"/>
      <c r="AA993" s="365"/>
      <c r="AB993" s="365"/>
      <c r="AC993" s="154" t="s">
        <v>334</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5">
        <v>1</v>
      </c>
      <c r="B994" s="1055">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6"/>
      <c r="AD994" s="1056"/>
      <c r="AE994" s="1056"/>
      <c r="AF994" s="1056"/>
      <c r="AG994" s="1056"/>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5">
        <v>2</v>
      </c>
      <c r="B995" s="1055">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6"/>
      <c r="AD995" s="1056"/>
      <c r="AE995" s="1056"/>
      <c r="AF995" s="1056"/>
      <c r="AG995" s="1056"/>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5">
        <v>3</v>
      </c>
      <c r="B996" s="1055">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6"/>
      <c r="AD996" s="1056"/>
      <c r="AE996" s="1056"/>
      <c r="AF996" s="1056"/>
      <c r="AG996" s="1056"/>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5">
        <v>4</v>
      </c>
      <c r="B997" s="1055">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6"/>
      <c r="AD997" s="1056"/>
      <c r="AE997" s="1056"/>
      <c r="AF997" s="1056"/>
      <c r="AG997" s="1056"/>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5">
        <v>5</v>
      </c>
      <c r="B998" s="1055">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6"/>
      <c r="AD998" s="1056"/>
      <c r="AE998" s="1056"/>
      <c r="AF998" s="1056"/>
      <c r="AG998" s="1056"/>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5">
        <v>6</v>
      </c>
      <c r="B999" s="1055">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6"/>
      <c r="AD999" s="1056"/>
      <c r="AE999" s="1056"/>
      <c r="AF999" s="1056"/>
      <c r="AG999" s="1056"/>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5">
        <v>7</v>
      </c>
      <c r="B1000" s="1055">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6"/>
      <c r="AD1000" s="1056"/>
      <c r="AE1000" s="1056"/>
      <c r="AF1000" s="1056"/>
      <c r="AG1000" s="1056"/>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5">
        <v>8</v>
      </c>
      <c r="B1001" s="1055">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6"/>
      <c r="AD1001" s="1056"/>
      <c r="AE1001" s="1056"/>
      <c r="AF1001" s="1056"/>
      <c r="AG1001" s="1056"/>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5">
        <v>9</v>
      </c>
      <c r="B1002" s="1055">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6"/>
      <c r="AD1002" s="1056"/>
      <c r="AE1002" s="1056"/>
      <c r="AF1002" s="1056"/>
      <c r="AG1002" s="1056"/>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5">
        <v>10</v>
      </c>
      <c r="B1003" s="1055">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6"/>
      <c r="AD1003" s="1056"/>
      <c r="AE1003" s="1056"/>
      <c r="AF1003" s="1056"/>
      <c r="AG1003" s="1056"/>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5">
        <v>11</v>
      </c>
      <c r="B1004" s="1055">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6"/>
      <c r="AD1004" s="1056"/>
      <c r="AE1004" s="1056"/>
      <c r="AF1004" s="1056"/>
      <c r="AG1004" s="1056"/>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5">
        <v>12</v>
      </c>
      <c r="B1005" s="1055">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6"/>
      <c r="AD1005" s="1056"/>
      <c r="AE1005" s="1056"/>
      <c r="AF1005" s="1056"/>
      <c r="AG1005" s="1056"/>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5">
        <v>13</v>
      </c>
      <c r="B1006" s="1055">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6"/>
      <c r="AD1006" s="1056"/>
      <c r="AE1006" s="1056"/>
      <c r="AF1006" s="1056"/>
      <c r="AG1006" s="1056"/>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5">
        <v>14</v>
      </c>
      <c r="B1007" s="1055">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6"/>
      <c r="AD1007" s="1056"/>
      <c r="AE1007" s="1056"/>
      <c r="AF1007" s="1056"/>
      <c r="AG1007" s="1056"/>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5">
        <v>15</v>
      </c>
      <c r="B1008" s="1055">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6"/>
      <c r="AD1008" s="1056"/>
      <c r="AE1008" s="1056"/>
      <c r="AF1008" s="1056"/>
      <c r="AG1008" s="1056"/>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5">
        <v>16</v>
      </c>
      <c r="B1009" s="1055">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6"/>
      <c r="AD1009" s="1056"/>
      <c r="AE1009" s="1056"/>
      <c r="AF1009" s="1056"/>
      <c r="AG1009" s="1056"/>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5">
        <v>17</v>
      </c>
      <c r="B1010" s="1055">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6"/>
      <c r="AD1010" s="1056"/>
      <c r="AE1010" s="1056"/>
      <c r="AF1010" s="1056"/>
      <c r="AG1010" s="1056"/>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5">
        <v>18</v>
      </c>
      <c r="B1011" s="1055">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6"/>
      <c r="AD1011" s="1056"/>
      <c r="AE1011" s="1056"/>
      <c r="AF1011" s="1056"/>
      <c r="AG1011" s="1056"/>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5">
        <v>19</v>
      </c>
      <c r="B1012" s="1055">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6"/>
      <c r="AD1012" s="1056"/>
      <c r="AE1012" s="1056"/>
      <c r="AF1012" s="1056"/>
      <c r="AG1012" s="1056"/>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5">
        <v>20</v>
      </c>
      <c r="B1013" s="1055">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6"/>
      <c r="AD1013" s="1056"/>
      <c r="AE1013" s="1056"/>
      <c r="AF1013" s="1056"/>
      <c r="AG1013" s="1056"/>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5">
        <v>21</v>
      </c>
      <c r="B1014" s="1055">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6"/>
      <c r="AD1014" s="1056"/>
      <c r="AE1014" s="1056"/>
      <c r="AF1014" s="1056"/>
      <c r="AG1014" s="1056"/>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5">
        <v>22</v>
      </c>
      <c r="B1015" s="1055">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6"/>
      <c r="AD1015" s="1056"/>
      <c r="AE1015" s="1056"/>
      <c r="AF1015" s="1056"/>
      <c r="AG1015" s="1056"/>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5">
        <v>23</v>
      </c>
      <c r="B1016" s="1055">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6"/>
      <c r="AD1016" s="1056"/>
      <c r="AE1016" s="1056"/>
      <c r="AF1016" s="1056"/>
      <c r="AG1016" s="1056"/>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5">
        <v>24</v>
      </c>
      <c r="B1017" s="1055">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6"/>
      <c r="AD1017" s="1056"/>
      <c r="AE1017" s="1056"/>
      <c r="AF1017" s="1056"/>
      <c r="AG1017" s="1056"/>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5">
        <v>25</v>
      </c>
      <c r="B1018" s="1055">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6"/>
      <c r="AD1018" s="1056"/>
      <c r="AE1018" s="1056"/>
      <c r="AF1018" s="1056"/>
      <c r="AG1018" s="1056"/>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5">
        <v>26</v>
      </c>
      <c r="B1019" s="1055">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6"/>
      <c r="AD1019" s="1056"/>
      <c r="AE1019" s="1056"/>
      <c r="AF1019" s="1056"/>
      <c r="AG1019" s="1056"/>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5">
        <v>27</v>
      </c>
      <c r="B1020" s="1055">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6"/>
      <c r="AD1020" s="1056"/>
      <c r="AE1020" s="1056"/>
      <c r="AF1020" s="1056"/>
      <c r="AG1020" s="1056"/>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5">
        <v>28</v>
      </c>
      <c r="B1021" s="1055">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6"/>
      <c r="AD1021" s="1056"/>
      <c r="AE1021" s="1056"/>
      <c r="AF1021" s="1056"/>
      <c r="AG1021" s="1056"/>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5">
        <v>29</v>
      </c>
      <c r="B1022" s="1055">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6"/>
      <c r="AD1022" s="1056"/>
      <c r="AE1022" s="1056"/>
      <c r="AF1022" s="1056"/>
      <c r="AG1022" s="1056"/>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5">
        <v>30</v>
      </c>
      <c r="B1023" s="1055">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6"/>
      <c r="AD1023" s="1056"/>
      <c r="AE1023" s="1056"/>
      <c r="AF1023" s="1056"/>
      <c r="AG1023" s="1056"/>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x14ac:dyDescent="0.15">
      <c r="A1025" s="9"/>
      <c r="B1025" s="46" t="s">
        <v>224</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349</v>
      </c>
      <c r="Z1026" s="365"/>
      <c r="AA1026" s="365"/>
      <c r="AB1026" s="365"/>
      <c r="AC1026" s="154" t="s">
        <v>334</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5">
        <v>1</v>
      </c>
      <c r="B1027" s="1055">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6"/>
      <c r="AD1027" s="1056"/>
      <c r="AE1027" s="1056"/>
      <c r="AF1027" s="1056"/>
      <c r="AG1027" s="1056"/>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5">
        <v>2</v>
      </c>
      <c r="B1028" s="1055">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6"/>
      <c r="AD1028" s="1056"/>
      <c r="AE1028" s="1056"/>
      <c r="AF1028" s="1056"/>
      <c r="AG1028" s="1056"/>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5">
        <v>3</v>
      </c>
      <c r="B1029" s="1055">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6"/>
      <c r="AD1029" s="1056"/>
      <c r="AE1029" s="1056"/>
      <c r="AF1029" s="1056"/>
      <c r="AG1029" s="1056"/>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5">
        <v>4</v>
      </c>
      <c r="B1030" s="1055">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6"/>
      <c r="AD1030" s="1056"/>
      <c r="AE1030" s="1056"/>
      <c r="AF1030" s="1056"/>
      <c r="AG1030" s="1056"/>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5">
        <v>5</v>
      </c>
      <c r="B1031" s="1055">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6"/>
      <c r="AD1031" s="1056"/>
      <c r="AE1031" s="1056"/>
      <c r="AF1031" s="1056"/>
      <c r="AG1031" s="1056"/>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5">
        <v>6</v>
      </c>
      <c r="B1032" s="1055">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6"/>
      <c r="AD1032" s="1056"/>
      <c r="AE1032" s="1056"/>
      <c r="AF1032" s="1056"/>
      <c r="AG1032" s="1056"/>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5">
        <v>7</v>
      </c>
      <c r="B1033" s="1055">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6"/>
      <c r="AD1033" s="1056"/>
      <c r="AE1033" s="1056"/>
      <c r="AF1033" s="1056"/>
      <c r="AG1033" s="1056"/>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5">
        <v>8</v>
      </c>
      <c r="B1034" s="1055">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6"/>
      <c r="AD1034" s="1056"/>
      <c r="AE1034" s="1056"/>
      <c r="AF1034" s="1056"/>
      <c r="AG1034" s="1056"/>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5">
        <v>9</v>
      </c>
      <c r="B1035" s="1055">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6"/>
      <c r="AD1035" s="1056"/>
      <c r="AE1035" s="1056"/>
      <c r="AF1035" s="1056"/>
      <c r="AG1035" s="1056"/>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5">
        <v>10</v>
      </c>
      <c r="B1036" s="1055">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6"/>
      <c r="AD1036" s="1056"/>
      <c r="AE1036" s="1056"/>
      <c r="AF1036" s="1056"/>
      <c r="AG1036" s="1056"/>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5">
        <v>11</v>
      </c>
      <c r="B1037" s="1055">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6"/>
      <c r="AD1037" s="1056"/>
      <c r="AE1037" s="1056"/>
      <c r="AF1037" s="1056"/>
      <c r="AG1037" s="1056"/>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5">
        <v>12</v>
      </c>
      <c r="B1038" s="1055">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6"/>
      <c r="AD1038" s="1056"/>
      <c r="AE1038" s="1056"/>
      <c r="AF1038" s="1056"/>
      <c r="AG1038" s="1056"/>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5">
        <v>13</v>
      </c>
      <c r="B1039" s="1055">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6"/>
      <c r="AD1039" s="1056"/>
      <c r="AE1039" s="1056"/>
      <c r="AF1039" s="1056"/>
      <c r="AG1039" s="1056"/>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5">
        <v>14</v>
      </c>
      <c r="B1040" s="1055">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6"/>
      <c r="AD1040" s="1056"/>
      <c r="AE1040" s="1056"/>
      <c r="AF1040" s="1056"/>
      <c r="AG1040" s="1056"/>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5">
        <v>15</v>
      </c>
      <c r="B1041" s="1055">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6"/>
      <c r="AD1041" s="1056"/>
      <c r="AE1041" s="1056"/>
      <c r="AF1041" s="1056"/>
      <c r="AG1041" s="1056"/>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5">
        <v>16</v>
      </c>
      <c r="B1042" s="1055">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6"/>
      <c r="AD1042" s="1056"/>
      <c r="AE1042" s="1056"/>
      <c r="AF1042" s="1056"/>
      <c r="AG1042" s="1056"/>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5">
        <v>17</v>
      </c>
      <c r="B1043" s="1055">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6"/>
      <c r="AD1043" s="1056"/>
      <c r="AE1043" s="1056"/>
      <c r="AF1043" s="1056"/>
      <c r="AG1043" s="1056"/>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5">
        <v>18</v>
      </c>
      <c r="B1044" s="1055">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6"/>
      <c r="AD1044" s="1056"/>
      <c r="AE1044" s="1056"/>
      <c r="AF1044" s="1056"/>
      <c r="AG1044" s="1056"/>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5">
        <v>19</v>
      </c>
      <c r="B1045" s="1055">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6"/>
      <c r="AD1045" s="1056"/>
      <c r="AE1045" s="1056"/>
      <c r="AF1045" s="1056"/>
      <c r="AG1045" s="1056"/>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5">
        <v>20</v>
      </c>
      <c r="B1046" s="1055">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6"/>
      <c r="AD1046" s="1056"/>
      <c r="AE1046" s="1056"/>
      <c r="AF1046" s="1056"/>
      <c r="AG1046" s="1056"/>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5">
        <v>21</v>
      </c>
      <c r="B1047" s="1055">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6"/>
      <c r="AD1047" s="1056"/>
      <c r="AE1047" s="1056"/>
      <c r="AF1047" s="1056"/>
      <c r="AG1047" s="1056"/>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5">
        <v>22</v>
      </c>
      <c r="B1048" s="1055">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6"/>
      <c r="AD1048" s="1056"/>
      <c r="AE1048" s="1056"/>
      <c r="AF1048" s="1056"/>
      <c r="AG1048" s="1056"/>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5">
        <v>23</v>
      </c>
      <c r="B1049" s="1055">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6"/>
      <c r="AD1049" s="1056"/>
      <c r="AE1049" s="1056"/>
      <c r="AF1049" s="1056"/>
      <c r="AG1049" s="1056"/>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5">
        <v>24</v>
      </c>
      <c r="B1050" s="1055">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6"/>
      <c r="AD1050" s="1056"/>
      <c r="AE1050" s="1056"/>
      <c r="AF1050" s="1056"/>
      <c r="AG1050" s="1056"/>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5">
        <v>25</v>
      </c>
      <c r="B1051" s="1055">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6"/>
      <c r="AD1051" s="1056"/>
      <c r="AE1051" s="1056"/>
      <c r="AF1051" s="1056"/>
      <c r="AG1051" s="1056"/>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5">
        <v>26</v>
      </c>
      <c r="B1052" s="1055">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6"/>
      <c r="AD1052" s="1056"/>
      <c r="AE1052" s="1056"/>
      <c r="AF1052" s="1056"/>
      <c r="AG1052" s="1056"/>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5">
        <v>27</v>
      </c>
      <c r="B1053" s="1055">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6"/>
      <c r="AD1053" s="1056"/>
      <c r="AE1053" s="1056"/>
      <c r="AF1053" s="1056"/>
      <c r="AG1053" s="1056"/>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5">
        <v>28</v>
      </c>
      <c r="B1054" s="1055">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6"/>
      <c r="AD1054" s="1056"/>
      <c r="AE1054" s="1056"/>
      <c r="AF1054" s="1056"/>
      <c r="AG1054" s="1056"/>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5">
        <v>29</v>
      </c>
      <c r="B1055" s="1055">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6"/>
      <c r="AD1055" s="1056"/>
      <c r="AE1055" s="1056"/>
      <c r="AF1055" s="1056"/>
      <c r="AG1055" s="1056"/>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5">
        <v>30</v>
      </c>
      <c r="B1056" s="1055">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6"/>
      <c r="AD1056" s="1056"/>
      <c r="AE1056" s="1056"/>
      <c r="AF1056" s="1056"/>
      <c r="AG1056" s="1056"/>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x14ac:dyDescent="0.15">
      <c r="A1058" s="9"/>
      <c r="B1058" s="46" t="s">
        <v>225</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349</v>
      </c>
      <c r="Z1059" s="365"/>
      <c r="AA1059" s="365"/>
      <c r="AB1059" s="365"/>
      <c r="AC1059" s="154" t="s">
        <v>334</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5">
        <v>1</v>
      </c>
      <c r="B1060" s="1055">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6"/>
      <c r="AD1060" s="1056"/>
      <c r="AE1060" s="1056"/>
      <c r="AF1060" s="1056"/>
      <c r="AG1060" s="1056"/>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5">
        <v>2</v>
      </c>
      <c r="B1061" s="1055">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6"/>
      <c r="AD1061" s="1056"/>
      <c r="AE1061" s="1056"/>
      <c r="AF1061" s="1056"/>
      <c r="AG1061" s="1056"/>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5">
        <v>3</v>
      </c>
      <c r="B1062" s="1055">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6"/>
      <c r="AD1062" s="1056"/>
      <c r="AE1062" s="1056"/>
      <c r="AF1062" s="1056"/>
      <c r="AG1062" s="1056"/>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5">
        <v>4</v>
      </c>
      <c r="B1063" s="1055">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6"/>
      <c r="AD1063" s="1056"/>
      <c r="AE1063" s="1056"/>
      <c r="AF1063" s="1056"/>
      <c r="AG1063" s="1056"/>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5">
        <v>5</v>
      </c>
      <c r="B1064" s="1055">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6"/>
      <c r="AD1064" s="1056"/>
      <c r="AE1064" s="1056"/>
      <c r="AF1064" s="1056"/>
      <c r="AG1064" s="1056"/>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5">
        <v>6</v>
      </c>
      <c r="B1065" s="1055">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6"/>
      <c r="AD1065" s="1056"/>
      <c r="AE1065" s="1056"/>
      <c r="AF1065" s="1056"/>
      <c r="AG1065" s="1056"/>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5">
        <v>7</v>
      </c>
      <c r="B1066" s="1055">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6"/>
      <c r="AD1066" s="1056"/>
      <c r="AE1066" s="1056"/>
      <c r="AF1066" s="1056"/>
      <c r="AG1066" s="1056"/>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5">
        <v>8</v>
      </c>
      <c r="B1067" s="1055">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6"/>
      <c r="AD1067" s="1056"/>
      <c r="AE1067" s="1056"/>
      <c r="AF1067" s="1056"/>
      <c r="AG1067" s="1056"/>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5">
        <v>9</v>
      </c>
      <c r="B1068" s="1055">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6"/>
      <c r="AD1068" s="1056"/>
      <c r="AE1068" s="1056"/>
      <c r="AF1068" s="1056"/>
      <c r="AG1068" s="1056"/>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5">
        <v>10</v>
      </c>
      <c r="B1069" s="1055">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6"/>
      <c r="AD1069" s="1056"/>
      <c r="AE1069" s="1056"/>
      <c r="AF1069" s="1056"/>
      <c r="AG1069" s="1056"/>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5">
        <v>11</v>
      </c>
      <c r="B1070" s="1055">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6"/>
      <c r="AD1070" s="1056"/>
      <c r="AE1070" s="1056"/>
      <c r="AF1070" s="1056"/>
      <c r="AG1070" s="1056"/>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5">
        <v>12</v>
      </c>
      <c r="B1071" s="1055">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6"/>
      <c r="AD1071" s="1056"/>
      <c r="AE1071" s="1056"/>
      <c r="AF1071" s="1056"/>
      <c r="AG1071" s="1056"/>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5">
        <v>13</v>
      </c>
      <c r="B1072" s="1055">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6"/>
      <c r="AD1072" s="1056"/>
      <c r="AE1072" s="1056"/>
      <c r="AF1072" s="1056"/>
      <c r="AG1072" s="1056"/>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5">
        <v>14</v>
      </c>
      <c r="B1073" s="1055">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6"/>
      <c r="AD1073" s="1056"/>
      <c r="AE1073" s="1056"/>
      <c r="AF1073" s="1056"/>
      <c r="AG1073" s="1056"/>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5">
        <v>15</v>
      </c>
      <c r="B1074" s="1055">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6"/>
      <c r="AD1074" s="1056"/>
      <c r="AE1074" s="1056"/>
      <c r="AF1074" s="1056"/>
      <c r="AG1074" s="1056"/>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5">
        <v>16</v>
      </c>
      <c r="B1075" s="1055">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6"/>
      <c r="AD1075" s="1056"/>
      <c r="AE1075" s="1056"/>
      <c r="AF1075" s="1056"/>
      <c r="AG1075" s="1056"/>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5">
        <v>17</v>
      </c>
      <c r="B1076" s="1055">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6"/>
      <c r="AD1076" s="1056"/>
      <c r="AE1076" s="1056"/>
      <c r="AF1076" s="1056"/>
      <c r="AG1076" s="1056"/>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5">
        <v>18</v>
      </c>
      <c r="B1077" s="1055">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6"/>
      <c r="AD1077" s="1056"/>
      <c r="AE1077" s="1056"/>
      <c r="AF1077" s="1056"/>
      <c r="AG1077" s="1056"/>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5">
        <v>19</v>
      </c>
      <c r="B1078" s="1055">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6"/>
      <c r="AD1078" s="1056"/>
      <c r="AE1078" s="1056"/>
      <c r="AF1078" s="1056"/>
      <c r="AG1078" s="1056"/>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5">
        <v>20</v>
      </c>
      <c r="B1079" s="1055">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6"/>
      <c r="AD1079" s="1056"/>
      <c r="AE1079" s="1056"/>
      <c r="AF1079" s="1056"/>
      <c r="AG1079" s="1056"/>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5">
        <v>21</v>
      </c>
      <c r="B1080" s="1055">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6"/>
      <c r="AD1080" s="1056"/>
      <c r="AE1080" s="1056"/>
      <c r="AF1080" s="1056"/>
      <c r="AG1080" s="1056"/>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5">
        <v>22</v>
      </c>
      <c r="B1081" s="1055">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6"/>
      <c r="AD1081" s="1056"/>
      <c r="AE1081" s="1056"/>
      <c r="AF1081" s="1056"/>
      <c r="AG1081" s="1056"/>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5">
        <v>23</v>
      </c>
      <c r="B1082" s="1055">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6"/>
      <c r="AD1082" s="1056"/>
      <c r="AE1082" s="1056"/>
      <c r="AF1082" s="1056"/>
      <c r="AG1082" s="1056"/>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5">
        <v>24</v>
      </c>
      <c r="B1083" s="1055">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6"/>
      <c r="AD1083" s="1056"/>
      <c r="AE1083" s="1056"/>
      <c r="AF1083" s="1056"/>
      <c r="AG1083" s="1056"/>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5">
        <v>25</v>
      </c>
      <c r="B1084" s="1055">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6"/>
      <c r="AD1084" s="1056"/>
      <c r="AE1084" s="1056"/>
      <c r="AF1084" s="1056"/>
      <c r="AG1084" s="1056"/>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5">
        <v>26</v>
      </c>
      <c r="B1085" s="1055">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6"/>
      <c r="AD1085" s="1056"/>
      <c r="AE1085" s="1056"/>
      <c r="AF1085" s="1056"/>
      <c r="AG1085" s="1056"/>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5">
        <v>27</v>
      </c>
      <c r="B1086" s="1055">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6"/>
      <c r="AD1086" s="1056"/>
      <c r="AE1086" s="1056"/>
      <c r="AF1086" s="1056"/>
      <c r="AG1086" s="1056"/>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5">
        <v>28</v>
      </c>
      <c r="B1087" s="1055">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6"/>
      <c r="AD1087" s="1056"/>
      <c r="AE1087" s="1056"/>
      <c r="AF1087" s="1056"/>
      <c r="AG1087" s="1056"/>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5">
        <v>29</v>
      </c>
      <c r="B1088" s="1055">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6"/>
      <c r="AD1088" s="1056"/>
      <c r="AE1088" s="1056"/>
      <c r="AF1088" s="1056"/>
      <c r="AG1088" s="1056"/>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5">
        <v>30</v>
      </c>
      <c r="B1089" s="1055">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6"/>
      <c r="AD1089" s="1056"/>
      <c r="AE1089" s="1056"/>
      <c r="AF1089" s="1056"/>
      <c r="AG1089" s="1056"/>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x14ac:dyDescent="0.15">
      <c r="A1091" s="9"/>
      <c r="B1091" s="46" t="s">
        <v>226</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349</v>
      </c>
      <c r="Z1092" s="365"/>
      <c r="AA1092" s="365"/>
      <c r="AB1092" s="365"/>
      <c r="AC1092" s="154" t="s">
        <v>334</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5">
        <v>1</v>
      </c>
      <c r="B1093" s="1055">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6"/>
      <c r="AD1093" s="1056"/>
      <c r="AE1093" s="1056"/>
      <c r="AF1093" s="1056"/>
      <c r="AG1093" s="1056"/>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5">
        <v>2</v>
      </c>
      <c r="B1094" s="1055">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6"/>
      <c r="AD1094" s="1056"/>
      <c r="AE1094" s="1056"/>
      <c r="AF1094" s="1056"/>
      <c r="AG1094" s="1056"/>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5">
        <v>3</v>
      </c>
      <c r="B1095" s="1055">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6"/>
      <c r="AD1095" s="1056"/>
      <c r="AE1095" s="1056"/>
      <c r="AF1095" s="1056"/>
      <c r="AG1095" s="1056"/>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5">
        <v>4</v>
      </c>
      <c r="B1096" s="1055">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6"/>
      <c r="AD1096" s="1056"/>
      <c r="AE1096" s="1056"/>
      <c r="AF1096" s="1056"/>
      <c r="AG1096" s="1056"/>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5">
        <v>5</v>
      </c>
      <c r="B1097" s="1055">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6"/>
      <c r="AD1097" s="1056"/>
      <c r="AE1097" s="1056"/>
      <c r="AF1097" s="1056"/>
      <c r="AG1097" s="1056"/>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5">
        <v>6</v>
      </c>
      <c r="B1098" s="1055">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6"/>
      <c r="AD1098" s="1056"/>
      <c r="AE1098" s="1056"/>
      <c r="AF1098" s="1056"/>
      <c r="AG1098" s="1056"/>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5">
        <v>7</v>
      </c>
      <c r="B1099" s="1055">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6"/>
      <c r="AD1099" s="1056"/>
      <c r="AE1099" s="1056"/>
      <c r="AF1099" s="1056"/>
      <c r="AG1099" s="1056"/>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5">
        <v>8</v>
      </c>
      <c r="B1100" s="1055">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6"/>
      <c r="AD1100" s="1056"/>
      <c r="AE1100" s="1056"/>
      <c r="AF1100" s="1056"/>
      <c r="AG1100" s="1056"/>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5">
        <v>9</v>
      </c>
      <c r="B1101" s="1055">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6"/>
      <c r="AD1101" s="1056"/>
      <c r="AE1101" s="1056"/>
      <c r="AF1101" s="1056"/>
      <c r="AG1101" s="1056"/>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5">
        <v>10</v>
      </c>
      <c r="B1102" s="1055">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6"/>
      <c r="AD1102" s="1056"/>
      <c r="AE1102" s="1056"/>
      <c r="AF1102" s="1056"/>
      <c r="AG1102" s="1056"/>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5">
        <v>11</v>
      </c>
      <c r="B1103" s="1055">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6"/>
      <c r="AD1103" s="1056"/>
      <c r="AE1103" s="1056"/>
      <c r="AF1103" s="1056"/>
      <c r="AG1103" s="1056"/>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5">
        <v>12</v>
      </c>
      <c r="B1104" s="1055">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6"/>
      <c r="AD1104" s="1056"/>
      <c r="AE1104" s="1056"/>
      <c r="AF1104" s="1056"/>
      <c r="AG1104" s="1056"/>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5">
        <v>13</v>
      </c>
      <c r="B1105" s="1055">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6"/>
      <c r="AD1105" s="1056"/>
      <c r="AE1105" s="1056"/>
      <c r="AF1105" s="1056"/>
      <c r="AG1105" s="1056"/>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5">
        <v>14</v>
      </c>
      <c r="B1106" s="1055">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6"/>
      <c r="AD1106" s="1056"/>
      <c r="AE1106" s="1056"/>
      <c r="AF1106" s="1056"/>
      <c r="AG1106" s="1056"/>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5">
        <v>15</v>
      </c>
      <c r="B1107" s="1055">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6"/>
      <c r="AD1107" s="1056"/>
      <c r="AE1107" s="1056"/>
      <c r="AF1107" s="1056"/>
      <c r="AG1107" s="1056"/>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5">
        <v>16</v>
      </c>
      <c r="B1108" s="1055">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6"/>
      <c r="AD1108" s="1056"/>
      <c r="AE1108" s="1056"/>
      <c r="AF1108" s="1056"/>
      <c r="AG1108" s="1056"/>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5">
        <v>17</v>
      </c>
      <c r="B1109" s="1055">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6"/>
      <c r="AD1109" s="1056"/>
      <c r="AE1109" s="1056"/>
      <c r="AF1109" s="1056"/>
      <c r="AG1109" s="1056"/>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5">
        <v>18</v>
      </c>
      <c r="B1110" s="1055">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6"/>
      <c r="AD1110" s="1056"/>
      <c r="AE1110" s="1056"/>
      <c r="AF1110" s="1056"/>
      <c r="AG1110" s="1056"/>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5">
        <v>19</v>
      </c>
      <c r="B1111" s="1055">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6"/>
      <c r="AD1111" s="1056"/>
      <c r="AE1111" s="1056"/>
      <c r="AF1111" s="1056"/>
      <c r="AG1111" s="1056"/>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5">
        <v>20</v>
      </c>
      <c r="B1112" s="1055">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6"/>
      <c r="AD1112" s="1056"/>
      <c r="AE1112" s="1056"/>
      <c r="AF1112" s="1056"/>
      <c r="AG1112" s="1056"/>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5">
        <v>21</v>
      </c>
      <c r="B1113" s="1055">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6"/>
      <c r="AD1113" s="1056"/>
      <c r="AE1113" s="1056"/>
      <c r="AF1113" s="1056"/>
      <c r="AG1113" s="1056"/>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5">
        <v>22</v>
      </c>
      <c r="B1114" s="1055">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6"/>
      <c r="AD1114" s="1056"/>
      <c r="AE1114" s="1056"/>
      <c r="AF1114" s="1056"/>
      <c r="AG1114" s="1056"/>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5">
        <v>23</v>
      </c>
      <c r="B1115" s="1055">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6"/>
      <c r="AD1115" s="1056"/>
      <c r="AE1115" s="1056"/>
      <c r="AF1115" s="1056"/>
      <c r="AG1115" s="1056"/>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5">
        <v>24</v>
      </c>
      <c r="B1116" s="1055">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6"/>
      <c r="AD1116" s="1056"/>
      <c r="AE1116" s="1056"/>
      <c r="AF1116" s="1056"/>
      <c r="AG1116" s="1056"/>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5">
        <v>25</v>
      </c>
      <c r="B1117" s="1055">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6"/>
      <c r="AD1117" s="1056"/>
      <c r="AE1117" s="1056"/>
      <c r="AF1117" s="1056"/>
      <c r="AG1117" s="1056"/>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5">
        <v>26</v>
      </c>
      <c r="B1118" s="1055">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6"/>
      <c r="AD1118" s="1056"/>
      <c r="AE1118" s="1056"/>
      <c r="AF1118" s="1056"/>
      <c r="AG1118" s="1056"/>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5">
        <v>27</v>
      </c>
      <c r="B1119" s="1055">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6"/>
      <c r="AD1119" s="1056"/>
      <c r="AE1119" s="1056"/>
      <c r="AF1119" s="1056"/>
      <c r="AG1119" s="1056"/>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5">
        <v>28</v>
      </c>
      <c r="B1120" s="1055">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6"/>
      <c r="AD1120" s="1056"/>
      <c r="AE1120" s="1056"/>
      <c r="AF1120" s="1056"/>
      <c r="AG1120" s="1056"/>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5">
        <v>29</v>
      </c>
      <c r="B1121" s="1055">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6"/>
      <c r="AD1121" s="1056"/>
      <c r="AE1121" s="1056"/>
      <c r="AF1121" s="1056"/>
      <c r="AG1121" s="1056"/>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5">
        <v>30</v>
      </c>
      <c r="B1122" s="1055">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6"/>
      <c r="AD1122" s="1056"/>
      <c r="AE1122" s="1056"/>
      <c r="AF1122" s="1056"/>
      <c r="AG1122" s="1056"/>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x14ac:dyDescent="0.15">
      <c r="A1124" s="9"/>
      <c r="B1124" s="46" t="s">
        <v>227</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349</v>
      </c>
      <c r="Z1125" s="365"/>
      <c r="AA1125" s="365"/>
      <c r="AB1125" s="365"/>
      <c r="AC1125" s="154" t="s">
        <v>334</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5">
        <v>1</v>
      </c>
      <c r="B1126" s="1055">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6"/>
      <c r="AD1126" s="1056"/>
      <c r="AE1126" s="1056"/>
      <c r="AF1126" s="1056"/>
      <c r="AG1126" s="1056"/>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5">
        <v>2</v>
      </c>
      <c r="B1127" s="1055">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6"/>
      <c r="AD1127" s="1056"/>
      <c r="AE1127" s="1056"/>
      <c r="AF1127" s="1056"/>
      <c r="AG1127" s="1056"/>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5">
        <v>3</v>
      </c>
      <c r="B1128" s="1055">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6"/>
      <c r="AD1128" s="1056"/>
      <c r="AE1128" s="1056"/>
      <c r="AF1128" s="1056"/>
      <c r="AG1128" s="1056"/>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5">
        <v>4</v>
      </c>
      <c r="B1129" s="1055">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6"/>
      <c r="AD1129" s="1056"/>
      <c r="AE1129" s="1056"/>
      <c r="AF1129" s="1056"/>
      <c r="AG1129" s="1056"/>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5">
        <v>5</v>
      </c>
      <c r="B1130" s="1055">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6"/>
      <c r="AD1130" s="1056"/>
      <c r="AE1130" s="1056"/>
      <c r="AF1130" s="1056"/>
      <c r="AG1130" s="1056"/>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5">
        <v>6</v>
      </c>
      <c r="B1131" s="1055">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6"/>
      <c r="AD1131" s="1056"/>
      <c r="AE1131" s="1056"/>
      <c r="AF1131" s="1056"/>
      <c r="AG1131" s="1056"/>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5">
        <v>7</v>
      </c>
      <c r="B1132" s="1055">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6"/>
      <c r="AD1132" s="1056"/>
      <c r="AE1132" s="1056"/>
      <c r="AF1132" s="1056"/>
      <c r="AG1132" s="1056"/>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5">
        <v>8</v>
      </c>
      <c r="B1133" s="1055">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6"/>
      <c r="AD1133" s="1056"/>
      <c r="AE1133" s="1056"/>
      <c r="AF1133" s="1056"/>
      <c r="AG1133" s="1056"/>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5">
        <v>9</v>
      </c>
      <c r="B1134" s="1055">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6"/>
      <c r="AD1134" s="1056"/>
      <c r="AE1134" s="1056"/>
      <c r="AF1134" s="1056"/>
      <c r="AG1134" s="1056"/>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5">
        <v>10</v>
      </c>
      <c r="B1135" s="1055">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6"/>
      <c r="AD1135" s="1056"/>
      <c r="AE1135" s="1056"/>
      <c r="AF1135" s="1056"/>
      <c r="AG1135" s="1056"/>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5">
        <v>11</v>
      </c>
      <c r="B1136" s="1055">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6"/>
      <c r="AD1136" s="1056"/>
      <c r="AE1136" s="1056"/>
      <c r="AF1136" s="1056"/>
      <c r="AG1136" s="1056"/>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5">
        <v>12</v>
      </c>
      <c r="B1137" s="1055">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6"/>
      <c r="AD1137" s="1056"/>
      <c r="AE1137" s="1056"/>
      <c r="AF1137" s="1056"/>
      <c r="AG1137" s="1056"/>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5">
        <v>13</v>
      </c>
      <c r="B1138" s="1055">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6"/>
      <c r="AD1138" s="1056"/>
      <c r="AE1138" s="1056"/>
      <c r="AF1138" s="1056"/>
      <c r="AG1138" s="1056"/>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5">
        <v>14</v>
      </c>
      <c r="B1139" s="1055">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6"/>
      <c r="AD1139" s="1056"/>
      <c r="AE1139" s="1056"/>
      <c r="AF1139" s="1056"/>
      <c r="AG1139" s="1056"/>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5">
        <v>15</v>
      </c>
      <c r="B1140" s="1055">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6"/>
      <c r="AD1140" s="1056"/>
      <c r="AE1140" s="1056"/>
      <c r="AF1140" s="1056"/>
      <c r="AG1140" s="1056"/>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5">
        <v>16</v>
      </c>
      <c r="B1141" s="1055">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6"/>
      <c r="AD1141" s="1056"/>
      <c r="AE1141" s="1056"/>
      <c r="AF1141" s="1056"/>
      <c r="AG1141" s="1056"/>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5">
        <v>17</v>
      </c>
      <c r="B1142" s="1055">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6"/>
      <c r="AD1142" s="1056"/>
      <c r="AE1142" s="1056"/>
      <c r="AF1142" s="1056"/>
      <c r="AG1142" s="1056"/>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5">
        <v>18</v>
      </c>
      <c r="B1143" s="1055">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6"/>
      <c r="AD1143" s="1056"/>
      <c r="AE1143" s="1056"/>
      <c r="AF1143" s="1056"/>
      <c r="AG1143" s="1056"/>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5">
        <v>19</v>
      </c>
      <c r="B1144" s="1055">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6"/>
      <c r="AD1144" s="1056"/>
      <c r="AE1144" s="1056"/>
      <c r="AF1144" s="1056"/>
      <c r="AG1144" s="1056"/>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5">
        <v>20</v>
      </c>
      <c r="B1145" s="1055">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6"/>
      <c r="AD1145" s="1056"/>
      <c r="AE1145" s="1056"/>
      <c r="AF1145" s="1056"/>
      <c r="AG1145" s="1056"/>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5">
        <v>21</v>
      </c>
      <c r="B1146" s="1055">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6"/>
      <c r="AD1146" s="1056"/>
      <c r="AE1146" s="1056"/>
      <c r="AF1146" s="1056"/>
      <c r="AG1146" s="1056"/>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5">
        <v>22</v>
      </c>
      <c r="B1147" s="1055">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6"/>
      <c r="AD1147" s="1056"/>
      <c r="AE1147" s="1056"/>
      <c r="AF1147" s="1056"/>
      <c r="AG1147" s="1056"/>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5">
        <v>23</v>
      </c>
      <c r="B1148" s="1055">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6"/>
      <c r="AD1148" s="1056"/>
      <c r="AE1148" s="1056"/>
      <c r="AF1148" s="1056"/>
      <c r="AG1148" s="1056"/>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5">
        <v>24</v>
      </c>
      <c r="B1149" s="1055">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6"/>
      <c r="AD1149" s="1056"/>
      <c r="AE1149" s="1056"/>
      <c r="AF1149" s="1056"/>
      <c r="AG1149" s="1056"/>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5">
        <v>25</v>
      </c>
      <c r="B1150" s="1055">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6"/>
      <c r="AD1150" s="1056"/>
      <c r="AE1150" s="1056"/>
      <c r="AF1150" s="1056"/>
      <c r="AG1150" s="1056"/>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5">
        <v>26</v>
      </c>
      <c r="B1151" s="1055">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6"/>
      <c r="AD1151" s="1056"/>
      <c r="AE1151" s="1056"/>
      <c r="AF1151" s="1056"/>
      <c r="AG1151" s="1056"/>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5">
        <v>27</v>
      </c>
      <c r="B1152" s="1055">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6"/>
      <c r="AD1152" s="1056"/>
      <c r="AE1152" s="1056"/>
      <c r="AF1152" s="1056"/>
      <c r="AG1152" s="1056"/>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5">
        <v>28</v>
      </c>
      <c r="B1153" s="1055">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6"/>
      <c r="AD1153" s="1056"/>
      <c r="AE1153" s="1056"/>
      <c r="AF1153" s="1056"/>
      <c r="AG1153" s="1056"/>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5">
        <v>29</v>
      </c>
      <c r="B1154" s="1055">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6"/>
      <c r="AD1154" s="1056"/>
      <c r="AE1154" s="1056"/>
      <c r="AF1154" s="1056"/>
      <c r="AG1154" s="1056"/>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5">
        <v>30</v>
      </c>
      <c r="B1155" s="1055">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6"/>
      <c r="AD1155" s="1056"/>
      <c r="AE1155" s="1056"/>
      <c r="AF1155" s="1056"/>
      <c r="AG1155" s="1056"/>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x14ac:dyDescent="0.15">
      <c r="A1157" s="9"/>
      <c r="B1157" s="46" t="s">
        <v>228</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349</v>
      </c>
      <c r="Z1158" s="365"/>
      <c r="AA1158" s="365"/>
      <c r="AB1158" s="365"/>
      <c r="AC1158" s="154" t="s">
        <v>334</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5">
        <v>1</v>
      </c>
      <c r="B1159" s="1055">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6"/>
      <c r="AD1159" s="1056"/>
      <c r="AE1159" s="1056"/>
      <c r="AF1159" s="1056"/>
      <c r="AG1159" s="1056"/>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5">
        <v>2</v>
      </c>
      <c r="B1160" s="1055">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6"/>
      <c r="AD1160" s="1056"/>
      <c r="AE1160" s="1056"/>
      <c r="AF1160" s="1056"/>
      <c r="AG1160" s="1056"/>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5">
        <v>3</v>
      </c>
      <c r="B1161" s="1055">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6"/>
      <c r="AD1161" s="1056"/>
      <c r="AE1161" s="1056"/>
      <c r="AF1161" s="1056"/>
      <c r="AG1161" s="1056"/>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5">
        <v>4</v>
      </c>
      <c r="B1162" s="1055">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6"/>
      <c r="AD1162" s="1056"/>
      <c r="AE1162" s="1056"/>
      <c r="AF1162" s="1056"/>
      <c r="AG1162" s="1056"/>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5">
        <v>5</v>
      </c>
      <c r="B1163" s="1055">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6"/>
      <c r="AD1163" s="1056"/>
      <c r="AE1163" s="1056"/>
      <c r="AF1163" s="1056"/>
      <c r="AG1163" s="1056"/>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5">
        <v>6</v>
      </c>
      <c r="B1164" s="1055">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6"/>
      <c r="AD1164" s="1056"/>
      <c r="AE1164" s="1056"/>
      <c r="AF1164" s="1056"/>
      <c r="AG1164" s="1056"/>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5">
        <v>7</v>
      </c>
      <c r="B1165" s="1055">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6"/>
      <c r="AD1165" s="1056"/>
      <c r="AE1165" s="1056"/>
      <c r="AF1165" s="1056"/>
      <c r="AG1165" s="1056"/>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5">
        <v>8</v>
      </c>
      <c r="B1166" s="1055">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6"/>
      <c r="AD1166" s="1056"/>
      <c r="AE1166" s="1056"/>
      <c r="AF1166" s="1056"/>
      <c r="AG1166" s="1056"/>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5">
        <v>9</v>
      </c>
      <c r="B1167" s="1055">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6"/>
      <c r="AD1167" s="1056"/>
      <c r="AE1167" s="1056"/>
      <c r="AF1167" s="1056"/>
      <c r="AG1167" s="1056"/>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5">
        <v>10</v>
      </c>
      <c r="B1168" s="1055">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6"/>
      <c r="AD1168" s="1056"/>
      <c r="AE1168" s="1056"/>
      <c r="AF1168" s="1056"/>
      <c r="AG1168" s="1056"/>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5">
        <v>11</v>
      </c>
      <c r="B1169" s="1055">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6"/>
      <c r="AD1169" s="1056"/>
      <c r="AE1169" s="1056"/>
      <c r="AF1169" s="1056"/>
      <c r="AG1169" s="1056"/>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5">
        <v>12</v>
      </c>
      <c r="B1170" s="1055">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6"/>
      <c r="AD1170" s="1056"/>
      <c r="AE1170" s="1056"/>
      <c r="AF1170" s="1056"/>
      <c r="AG1170" s="1056"/>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5">
        <v>13</v>
      </c>
      <c r="B1171" s="1055">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6"/>
      <c r="AD1171" s="1056"/>
      <c r="AE1171" s="1056"/>
      <c r="AF1171" s="1056"/>
      <c r="AG1171" s="1056"/>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5">
        <v>14</v>
      </c>
      <c r="B1172" s="1055">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6"/>
      <c r="AD1172" s="1056"/>
      <c r="AE1172" s="1056"/>
      <c r="AF1172" s="1056"/>
      <c r="AG1172" s="1056"/>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5">
        <v>15</v>
      </c>
      <c r="B1173" s="1055">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6"/>
      <c r="AD1173" s="1056"/>
      <c r="AE1173" s="1056"/>
      <c r="AF1173" s="1056"/>
      <c r="AG1173" s="1056"/>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5">
        <v>16</v>
      </c>
      <c r="B1174" s="1055">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6"/>
      <c r="AD1174" s="1056"/>
      <c r="AE1174" s="1056"/>
      <c r="AF1174" s="1056"/>
      <c r="AG1174" s="1056"/>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5">
        <v>17</v>
      </c>
      <c r="B1175" s="1055">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6"/>
      <c r="AD1175" s="1056"/>
      <c r="AE1175" s="1056"/>
      <c r="AF1175" s="1056"/>
      <c r="AG1175" s="1056"/>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5">
        <v>18</v>
      </c>
      <c r="B1176" s="1055">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6"/>
      <c r="AD1176" s="1056"/>
      <c r="AE1176" s="1056"/>
      <c r="AF1176" s="1056"/>
      <c r="AG1176" s="1056"/>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5">
        <v>19</v>
      </c>
      <c r="B1177" s="1055">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6"/>
      <c r="AD1177" s="1056"/>
      <c r="AE1177" s="1056"/>
      <c r="AF1177" s="1056"/>
      <c r="AG1177" s="1056"/>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5">
        <v>20</v>
      </c>
      <c r="B1178" s="1055">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6"/>
      <c r="AD1178" s="1056"/>
      <c r="AE1178" s="1056"/>
      <c r="AF1178" s="1056"/>
      <c r="AG1178" s="1056"/>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5">
        <v>21</v>
      </c>
      <c r="B1179" s="1055">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6"/>
      <c r="AD1179" s="1056"/>
      <c r="AE1179" s="1056"/>
      <c r="AF1179" s="1056"/>
      <c r="AG1179" s="1056"/>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5">
        <v>22</v>
      </c>
      <c r="B1180" s="1055">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6"/>
      <c r="AD1180" s="1056"/>
      <c r="AE1180" s="1056"/>
      <c r="AF1180" s="1056"/>
      <c r="AG1180" s="1056"/>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5">
        <v>23</v>
      </c>
      <c r="B1181" s="1055">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6"/>
      <c r="AD1181" s="1056"/>
      <c r="AE1181" s="1056"/>
      <c r="AF1181" s="1056"/>
      <c r="AG1181" s="1056"/>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5">
        <v>24</v>
      </c>
      <c r="B1182" s="1055">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6"/>
      <c r="AD1182" s="1056"/>
      <c r="AE1182" s="1056"/>
      <c r="AF1182" s="1056"/>
      <c r="AG1182" s="1056"/>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5">
        <v>25</v>
      </c>
      <c r="B1183" s="1055">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6"/>
      <c r="AD1183" s="1056"/>
      <c r="AE1183" s="1056"/>
      <c r="AF1183" s="1056"/>
      <c r="AG1183" s="1056"/>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5">
        <v>26</v>
      </c>
      <c r="B1184" s="1055">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6"/>
      <c r="AD1184" s="1056"/>
      <c r="AE1184" s="1056"/>
      <c r="AF1184" s="1056"/>
      <c r="AG1184" s="1056"/>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5">
        <v>27</v>
      </c>
      <c r="B1185" s="1055">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6"/>
      <c r="AD1185" s="1056"/>
      <c r="AE1185" s="1056"/>
      <c r="AF1185" s="1056"/>
      <c r="AG1185" s="1056"/>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5">
        <v>28</v>
      </c>
      <c r="B1186" s="1055">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6"/>
      <c r="AD1186" s="1056"/>
      <c r="AE1186" s="1056"/>
      <c r="AF1186" s="1056"/>
      <c r="AG1186" s="1056"/>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5">
        <v>29</v>
      </c>
      <c r="B1187" s="1055">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6"/>
      <c r="AD1187" s="1056"/>
      <c r="AE1187" s="1056"/>
      <c r="AF1187" s="1056"/>
      <c r="AG1187" s="1056"/>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5">
        <v>30</v>
      </c>
      <c r="B1188" s="1055">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6"/>
      <c r="AD1188" s="1056"/>
      <c r="AE1188" s="1056"/>
      <c r="AF1188" s="1056"/>
      <c r="AG1188" s="1056"/>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x14ac:dyDescent="0.15">
      <c r="A1190" s="9"/>
      <c r="B1190" s="46" t="s">
        <v>229</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349</v>
      </c>
      <c r="Z1191" s="365"/>
      <c r="AA1191" s="365"/>
      <c r="AB1191" s="365"/>
      <c r="AC1191" s="154" t="s">
        <v>334</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5">
        <v>1</v>
      </c>
      <c r="B1192" s="1055">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6"/>
      <c r="AD1192" s="1056"/>
      <c r="AE1192" s="1056"/>
      <c r="AF1192" s="1056"/>
      <c r="AG1192" s="1056"/>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5">
        <v>2</v>
      </c>
      <c r="B1193" s="1055">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6"/>
      <c r="AD1193" s="1056"/>
      <c r="AE1193" s="1056"/>
      <c r="AF1193" s="1056"/>
      <c r="AG1193" s="1056"/>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5">
        <v>3</v>
      </c>
      <c r="B1194" s="1055">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6"/>
      <c r="AD1194" s="1056"/>
      <c r="AE1194" s="1056"/>
      <c r="AF1194" s="1056"/>
      <c r="AG1194" s="1056"/>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5">
        <v>4</v>
      </c>
      <c r="B1195" s="1055">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6"/>
      <c r="AD1195" s="1056"/>
      <c r="AE1195" s="1056"/>
      <c r="AF1195" s="1056"/>
      <c r="AG1195" s="1056"/>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5">
        <v>5</v>
      </c>
      <c r="B1196" s="1055">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6"/>
      <c r="AD1196" s="1056"/>
      <c r="AE1196" s="1056"/>
      <c r="AF1196" s="1056"/>
      <c r="AG1196" s="1056"/>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5">
        <v>6</v>
      </c>
      <c r="B1197" s="1055">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6"/>
      <c r="AD1197" s="1056"/>
      <c r="AE1197" s="1056"/>
      <c r="AF1197" s="1056"/>
      <c r="AG1197" s="1056"/>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5">
        <v>7</v>
      </c>
      <c r="B1198" s="1055">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6"/>
      <c r="AD1198" s="1056"/>
      <c r="AE1198" s="1056"/>
      <c r="AF1198" s="1056"/>
      <c r="AG1198" s="1056"/>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5">
        <v>8</v>
      </c>
      <c r="B1199" s="1055">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6"/>
      <c r="AD1199" s="1056"/>
      <c r="AE1199" s="1056"/>
      <c r="AF1199" s="1056"/>
      <c r="AG1199" s="1056"/>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5">
        <v>9</v>
      </c>
      <c r="B1200" s="1055">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6"/>
      <c r="AD1200" s="1056"/>
      <c r="AE1200" s="1056"/>
      <c r="AF1200" s="1056"/>
      <c r="AG1200" s="1056"/>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5">
        <v>10</v>
      </c>
      <c r="B1201" s="1055">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6"/>
      <c r="AD1201" s="1056"/>
      <c r="AE1201" s="1056"/>
      <c r="AF1201" s="1056"/>
      <c r="AG1201" s="1056"/>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5">
        <v>11</v>
      </c>
      <c r="B1202" s="1055">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6"/>
      <c r="AD1202" s="1056"/>
      <c r="AE1202" s="1056"/>
      <c r="AF1202" s="1056"/>
      <c r="AG1202" s="1056"/>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5">
        <v>12</v>
      </c>
      <c r="B1203" s="1055">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6"/>
      <c r="AD1203" s="1056"/>
      <c r="AE1203" s="1056"/>
      <c r="AF1203" s="1056"/>
      <c r="AG1203" s="1056"/>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5">
        <v>13</v>
      </c>
      <c r="B1204" s="1055">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6"/>
      <c r="AD1204" s="1056"/>
      <c r="AE1204" s="1056"/>
      <c r="AF1204" s="1056"/>
      <c r="AG1204" s="1056"/>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5">
        <v>14</v>
      </c>
      <c r="B1205" s="1055">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6"/>
      <c r="AD1205" s="1056"/>
      <c r="AE1205" s="1056"/>
      <c r="AF1205" s="1056"/>
      <c r="AG1205" s="1056"/>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5">
        <v>15</v>
      </c>
      <c r="B1206" s="1055">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6"/>
      <c r="AD1206" s="1056"/>
      <c r="AE1206" s="1056"/>
      <c r="AF1206" s="1056"/>
      <c r="AG1206" s="1056"/>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5">
        <v>16</v>
      </c>
      <c r="B1207" s="1055">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6"/>
      <c r="AD1207" s="1056"/>
      <c r="AE1207" s="1056"/>
      <c r="AF1207" s="1056"/>
      <c r="AG1207" s="1056"/>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5">
        <v>17</v>
      </c>
      <c r="B1208" s="1055">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6"/>
      <c r="AD1208" s="1056"/>
      <c r="AE1208" s="1056"/>
      <c r="AF1208" s="1056"/>
      <c r="AG1208" s="1056"/>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5">
        <v>18</v>
      </c>
      <c r="B1209" s="1055">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6"/>
      <c r="AD1209" s="1056"/>
      <c r="AE1209" s="1056"/>
      <c r="AF1209" s="1056"/>
      <c r="AG1209" s="1056"/>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5">
        <v>19</v>
      </c>
      <c r="B1210" s="1055">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6"/>
      <c r="AD1210" s="1056"/>
      <c r="AE1210" s="1056"/>
      <c r="AF1210" s="1056"/>
      <c r="AG1210" s="1056"/>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5">
        <v>20</v>
      </c>
      <c r="B1211" s="1055">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6"/>
      <c r="AD1211" s="1056"/>
      <c r="AE1211" s="1056"/>
      <c r="AF1211" s="1056"/>
      <c r="AG1211" s="1056"/>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5">
        <v>21</v>
      </c>
      <c r="B1212" s="1055">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6"/>
      <c r="AD1212" s="1056"/>
      <c r="AE1212" s="1056"/>
      <c r="AF1212" s="1056"/>
      <c r="AG1212" s="1056"/>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5">
        <v>22</v>
      </c>
      <c r="B1213" s="1055">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6"/>
      <c r="AD1213" s="1056"/>
      <c r="AE1213" s="1056"/>
      <c r="AF1213" s="1056"/>
      <c r="AG1213" s="1056"/>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5">
        <v>23</v>
      </c>
      <c r="B1214" s="1055">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6"/>
      <c r="AD1214" s="1056"/>
      <c r="AE1214" s="1056"/>
      <c r="AF1214" s="1056"/>
      <c r="AG1214" s="1056"/>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5">
        <v>24</v>
      </c>
      <c r="B1215" s="1055">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6"/>
      <c r="AD1215" s="1056"/>
      <c r="AE1215" s="1056"/>
      <c r="AF1215" s="1056"/>
      <c r="AG1215" s="1056"/>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5">
        <v>25</v>
      </c>
      <c r="B1216" s="1055">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6"/>
      <c r="AD1216" s="1056"/>
      <c r="AE1216" s="1056"/>
      <c r="AF1216" s="1056"/>
      <c r="AG1216" s="1056"/>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5">
        <v>26</v>
      </c>
      <c r="B1217" s="1055">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6"/>
      <c r="AD1217" s="1056"/>
      <c r="AE1217" s="1056"/>
      <c r="AF1217" s="1056"/>
      <c r="AG1217" s="1056"/>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5">
        <v>27</v>
      </c>
      <c r="B1218" s="1055">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6"/>
      <c r="AD1218" s="1056"/>
      <c r="AE1218" s="1056"/>
      <c r="AF1218" s="1056"/>
      <c r="AG1218" s="1056"/>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5">
        <v>28</v>
      </c>
      <c r="B1219" s="1055">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6"/>
      <c r="AD1219" s="1056"/>
      <c r="AE1219" s="1056"/>
      <c r="AF1219" s="1056"/>
      <c r="AG1219" s="1056"/>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5">
        <v>29</v>
      </c>
      <c r="B1220" s="1055">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6"/>
      <c r="AD1220" s="1056"/>
      <c r="AE1220" s="1056"/>
      <c r="AF1220" s="1056"/>
      <c r="AG1220" s="1056"/>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5">
        <v>30</v>
      </c>
      <c r="B1221" s="1055">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6"/>
      <c r="AD1221" s="1056"/>
      <c r="AE1221" s="1056"/>
      <c r="AF1221" s="1056"/>
      <c r="AG1221" s="1056"/>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x14ac:dyDescent="0.15">
      <c r="A1223" s="9"/>
      <c r="B1223" s="46" t="s">
        <v>173</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349</v>
      </c>
      <c r="Z1224" s="365"/>
      <c r="AA1224" s="365"/>
      <c r="AB1224" s="365"/>
      <c r="AC1224" s="154" t="s">
        <v>334</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5">
        <v>1</v>
      </c>
      <c r="B1225" s="1055">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6"/>
      <c r="AD1225" s="1056"/>
      <c r="AE1225" s="1056"/>
      <c r="AF1225" s="1056"/>
      <c r="AG1225" s="1056"/>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5">
        <v>2</v>
      </c>
      <c r="B1226" s="1055">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6"/>
      <c r="AD1226" s="1056"/>
      <c r="AE1226" s="1056"/>
      <c r="AF1226" s="1056"/>
      <c r="AG1226" s="1056"/>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5">
        <v>3</v>
      </c>
      <c r="B1227" s="1055">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6"/>
      <c r="AD1227" s="1056"/>
      <c r="AE1227" s="1056"/>
      <c r="AF1227" s="1056"/>
      <c r="AG1227" s="1056"/>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5">
        <v>4</v>
      </c>
      <c r="B1228" s="1055">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6"/>
      <c r="AD1228" s="1056"/>
      <c r="AE1228" s="1056"/>
      <c r="AF1228" s="1056"/>
      <c r="AG1228" s="1056"/>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5">
        <v>5</v>
      </c>
      <c r="B1229" s="1055">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6"/>
      <c r="AD1229" s="1056"/>
      <c r="AE1229" s="1056"/>
      <c r="AF1229" s="1056"/>
      <c r="AG1229" s="1056"/>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5">
        <v>6</v>
      </c>
      <c r="B1230" s="1055">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6"/>
      <c r="AD1230" s="1056"/>
      <c r="AE1230" s="1056"/>
      <c r="AF1230" s="1056"/>
      <c r="AG1230" s="1056"/>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5">
        <v>7</v>
      </c>
      <c r="B1231" s="1055">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6"/>
      <c r="AD1231" s="1056"/>
      <c r="AE1231" s="1056"/>
      <c r="AF1231" s="1056"/>
      <c r="AG1231" s="1056"/>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5">
        <v>8</v>
      </c>
      <c r="B1232" s="1055">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6"/>
      <c r="AD1232" s="1056"/>
      <c r="AE1232" s="1056"/>
      <c r="AF1232" s="1056"/>
      <c r="AG1232" s="1056"/>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5">
        <v>9</v>
      </c>
      <c r="B1233" s="1055">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6"/>
      <c r="AD1233" s="1056"/>
      <c r="AE1233" s="1056"/>
      <c r="AF1233" s="1056"/>
      <c r="AG1233" s="1056"/>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5">
        <v>10</v>
      </c>
      <c r="B1234" s="1055">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6"/>
      <c r="AD1234" s="1056"/>
      <c r="AE1234" s="1056"/>
      <c r="AF1234" s="1056"/>
      <c r="AG1234" s="1056"/>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5">
        <v>11</v>
      </c>
      <c r="B1235" s="1055">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6"/>
      <c r="AD1235" s="1056"/>
      <c r="AE1235" s="1056"/>
      <c r="AF1235" s="1056"/>
      <c r="AG1235" s="1056"/>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5">
        <v>12</v>
      </c>
      <c r="B1236" s="1055">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6"/>
      <c r="AD1236" s="1056"/>
      <c r="AE1236" s="1056"/>
      <c r="AF1236" s="1056"/>
      <c r="AG1236" s="1056"/>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5">
        <v>13</v>
      </c>
      <c r="B1237" s="1055">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6"/>
      <c r="AD1237" s="1056"/>
      <c r="AE1237" s="1056"/>
      <c r="AF1237" s="1056"/>
      <c r="AG1237" s="1056"/>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5">
        <v>14</v>
      </c>
      <c r="B1238" s="1055">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6"/>
      <c r="AD1238" s="1056"/>
      <c r="AE1238" s="1056"/>
      <c r="AF1238" s="1056"/>
      <c r="AG1238" s="1056"/>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5">
        <v>15</v>
      </c>
      <c r="B1239" s="1055">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6"/>
      <c r="AD1239" s="1056"/>
      <c r="AE1239" s="1056"/>
      <c r="AF1239" s="1056"/>
      <c r="AG1239" s="1056"/>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5">
        <v>16</v>
      </c>
      <c r="B1240" s="1055">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6"/>
      <c r="AD1240" s="1056"/>
      <c r="AE1240" s="1056"/>
      <c r="AF1240" s="1056"/>
      <c r="AG1240" s="1056"/>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5">
        <v>17</v>
      </c>
      <c r="B1241" s="1055">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6"/>
      <c r="AD1241" s="1056"/>
      <c r="AE1241" s="1056"/>
      <c r="AF1241" s="1056"/>
      <c r="AG1241" s="1056"/>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5">
        <v>18</v>
      </c>
      <c r="B1242" s="1055">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6"/>
      <c r="AD1242" s="1056"/>
      <c r="AE1242" s="1056"/>
      <c r="AF1242" s="1056"/>
      <c r="AG1242" s="1056"/>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5">
        <v>19</v>
      </c>
      <c r="B1243" s="1055">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6"/>
      <c r="AD1243" s="1056"/>
      <c r="AE1243" s="1056"/>
      <c r="AF1243" s="1056"/>
      <c r="AG1243" s="1056"/>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5">
        <v>20</v>
      </c>
      <c r="B1244" s="1055">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6"/>
      <c r="AD1244" s="1056"/>
      <c r="AE1244" s="1056"/>
      <c r="AF1244" s="1056"/>
      <c r="AG1244" s="1056"/>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5">
        <v>21</v>
      </c>
      <c r="B1245" s="1055">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6"/>
      <c r="AD1245" s="1056"/>
      <c r="AE1245" s="1056"/>
      <c r="AF1245" s="1056"/>
      <c r="AG1245" s="1056"/>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5">
        <v>22</v>
      </c>
      <c r="B1246" s="1055">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6"/>
      <c r="AD1246" s="1056"/>
      <c r="AE1246" s="1056"/>
      <c r="AF1246" s="1056"/>
      <c r="AG1246" s="1056"/>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5">
        <v>23</v>
      </c>
      <c r="B1247" s="1055">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6"/>
      <c r="AD1247" s="1056"/>
      <c r="AE1247" s="1056"/>
      <c r="AF1247" s="1056"/>
      <c r="AG1247" s="1056"/>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5">
        <v>24</v>
      </c>
      <c r="B1248" s="1055">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6"/>
      <c r="AD1248" s="1056"/>
      <c r="AE1248" s="1056"/>
      <c r="AF1248" s="1056"/>
      <c r="AG1248" s="1056"/>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5">
        <v>25</v>
      </c>
      <c r="B1249" s="1055">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6"/>
      <c r="AD1249" s="1056"/>
      <c r="AE1249" s="1056"/>
      <c r="AF1249" s="1056"/>
      <c r="AG1249" s="1056"/>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5">
        <v>26</v>
      </c>
      <c r="B1250" s="1055">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6"/>
      <c r="AD1250" s="1056"/>
      <c r="AE1250" s="1056"/>
      <c r="AF1250" s="1056"/>
      <c r="AG1250" s="1056"/>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5">
        <v>27</v>
      </c>
      <c r="B1251" s="1055">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6"/>
      <c r="AD1251" s="1056"/>
      <c r="AE1251" s="1056"/>
      <c r="AF1251" s="1056"/>
      <c r="AG1251" s="1056"/>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5">
        <v>28</v>
      </c>
      <c r="B1252" s="1055">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6"/>
      <c r="AD1252" s="1056"/>
      <c r="AE1252" s="1056"/>
      <c r="AF1252" s="1056"/>
      <c r="AG1252" s="1056"/>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5">
        <v>29</v>
      </c>
      <c r="B1253" s="1055">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6"/>
      <c r="AD1253" s="1056"/>
      <c r="AE1253" s="1056"/>
      <c r="AF1253" s="1056"/>
      <c r="AG1253" s="1056"/>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5">
        <v>30</v>
      </c>
      <c r="B1254" s="1055">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6"/>
      <c r="AD1254" s="1056"/>
      <c r="AE1254" s="1056"/>
      <c r="AF1254" s="1056"/>
      <c r="AG1254" s="1056"/>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x14ac:dyDescent="0.15">
      <c r="A1256" s="9"/>
      <c r="B1256" s="46" t="s">
        <v>230</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349</v>
      </c>
      <c r="Z1257" s="365"/>
      <c r="AA1257" s="365"/>
      <c r="AB1257" s="365"/>
      <c r="AC1257" s="154" t="s">
        <v>334</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5">
        <v>1</v>
      </c>
      <c r="B1258" s="1055">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6"/>
      <c r="AD1258" s="1056"/>
      <c r="AE1258" s="1056"/>
      <c r="AF1258" s="1056"/>
      <c r="AG1258" s="1056"/>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5">
        <v>2</v>
      </c>
      <c r="B1259" s="1055">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6"/>
      <c r="AD1259" s="1056"/>
      <c r="AE1259" s="1056"/>
      <c r="AF1259" s="1056"/>
      <c r="AG1259" s="1056"/>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5">
        <v>3</v>
      </c>
      <c r="B1260" s="1055">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6"/>
      <c r="AD1260" s="1056"/>
      <c r="AE1260" s="1056"/>
      <c r="AF1260" s="1056"/>
      <c r="AG1260" s="1056"/>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5">
        <v>4</v>
      </c>
      <c r="B1261" s="1055">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6"/>
      <c r="AD1261" s="1056"/>
      <c r="AE1261" s="1056"/>
      <c r="AF1261" s="1056"/>
      <c r="AG1261" s="1056"/>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5">
        <v>5</v>
      </c>
      <c r="B1262" s="1055">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6"/>
      <c r="AD1262" s="1056"/>
      <c r="AE1262" s="1056"/>
      <c r="AF1262" s="1056"/>
      <c r="AG1262" s="1056"/>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5">
        <v>6</v>
      </c>
      <c r="B1263" s="1055">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6"/>
      <c r="AD1263" s="1056"/>
      <c r="AE1263" s="1056"/>
      <c r="AF1263" s="1056"/>
      <c r="AG1263" s="1056"/>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5">
        <v>7</v>
      </c>
      <c r="B1264" s="1055">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6"/>
      <c r="AD1264" s="1056"/>
      <c r="AE1264" s="1056"/>
      <c r="AF1264" s="1056"/>
      <c r="AG1264" s="1056"/>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5">
        <v>8</v>
      </c>
      <c r="B1265" s="1055">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6"/>
      <c r="AD1265" s="1056"/>
      <c r="AE1265" s="1056"/>
      <c r="AF1265" s="1056"/>
      <c r="AG1265" s="1056"/>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5">
        <v>9</v>
      </c>
      <c r="B1266" s="1055">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6"/>
      <c r="AD1266" s="1056"/>
      <c r="AE1266" s="1056"/>
      <c r="AF1266" s="1056"/>
      <c r="AG1266" s="1056"/>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5">
        <v>10</v>
      </c>
      <c r="B1267" s="1055">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6"/>
      <c r="AD1267" s="1056"/>
      <c r="AE1267" s="1056"/>
      <c r="AF1267" s="1056"/>
      <c r="AG1267" s="1056"/>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5">
        <v>11</v>
      </c>
      <c r="B1268" s="1055">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6"/>
      <c r="AD1268" s="1056"/>
      <c r="AE1268" s="1056"/>
      <c r="AF1268" s="1056"/>
      <c r="AG1268" s="1056"/>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5">
        <v>12</v>
      </c>
      <c r="B1269" s="1055">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6"/>
      <c r="AD1269" s="1056"/>
      <c r="AE1269" s="1056"/>
      <c r="AF1269" s="1056"/>
      <c r="AG1269" s="1056"/>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5">
        <v>13</v>
      </c>
      <c r="B1270" s="1055">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6"/>
      <c r="AD1270" s="1056"/>
      <c r="AE1270" s="1056"/>
      <c r="AF1270" s="1056"/>
      <c r="AG1270" s="1056"/>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5">
        <v>14</v>
      </c>
      <c r="B1271" s="1055">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6"/>
      <c r="AD1271" s="1056"/>
      <c r="AE1271" s="1056"/>
      <c r="AF1271" s="1056"/>
      <c r="AG1271" s="1056"/>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5">
        <v>15</v>
      </c>
      <c r="B1272" s="1055">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6"/>
      <c r="AD1272" s="1056"/>
      <c r="AE1272" s="1056"/>
      <c r="AF1272" s="1056"/>
      <c r="AG1272" s="1056"/>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5">
        <v>16</v>
      </c>
      <c r="B1273" s="1055">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6"/>
      <c r="AD1273" s="1056"/>
      <c r="AE1273" s="1056"/>
      <c r="AF1273" s="1056"/>
      <c r="AG1273" s="1056"/>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5">
        <v>17</v>
      </c>
      <c r="B1274" s="1055">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6"/>
      <c r="AD1274" s="1056"/>
      <c r="AE1274" s="1056"/>
      <c r="AF1274" s="1056"/>
      <c r="AG1274" s="1056"/>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5">
        <v>18</v>
      </c>
      <c r="B1275" s="1055">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6"/>
      <c r="AD1275" s="1056"/>
      <c r="AE1275" s="1056"/>
      <c r="AF1275" s="1056"/>
      <c r="AG1275" s="1056"/>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5">
        <v>19</v>
      </c>
      <c r="B1276" s="1055">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6"/>
      <c r="AD1276" s="1056"/>
      <c r="AE1276" s="1056"/>
      <c r="AF1276" s="1056"/>
      <c r="AG1276" s="1056"/>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5">
        <v>20</v>
      </c>
      <c r="B1277" s="1055">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6"/>
      <c r="AD1277" s="1056"/>
      <c r="AE1277" s="1056"/>
      <c r="AF1277" s="1056"/>
      <c r="AG1277" s="1056"/>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5">
        <v>21</v>
      </c>
      <c r="B1278" s="1055">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6"/>
      <c r="AD1278" s="1056"/>
      <c r="AE1278" s="1056"/>
      <c r="AF1278" s="1056"/>
      <c r="AG1278" s="1056"/>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5">
        <v>22</v>
      </c>
      <c r="B1279" s="1055">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6"/>
      <c r="AD1279" s="1056"/>
      <c r="AE1279" s="1056"/>
      <c r="AF1279" s="1056"/>
      <c r="AG1279" s="1056"/>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5">
        <v>23</v>
      </c>
      <c r="B1280" s="1055">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6"/>
      <c r="AD1280" s="1056"/>
      <c r="AE1280" s="1056"/>
      <c r="AF1280" s="1056"/>
      <c r="AG1280" s="1056"/>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5">
        <v>24</v>
      </c>
      <c r="B1281" s="1055">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6"/>
      <c r="AD1281" s="1056"/>
      <c r="AE1281" s="1056"/>
      <c r="AF1281" s="1056"/>
      <c r="AG1281" s="1056"/>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5">
        <v>25</v>
      </c>
      <c r="B1282" s="1055">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6"/>
      <c r="AD1282" s="1056"/>
      <c r="AE1282" s="1056"/>
      <c r="AF1282" s="1056"/>
      <c r="AG1282" s="1056"/>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5">
        <v>26</v>
      </c>
      <c r="B1283" s="1055">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6"/>
      <c r="AD1283" s="1056"/>
      <c r="AE1283" s="1056"/>
      <c r="AF1283" s="1056"/>
      <c r="AG1283" s="1056"/>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5">
        <v>27</v>
      </c>
      <c r="B1284" s="1055">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6"/>
      <c r="AD1284" s="1056"/>
      <c r="AE1284" s="1056"/>
      <c r="AF1284" s="1056"/>
      <c r="AG1284" s="1056"/>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5">
        <v>28</v>
      </c>
      <c r="B1285" s="1055">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6"/>
      <c r="AD1285" s="1056"/>
      <c r="AE1285" s="1056"/>
      <c r="AF1285" s="1056"/>
      <c r="AG1285" s="1056"/>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5">
        <v>29</v>
      </c>
      <c r="B1286" s="1055">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6"/>
      <c r="AD1286" s="1056"/>
      <c r="AE1286" s="1056"/>
      <c r="AF1286" s="1056"/>
      <c r="AG1286" s="1056"/>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5">
        <v>30</v>
      </c>
      <c r="B1287" s="1055">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6"/>
      <c r="AD1287" s="1056"/>
      <c r="AE1287" s="1056"/>
      <c r="AF1287" s="1056"/>
      <c r="AG1287" s="1056"/>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x14ac:dyDescent="0.15">
      <c r="A1289" s="9"/>
      <c r="B1289" s="46" t="s">
        <v>231</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349</v>
      </c>
      <c r="Z1290" s="365"/>
      <c r="AA1290" s="365"/>
      <c r="AB1290" s="365"/>
      <c r="AC1290" s="154" t="s">
        <v>334</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5">
        <v>1</v>
      </c>
      <c r="B1291" s="1055">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6"/>
      <c r="AD1291" s="1056"/>
      <c r="AE1291" s="1056"/>
      <c r="AF1291" s="1056"/>
      <c r="AG1291" s="1056"/>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5">
        <v>2</v>
      </c>
      <c r="B1292" s="1055">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6"/>
      <c r="AD1292" s="1056"/>
      <c r="AE1292" s="1056"/>
      <c r="AF1292" s="1056"/>
      <c r="AG1292" s="1056"/>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5">
        <v>3</v>
      </c>
      <c r="B1293" s="1055">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6"/>
      <c r="AD1293" s="1056"/>
      <c r="AE1293" s="1056"/>
      <c r="AF1293" s="1056"/>
      <c r="AG1293" s="1056"/>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5">
        <v>4</v>
      </c>
      <c r="B1294" s="1055">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6"/>
      <c r="AD1294" s="1056"/>
      <c r="AE1294" s="1056"/>
      <c r="AF1294" s="1056"/>
      <c r="AG1294" s="1056"/>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5">
        <v>5</v>
      </c>
      <c r="B1295" s="1055">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6"/>
      <c r="AD1295" s="1056"/>
      <c r="AE1295" s="1056"/>
      <c r="AF1295" s="1056"/>
      <c r="AG1295" s="1056"/>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5">
        <v>6</v>
      </c>
      <c r="B1296" s="1055">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6"/>
      <c r="AD1296" s="1056"/>
      <c r="AE1296" s="1056"/>
      <c r="AF1296" s="1056"/>
      <c r="AG1296" s="1056"/>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5">
        <v>7</v>
      </c>
      <c r="B1297" s="1055">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6"/>
      <c r="AD1297" s="1056"/>
      <c r="AE1297" s="1056"/>
      <c r="AF1297" s="1056"/>
      <c r="AG1297" s="1056"/>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5">
        <v>8</v>
      </c>
      <c r="B1298" s="1055">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6"/>
      <c r="AD1298" s="1056"/>
      <c r="AE1298" s="1056"/>
      <c r="AF1298" s="1056"/>
      <c r="AG1298" s="1056"/>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5">
        <v>9</v>
      </c>
      <c r="B1299" s="1055">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6"/>
      <c r="AD1299" s="1056"/>
      <c r="AE1299" s="1056"/>
      <c r="AF1299" s="1056"/>
      <c r="AG1299" s="1056"/>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5">
        <v>10</v>
      </c>
      <c r="B1300" s="1055">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6"/>
      <c r="AD1300" s="1056"/>
      <c r="AE1300" s="1056"/>
      <c r="AF1300" s="1056"/>
      <c r="AG1300" s="1056"/>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5">
        <v>11</v>
      </c>
      <c r="B1301" s="1055">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6"/>
      <c r="AD1301" s="1056"/>
      <c r="AE1301" s="1056"/>
      <c r="AF1301" s="1056"/>
      <c r="AG1301" s="1056"/>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5">
        <v>12</v>
      </c>
      <c r="B1302" s="1055">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6"/>
      <c r="AD1302" s="1056"/>
      <c r="AE1302" s="1056"/>
      <c r="AF1302" s="1056"/>
      <c r="AG1302" s="1056"/>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5">
        <v>13</v>
      </c>
      <c r="B1303" s="1055">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6"/>
      <c r="AD1303" s="1056"/>
      <c r="AE1303" s="1056"/>
      <c r="AF1303" s="1056"/>
      <c r="AG1303" s="1056"/>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5">
        <v>14</v>
      </c>
      <c r="B1304" s="1055">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6"/>
      <c r="AD1304" s="1056"/>
      <c r="AE1304" s="1056"/>
      <c r="AF1304" s="1056"/>
      <c r="AG1304" s="1056"/>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5">
        <v>15</v>
      </c>
      <c r="B1305" s="1055">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6"/>
      <c r="AD1305" s="1056"/>
      <c r="AE1305" s="1056"/>
      <c r="AF1305" s="1056"/>
      <c r="AG1305" s="1056"/>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5">
        <v>16</v>
      </c>
      <c r="B1306" s="1055">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6"/>
      <c r="AD1306" s="1056"/>
      <c r="AE1306" s="1056"/>
      <c r="AF1306" s="1056"/>
      <c r="AG1306" s="1056"/>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5">
        <v>17</v>
      </c>
      <c r="B1307" s="1055">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6"/>
      <c r="AD1307" s="1056"/>
      <c r="AE1307" s="1056"/>
      <c r="AF1307" s="1056"/>
      <c r="AG1307" s="1056"/>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5">
        <v>18</v>
      </c>
      <c r="B1308" s="1055">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6"/>
      <c r="AD1308" s="1056"/>
      <c r="AE1308" s="1056"/>
      <c r="AF1308" s="1056"/>
      <c r="AG1308" s="1056"/>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5">
        <v>19</v>
      </c>
      <c r="B1309" s="1055">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6"/>
      <c r="AD1309" s="1056"/>
      <c r="AE1309" s="1056"/>
      <c r="AF1309" s="1056"/>
      <c r="AG1309" s="1056"/>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5">
        <v>20</v>
      </c>
      <c r="B1310" s="1055">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6"/>
      <c r="AD1310" s="1056"/>
      <c r="AE1310" s="1056"/>
      <c r="AF1310" s="1056"/>
      <c r="AG1310" s="1056"/>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5">
        <v>21</v>
      </c>
      <c r="B1311" s="1055">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6"/>
      <c r="AD1311" s="1056"/>
      <c r="AE1311" s="1056"/>
      <c r="AF1311" s="1056"/>
      <c r="AG1311" s="1056"/>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5">
        <v>22</v>
      </c>
      <c r="B1312" s="1055">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6"/>
      <c r="AD1312" s="1056"/>
      <c r="AE1312" s="1056"/>
      <c r="AF1312" s="1056"/>
      <c r="AG1312" s="1056"/>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5">
        <v>23</v>
      </c>
      <c r="B1313" s="1055">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6"/>
      <c r="AD1313" s="1056"/>
      <c r="AE1313" s="1056"/>
      <c r="AF1313" s="1056"/>
      <c r="AG1313" s="1056"/>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5">
        <v>24</v>
      </c>
      <c r="B1314" s="1055">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6"/>
      <c r="AD1314" s="1056"/>
      <c r="AE1314" s="1056"/>
      <c r="AF1314" s="1056"/>
      <c r="AG1314" s="1056"/>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5">
        <v>25</v>
      </c>
      <c r="B1315" s="1055">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6"/>
      <c r="AD1315" s="1056"/>
      <c r="AE1315" s="1056"/>
      <c r="AF1315" s="1056"/>
      <c r="AG1315" s="1056"/>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5">
        <v>26</v>
      </c>
      <c r="B1316" s="1055">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6"/>
      <c r="AD1316" s="1056"/>
      <c r="AE1316" s="1056"/>
      <c r="AF1316" s="1056"/>
      <c r="AG1316" s="1056"/>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5">
        <v>27</v>
      </c>
      <c r="B1317" s="1055">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6"/>
      <c r="AD1317" s="1056"/>
      <c r="AE1317" s="1056"/>
      <c r="AF1317" s="1056"/>
      <c r="AG1317" s="1056"/>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5">
        <v>28</v>
      </c>
      <c r="B1318" s="1055">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6"/>
      <c r="AD1318" s="1056"/>
      <c r="AE1318" s="1056"/>
      <c r="AF1318" s="1056"/>
      <c r="AG1318" s="1056"/>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5">
        <v>29</v>
      </c>
      <c r="B1319" s="1055">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6"/>
      <c r="AD1319" s="1056"/>
      <c r="AE1319" s="1056"/>
      <c r="AF1319" s="1056"/>
      <c r="AG1319" s="1056"/>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5">
        <v>30</v>
      </c>
      <c r="B1320" s="1055">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6"/>
      <c r="AD1320" s="1056"/>
      <c r="AE1320" s="1056"/>
      <c r="AF1320" s="1056"/>
      <c r="AG1320" s="1056"/>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2021-08-27T07:26:51Z</cp:lastPrinted>
  <dcterms:created xsi:type="dcterms:W3CDTF">2012-03-13T00:50:25Z</dcterms:created>
  <dcterms:modified xsi:type="dcterms:W3CDTF">2021-09-02T10:37:41Z</dcterms:modified>
</cp:coreProperties>
</file>