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645"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<sst xmlns="http://schemas.openxmlformats.org/spreadsheetml/2006/main" count="2282" uniqueCount="701">
  <si>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</si>
  <si>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</si>
  <si>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</si>
  <si>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</si>
  <si>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</si>
  <si>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</si>
  <si>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</si>
  <si>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</si>
  <si>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</si>
  <si>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</si>
  <si>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</si>
  <si>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</si>
  <si>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</si>
  <si>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</si>
  <si>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</si>
  <si>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</si>
  <si>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</si>
  <si>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</si>
  <si>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</si>
  <si>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</si>
  <si>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</si>
  <si>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</si>
  <si>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</si>
  <si>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</si>
  <si>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</si>
  <si>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</si>
  <si>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</si>
  <si>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</si>
  <si>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</si>
  <si>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</si>
  <si>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</si>
  <si>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</si>
  <si>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</si>
  <si>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</si>
  <si>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</si>
  <si>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</si>
  <si>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</si>
  <si>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</si>
  <si>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</si>
  <si>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</si>
  <si>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</si>
  <si>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</si>
  <si>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</si>
  <si>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</si>
  <si>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</si>
  <si>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</si>
  <si>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</si>
  <si>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</si>
  <si>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</si>
  <si>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</si>
  <si>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</si>
  <si>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</si>
  <si>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</si>
  <si>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</si>
  <si>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</si>
  <si>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</si>
  <si>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</si>
  <si>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</si>
  <si>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</si>
  <si>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</si>
  <si>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</si>
  <si>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</si>
  <si>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</si>
  <si>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</si>
  <si>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</si>
  <si>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</si>
  <si>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</si>
  <si>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</si>
  <si>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</si>
  <si>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</si>
  <si>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</si>
  <si>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</si>
  <si>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</si>
  <si>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</si>
  <si>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</si>
  <si>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</si>
  <si>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</si>
  <si>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</si>
  <si>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</si>
  <si>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</si>
  <si>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</si>
  <si>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</si>
  <si>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</si>
  <si>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</si>
  <si>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</si>
  <si>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</si>
  <si>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</si>
  <si>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</si>
  <si>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</si>
  <si>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</si>
  <si>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</si>
  <si>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</si>
  <si>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</si>
  <si>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</si>
  <si>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</si>
  <si>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</si>
  <si>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</si>
  <si>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</si>
  <si>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</si>
  <si>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</si>
  <si>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</si>
  <si>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</si>
  <si>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</si>
  <si>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</si>
  <si>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</si>
  <si>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</si>
  <si>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</si>
  <si>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</si>
  <si>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</si>
  <si>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</si>
  <si>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</si>
  <si>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</si>
  <si>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</si>
  <si>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</si>
  <si>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</si>
  <si>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</si>
  <si>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</si>
  <si>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</si>
  <si>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</si>
  <si>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</si>
  <si>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</si>
  <si>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</si>
  <si>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</si>
  <si>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</si>
  <si>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</si>
  <si>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</si>
  <si>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</si>
  <si>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</si>
  <si>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</si>
  <si>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</si>
  <si>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</si>
  <si>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</si>
  <si>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</si>
  <si>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</si>
  <si>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</si>
  <si>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</si>
  <si>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</si>
  <si>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</si>
  <si>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</si>
  <si>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</si>
  <si>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</si>
  <si>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</si>
  <si>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</si>
  <si>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</si>
  <si>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</si>
  <si>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</si>
  <si>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</si>
  <si>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</si>
  <si>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</si>
  <si>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</si>
  <si>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</si>
  <si>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</si>
  <si>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</si>
  <si>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</si>
  <si>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</si>
  <si>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</si>
  <si>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</si>
  <si>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</si>
  <si>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</si>
  <si>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</si>
  <si>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</si>
  <si>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</si>
  <si>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</si>
  <si>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</si>
  <si>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</si>
  <si>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</si>
  <si>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</si>
  <si>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</si>
  <si>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</si>
  <si>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</si>
  <si>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</si>
  <si>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</si>
  <si>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</si>
  <si>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</si>
  <si>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</si>
  <si>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</si>
  <si>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</si>
  <si>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</si>
  <si>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</si>
  <si>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</si>
  <si>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</si>
  <si>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</si>
  <si>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</si>
  <si>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</si>
  <si>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</si>
  <si>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</si>
  <si>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</si>
  <si>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</si>
  <si>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</si>
  <si>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</si>
  <si>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</si>
  <si>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</si>
  <si>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</si>
  <si>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</si>
  <si>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</si>
  <si>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</si>
  <si>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</si>
  <si>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</si>
  <si>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</si>
  <si>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</si>
  <si>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</si>
  <si>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</si>
  <si>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</si>
  <si>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</si>
  <si>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</si>
  <si>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</si>
  <si>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</si>
  <si>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</si>
  <si>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</si>
  <si>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</si>
  <si>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</si>
  <si>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</si>
  <si>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</si>
  <si>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</si>
  <si>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</si>
  <si>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</si>
  <si>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</si>
  <si>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</si>
  <si>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</si>
  <si>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</si>
  <si>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</si>
  <si>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</si>
  <si>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</si>
  <si>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</si>
  <si>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</si>
  <si>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</si>
  <si>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</si>
  <si>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</si>
  <si>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</si>
  <si>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</si>
  <si>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</si>
  <si>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</si>
  <si>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</si>
  <si>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</si>
  <si>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</si>
  <si>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</si>
  <si>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</si>
  <si>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</si>
  <si>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</si>
  <si>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</si>
  <si>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</si>
  <si>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</si>
  <si>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</si>
  <si>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</si>
  <si>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</si>
  <si>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</si>
  <si>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</si>
  <si>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</si>
  <si>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</si>
  <si>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</si>
  <si>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</si>
  <si>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</si>
  <si>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</si>
  <si>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</si>
  <si>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</si>
  <si>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</si>
  <si>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</si>
  <si>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</si>
  <si>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</si>
  <si>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</si>
  <si>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</si>
  <si>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</si>
  <si>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</si>
  <si>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</si>
  <si>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</si>
  <si>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</si>
  <si>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</si>
  <si>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</si>
  <si>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</si>
  <si>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</si>
  <si>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</si>
  <si>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</si>
  <si>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</si>
  <si>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</si>
  <si>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</si>
  <si>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</si>
  <si>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</si>
  <si>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</si>
  <si>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</si>
  <si>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</si>
  <si>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</si>
  <si>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</si>
  <si>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</si>
  <si>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</si>
  <si>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</si>
  <si>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</si>
  <si>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</si>
  <si>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</si>
  <si>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</si>
  <si>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</si>
  <si>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</si>
  <si>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</si>
  <si>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</si>
  <si>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</si>
  <si>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</si>
  <si>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</si>
  <si>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</si>
  <si>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</si>
  <si>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</si>
  <si>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</si>
  <si>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</si>
  <si>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</si>
  <si>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</si>
  <si>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</si>
  <si>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</si>
  <si>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</si>
  <si>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</si>
  <si>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</si>
  <si>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</si>
  <si>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</si>
  <si>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</si>
  <si>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</si>
  <si>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</si>
  <si>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</si>
  <si>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</si>
  <si>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</si>
  <si>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</si>
  <si>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</si>
  <si>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</si>
  <si>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</si>
  <si>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</si>
  <si>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</si>
  <si>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</si>
  <si>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</si>
  <si>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</si>
  <si>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</si>
  <si>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</si>
  <si>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</si>
  <si>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</si>
  <si>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</si>
  <si>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</si>
  <si>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</si>
  <si>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</si>
  <si>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</si>
  <si>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</si>
  <si>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</si>
  <si>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</si>
  <si>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</si>
  <si>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</si>
  <si>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</si>
  <si>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</si>
  <si>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</si>
  <si>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</si>
  <si>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</si>
  <si>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</si>
  <si>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</si>
  <si>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</si>
  <si>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</si>
  <si>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</si>
  <si>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</si>
  <si>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</si>
  <si>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</si>
  <si>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</si>
  <si>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</si>
  <si>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</si>
  <si>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</si>
  <si>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</si>
  <si>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</si>
  <si>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</si>
  <si>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</si>
  <si>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</si>
  <si>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</si>
  <si>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</si>
  <si>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</si>
  <si>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</si>
  <si>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</si>
  <si>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</si>
  <si>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</si>
  <si>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</si>
  <si>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</si>
  <si>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</si>
  <si>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</si>
  <si>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</si>
  <si>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</si>
  <si>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</si>
  <si>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</si>
  <si>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</si>
  <si>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</si>
  <si>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</si>
  <si>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</si>
  <si>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</si>
  <si>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</si>
  <si>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</si>
  <si>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</si>
  <si>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</si>
  <si>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</si>
  <si>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</si>
  <si>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</si>
  <si>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</si>
  <si>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</si>
  <si>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</si>
  <si>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</si>
  <si>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</si>
  <si>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</si>
  <si>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</si>
  <si>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</si>
  <si>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</si>
  <si>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</si>
  <si>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</si>
  <si>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</si>
  <si>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</si>
  <si>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</si>
  <si>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</si>
  <si>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</si>
  <si>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</si>
  <si>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</si>
  <si>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</si>
  <si>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</si>
  <si>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</si>
  <si>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</si>
  <si>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</si>
  <si>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</si>
  <si>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</si>
  <si>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</si>
  <si>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</si>
  <si>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</si>
  <si>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</si>
  <si>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</si>
  <si>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</si>
  <si>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</si>
  <si>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</si>
  <si>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</si>
  <si>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</si>
  <si>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</si>
  <si>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</si>
  <si>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</si>
  <si>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</si>
  <si>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</si>
  <si>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</si>
  <si>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</si>
  <si>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</si>
  <si>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</si>
  <si>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</si>
  <si>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</si>
  <si>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</si>
  <si>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</si>
  <si>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</si>
  <si>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</si>
  <si>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</si>
  <si>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</si>
  <si>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</si>
  <si>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</si>
  <si>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</si>
  <si>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</si>
  <si>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</si>
  <si>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</si>
  <si>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</si>
  <si>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</si>
  <si>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</si>
  <si>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</si>
  <si>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</si>
  <si>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</si>
  <si>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</si>
  <si>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</si>
  <si>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</si>
  <si>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</si>
  <si>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</si>
  <si>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</si>
  <si>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</si>
  <si>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</si>
  <si>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</si>
  <si>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</si>
  <si>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</si>
  <si>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</si>
  <si>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</si>
  <si>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</si>
  <si>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</si>
  <si>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</si>
  <si>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</si>
  <si>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</si>
  <si>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</si>
  <si>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</si>
  <si>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</si>
  <si>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</si>
  <si>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</si>
  <si>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</si>
  <si>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</si>
  <si>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</si>
  <si>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</si>
  <si>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</si>
  <si>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</si>
  <si>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</si>
  <si>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</si>
  <si>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</si>
  <si>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</si>
  <si>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</si>
  <si>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</si>
  <si>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</si>
  <si>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</si>
  <si>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</si>
  <si>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</si>
  <si>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</si>
  <si>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</si>
  <si>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</si>
  <si>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</si>
  <si>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</si>
  <si>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</si>
  <si>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</si>
  <si>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</si>
  <si>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</si>
  <si>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</si>
  <si>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</si>
  <si>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</si>
  <si>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</si>
  <si>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</si>
  <si>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</si>
  <si>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</si>
  <si>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</si>
  <si>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</si>
  <si>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</si>
  <si>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</si>
  <si>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</si>
  <si>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</si>
  <si>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</si>
  <si>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</si>
  <si>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</si>
  <si>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</si>
  <si>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</si>
  <si>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</si>
  <si>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</si>
  <si>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</si>
  <si>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</si>
  <si>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</si>
  <si>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</si>
  <si>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</si>
  <si>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</si>
  <si>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</si>
  <si>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</si>
  <si>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</si>
  <si>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</si>
  <si>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</si>
  <si>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</si>
  <si>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</si>
  <si>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</si>
  <si>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</si>
  <si>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</si>
  <si>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</si>
  <si>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</si>
  <si>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</si>
  <si>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</si>
  <si>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</si>
  <si>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</si>
  <si>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</si>
  <si>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</si>
  <si>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</si>
  <si>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</si>
  <si>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</si>
  <si>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</si>
  <si>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</si>
  <si>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</si>
  <si>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</si>
  <si>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</si>
  <si>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</si>
  <si>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</si>
  <si>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</si>
  <si>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</si>
  <si>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</si>
  <si>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</si>
  <si>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</si>
  <si>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</si>
  <si>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</si>
  <si>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</si>
  <si>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</si>
  <si>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</si>
  <si>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</si>
  <si>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</si>
  <si>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</si>
  <si>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</si>
  <si>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</si>
  <si>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</si>
  <si>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</si>
  <si>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</si>
  <si>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</si>
  <si>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</si>
  <si>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</si>
  <si>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</si>
  <si>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</si>
  <si>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</si>
  <si>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</si>
  <si>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</si>
  <si>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</si>
  <si>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</si>
  <si>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</si>
  <si>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</si>
  <si>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</si>
  <si>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</si>
  <si>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</si>
  <si>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</si>
  <si>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</si>
  <si>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</si>
  <si>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</si>
  <si>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</si>
  <si>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</si>
  <si>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</si>
  <si>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</si>
  <si>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</si>
  <si>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</si>
  <si>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</si>
  <si>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</si>
  <si>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</si>
  <si>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</si>
  <si>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</si>
  <si>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</si>
  <si>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</si>
  <si>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</si>
  <si>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</si>
  <si>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</si>
  <si>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</si>
  <si>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</si>
  <si>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</si>
  <si>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</si>
  <si>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</si>
  <si>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</si>
  <si>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</si>
  <si>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</si>
  <si>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</si>
  <si>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</si>
  <si>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</si>
  <si>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</si>
  <si>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</si>
  <si>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</si>
  <si>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</si>
  <si>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</si>
  <si>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</si>
  <si>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</si>
  <si>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</si>
  <si>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</si>
  <si>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</si>
  <si>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</si>
  <si>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</si>
  <si>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</si>
  <si>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平成19年度</t>
  </si>
  <si>
    <t>終了予定なし</t>
  </si>
  <si>
    <t>船舶産業課</t>
  </si>
  <si>
    <t>-</t>
  </si>
  <si>
    <t>海事産業市場整備等
推進調査費</t>
  </si>
  <si>
    <t>職員旅費</t>
  </si>
  <si>
    <t>委員等旅費</t>
  </si>
  <si>
    <t>諸謝金</t>
  </si>
  <si>
    <t>令和２年度までに条約締結国数を１５カ国とする
（平成２９年度までは条約締結に必要な国内関連法素案を１件作成）</t>
  </si>
  <si>
    <t>条約締結国数
（国内関連法素案の作成数）</t>
  </si>
  <si>
    <t>件</t>
  </si>
  <si>
    <t>令和5年度までに締約国の直近10年における最大年間解体船腹量の合計が締約国の商船船腹量の３％以上</t>
  </si>
  <si>
    <t>締約国の商船船腹量に占める締約国の直近10年における最大年間解体船腹量の合計の割合</t>
  </si>
  <si>
    <t>条約の批准に向けた調査研究の実施</t>
  </si>
  <si>
    <t>執行額（X)/調査件数（Y）</t>
    <phoneticPr fontId="5"/>
  </si>
  <si>
    <t>百万円</t>
  </si>
  <si>
    <t>　　　X/Y</t>
    <phoneticPr fontId="5"/>
  </si>
  <si>
    <t>7/1</t>
  </si>
  <si>
    <t>4/1</t>
  </si>
  <si>
    <t>9市場環境の整備、産業の生産性向上、消費者利益の確保</t>
  </si>
  <si>
    <t>36海事産業市場環境整備・活性化及び人材の確保等を図る</t>
  </si>
  <si>
    <t>352</t>
  </si>
  <si>
    <t>327</t>
  </si>
  <si>
    <t>338</t>
  </si>
  <si>
    <t>353</t>
  </si>
  <si>
    <t>341</t>
  </si>
  <si>
    <t>356</t>
  </si>
  <si>
    <t>374</t>
  </si>
  <si>
    <t>363</t>
  </si>
  <si>
    <t>372</t>
  </si>
  <si>
    <t>○</t>
  </si>
  <si>
    <t>3/1</t>
    <phoneticPr fontId="5"/>
  </si>
  <si>
    <t>4/1</t>
    <phoneticPr fontId="5"/>
  </si>
  <si>
    <t>9市場環境の整備、産業の生産性向上、消費者利益の確保</t>
    <phoneticPr fontId="5"/>
  </si>
  <si>
    <t>36海事産業市場環境整備・活性化及び人材の確保等を図る</t>
    <phoneticPr fontId="5"/>
  </si>
  <si>
    <t>-</t>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</si>
  <si>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phoneticPr fontId="5"/>
  </si>
  <si>
    <t>条約の早期締結及び発効に向けた調査、検討、制度構築は、国が主体となり実施すべき事業である。</t>
    <phoneticPr fontId="5"/>
  </si>
  <si>
    <t>労働安全確保、環境保全、海事産業の持続的な発展を促すという目的は、国民・社会のニーズを反映するものである。</t>
    <phoneticPr fontId="5"/>
  </si>
  <si>
    <t>条約の早期締結及び発効のため必要不可欠な事業である。世界的に早期締結が望まれており優先度は高い。</t>
    <phoneticPr fontId="5"/>
  </si>
  <si>
    <t>有</t>
  </si>
  <si>
    <t>無</t>
  </si>
  <si>
    <t>競争性を確保するために企画競争入札により支出先の選定を行っているが、一者応札となっている支出もあるため応札要件を見直す等の検討を引き続き実施する。</t>
    <phoneticPr fontId="5"/>
  </si>
  <si>
    <t>‐</t>
  </si>
  <si>
    <t>事業実施にあたっての必要最小限の水準である。</t>
    <phoneticPr fontId="5"/>
  </si>
  <si>
    <t>条約の早期締結及び発効に向けた取組みに限定している。</t>
    <phoneticPr fontId="5"/>
  </si>
  <si>
    <t>必要最小限の効率的な執行を行っている。</t>
    <phoneticPr fontId="5"/>
  </si>
  <si>
    <t>条約締結国数は着実に増加している。</t>
    <phoneticPr fontId="5"/>
  </si>
  <si>
    <t>条約の早期締結及び発効に向けて着実に検討が進められており、活動実績は見込みに見合ったものである。</t>
    <phoneticPr fontId="5"/>
  </si>
  <si>
    <t>条約の早期締結及び発効に向けた検討に十分に活用されている。</t>
    <phoneticPr fontId="5"/>
  </si>
  <si>
    <t>業界の動向・ニーズ等を踏まえ、より実効性の高い事業となるよう契約内容を精査し予算を効率的に執行した。</t>
    <phoneticPr fontId="5"/>
  </si>
  <si>
    <t>引き続き契約内容の点検・見直しを行いより効率的な執行に努める。</t>
    <phoneticPr fontId="5"/>
  </si>
  <si>
    <t>A.(株)日本海洋科学</t>
    <phoneticPr fontId="5"/>
  </si>
  <si>
    <t>人件費</t>
    <phoneticPr fontId="5"/>
  </si>
  <si>
    <t>調査実施に係る人件費</t>
    <phoneticPr fontId="5"/>
  </si>
  <si>
    <t>調査費</t>
    <phoneticPr fontId="5"/>
  </si>
  <si>
    <t>請負調査実施及び報告書作成に係る費用</t>
    <phoneticPr fontId="5"/>
  </si>
  <si>
    <t>(株)日本海洋科学</t>
    <phoneticPr fontId="5"/>
  </si>
  <si>
    <t>シップ・リサイクル条約の発効促進に関する調査</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</si>
  <si>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phoneticPr fontId="5"/>
  </si>
  <si>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phoneticPr fontId="5"/>
  </si>
  <si>
    <t>-</t>
    <phoneticPr fontId="5"/>
  </si>
  <si>
    <t>IMO「Status of Convention」
（成果指標は、海洋基本計画（平成30年5月15日閣議決定）第2部8（2）を踏まえて設定している。
（海洋基本計画）　https://www8.cao.go.jp/ocean/policies/plan/plan03/pdf/plan03.pdf)</t>
    <phoneticPr fontId="5"/>
  </si>
  <si>
    <t>IHS Fairplay「World Casualty Statistics」</t>
    <phoneticPr fontId="5"/>
  </si>
  <si>
    <t>国交</t>
  </si>
  <si>
    <t>課長　今井　新</t>
    <phoneticPr fontId="5"/>
  </si>
  <si>
    <t>シップ・リサイクルに関する総合対策</t>
    <phoneticPr fontId="5"/>
  </si>
  <si>
    <t>執行率が低下しており、その要因を分析するとともに、一者応札となった原因分析等を通じ、執行方法の改善を行うなど、より効率的・効果的な事業の実施を図るべきである。</t>
    <phoneticPr fontId="5"/>
  </si>
  <si>
    <t>事業を着実に実施するとともに、より実効性の高い事業となるよう、契約内容等を精査し、必要に応じて見直しを行い、より効率的な予算執行を図る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</si>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</sst>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138310</xdr:colOff>
      <xdr:row>748</xdr:row>
      <xdr:rowOff>0</xdr:rowOff>
    </xdr:from>
    <xdr:to>
      <xdr:col>27</xdr:col>
      <xdr:colOff>99997</xdr:colOff>
      <xdr:row>749</xdr:row>
      <xdr:rowOff>269032</xdr:rowOff>
    </xdr:to>
    <xdr:sp macro="" textlink="">
      <xdr:nvSpPr>
        <xdr:cNvPr id="2" name="テキスト ボックス 1"/>
        <xdr:cNvSpPr txBox="1"/>
      </xdr:nvSpPr>
      <xdr:spPr>
        <a:xfrm>
          <a:off x="3620568" y="42616694"/>
          <a:ext cx="2010074" cy="6172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22</xdr:col>
      <xdr:colOff>136882</xdr:colOff>
      <xdr:row>751</xdr:row>
      <xdr:rowOff>47073</xdr:rowOff>
    </xdr:from>
    <xdr:to>
      <xdr:col>22</xdr:col>
      <xdr:colOff>152757</xdr:colOff>
      <xdr:row>753</xdr:row>
      <xdr:rowOff>34621</xdr:rowOff>
    </xdr:to>
    <xdr:cxnSp macro="">
      <xdr:nvCxnSpPr>
        <xdr:cNvPr id="3" name="直線矢印コネクタ 2"/>
        <xdr:cNvCxnSpPr/>
      </xdr:nvCxnSpPr>
      <xdr:spPr>
        <a:xfrm rot="60000">
          <a:off x="4643334" y="43708444"/>
          <a:ext cx="15875" cy="6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749</xdr:row>
      <xdr:rowOff>307132</xdr:rowOff>
    </xdr:from>
    <xdr:to>
      <xdr:col>32</xdr:col>
      <xdr:colOff>71570</xdr:colOff>
      <xdr:row>751</xdr:row>
      <xdr:rowOff>71694</xdr:rowOff>
    </xdr:to>
    <xdr:sp macro="" textlink="">
      <xdr:nvSpPr>
        <xdr:cNvPr id="4" name="大かっこ 3"/>
        <xdr:cNvSpPr/>
      </xdr:nvSpPr>
      <xdr:spPr>
        <a:xfrm>
          <a:off x="2662904" y="43272051"/>
          <a:ext cx="3963505" cy="461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16</xdr:col>
      <xdr:colOff>183988</xdr:colOff>
      <xdr:row>753</xdr:row>
      <xdr:rowOff>62092</xdr:rowOff>
    </xdr:from>
    <xdr:to>
      <xdr:col>28</xdr:col>
      <xdr:colOff>58988</xdr:colOff>
      <xdr:row>754</xdr:row>
      <xdr:rowOff>55534</xdr:rowOff>
    </xdr:to>
    <xdr:sp macro="" textlink="">
      <xdr:nvSpPr>
        <xdr:cNvPr id="5" name="テキスト ボックス 4"/>
        <xdr:cNvSpPr txBox="1"/>
      </xdr:nvSpPr>
      <xdr:spPr>
        <a:xfrm>
          <a:off x="3461407" y="44419915"/>
          <a:ext cx="2333065" cy="341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9629</xdr:colOff>
      <xdr:row>754</xdr:row>
      <xdr:rowOff>65694</xdr:rowOff>
    </xdr:from>
    <xdr:to>
      <xdr:col>28</xdr:col>
      <xdr:colOff>18348</xdr:colOff>
      <xdr:row>756</xdr:row>
      <xdr:rowOff>76707</xdr:rowOff>
    </xdr:to>
    <xdr:sp macro="" textlink="">
      <xdr:nvSpPr>
        <xdr:cNvPr id="6" name="テキスト ボックス 5"/>
        <xdr:cNvSpPr txBox="1"/>
      </xdr:nvSpPr>
      <xdr:spPr>
        <a:xfrm>
          <a:off x="3491887" y="44771742"/>
          <a:ext cx="2261945" cy="70746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a:t>
          </a:r>
          <a:r>
            <a:rPr kumimoji="1" lang="ja-JP" altLang="en-US" sz="1100"/>
            <a:t>（株）日本海洋科学</a:t>
          </a:r>
          <a:r>
            <a:rPr kumimoji="1" lang="en-US" altLang="ja-JP" sz="1100"/>
            <a:t/>
          </a:r>
          <a:br>
            <a:rPr kumimoji="1" lang="en-US" altLang="ja-JP" sz="1100"/>
          </a:br>
          <a:r>
            <a:rPr kumimoji="1" lang="ja-JP" altLang="en-US" sz="1100"/>
            <a:t>（</a:t>
          </a:r>
          <a:r>
            <a:rPr kumimoji="1" lang="en-US" altLang="ja-JP" sz="1100"/>
            <a:t>2.9</a:t>
          </a:r>
          <a:r>
            <a:rPr kumimoji="1" lang="ja-JP" altLang="en-US" sz="1100"/>
            <a:t>百万円）</a:t>
          </a:r>
          <a:endParaRPr kumimoji="1" lang="en-US" altLang="ja-JP" sz="1100"/>
        </a:p>
      </xdr:txBody>
    </xdr:sp>
    <xdr:clientData/>
  </xdr:twoCellAnchor>
  <xdr:twoCellAnchor>
    <xdr:from>
      <xdr:col>14</xdr:col>
      <xdr:colOff>19027</xdr:colOff>
      <xdr:row>756</xdr:row>
      <xdr:rowOff>151039</xdr:rowOff>
    </xdr:from>
    <xdr:to>
      <xdr:col>31</xdr:col>
      <xdr:colOff>694</xdr:colOff>
      <xdr:row>757</xdr:row>
      <xdr:rowOff>266289</xdr:rowOff>
    </xdr:to>
    <xdr:sp macro="" textlink="">
      <xdr:nvSpPr>
        <xdr:cNvPr id="7" name="大かっこ 6"/>
        <xdr:cNvSpPr/>
      </xdr:nvSpPr>
      <xdr:spPr>
        <a:xfrm>
          <a:off x="2886769" y="45553539"/>
          <a:ext cx="3463925" cy="463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solidFill>
                <a:schemeClr val="tx1"/>
              </a:solidFill>
              <a:effectLst/>
              <a:latin typeface="+mn-lt"/>
              <a:ea typeface="+mn-ea"/>
              <a:cs typeface="+mn-cs"/>
            </a:rPr>
            <a:t>シップ・リサイクル条約の発効促進に関する調査</a:t>
          </a:r>
          <a:endParaRPr lang="ja-JP" altLang="ja-JP" sz="1200">
            <a:effectLst/>
          </a:endParaRPr>
        </a:p>
      </xdr:txBody>
    </xdr:sp>
    <xdr:clientData/>
  </xdr:twoCellAnchor>
  <xdr:twoCellAnchor>
    <xdr:from>
      <xdr:col>33</xdr:col>
      <xdr:colOff>38244</xdr:colOff>
      <xdr:row>749</xdr:row>
      <xdr:rowOff>251888</xdr:rowOff>
    </xdr:from>
    <xdr:to>
      <xdr:col>45</xdr:col>
      <xdr:colOff>143386</xdr:colOff>
      <xdr:row>751</xdr:row>
      <xdr:rowOff>122904</xdr:rowOff>
    </xdr:to>
    <xdr:sp macro="" textlink="">
      <xdr:nvSpPr>
        <xdr:cNvPr id="8" name="大かっこ 7"/>
        <xdr:cNvSpPr/>
      </xdr:nvSpPr>
      <xdr:spPr>
        <a:xfrm>
          <a:off x="6797921" y="43216807"/>
          <a:ext cx="2563207" cy="56746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　</a:t>
          </a: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E1" sqref="E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695</v>
      </c>
      <c r="AK2" s="191"/>
      <c r="AL2" s="191"/>
      <c r="AM2" s="191"/>
      <c r="AN2" s="83" t="s">
        <v>325</v>
      </c>
      <c r="AO2" s="191">
        <v>20</v>
      </c>
      <c r="AP2" s="191"/>
      <c r="AQ2" s="191"/>
      <c r="AR2" s="84" t="s">
        <v>628</v>
      </c>
      <c r="AS2" s="192">
        <v>443</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696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海洋政策、科学技術・イノベーション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690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691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12</v>
      </c>
      <c r="Q13" s="149"/>
      <c r="R13" s="149"/>
      <c r="S13" s="149"/>
      <c r="T13" s="149"/>
      <c r="U13" s="149"/>
      <c r="V13" s="150"/>
      <c r="W13" s="148">
        <v>8</v>
      </c>
      <c r="X13" s="149"/>
      <c r="Y13" s="149"/>
      <c r="Z13" s="149"/>
      <c r="AA13" s="149"/>
      <c r="AB13" s="149"/>
      <c r="AC13" s="150"/>
      <c r="AD13" s="148">
        <v>8</v>
      </c>
      <c r="AE13" s="149"/>
      <c r="AF13" s="149"/>
      <c r="AG13" s="149"/>
      <c r="AH13" s="149"/>
      <c r="AI13" s="149"/>
      <c r="AJ13" s="150"/>
      <c r="AK13" s="148">
        <v>8</v>
      </c>
      <c r="AL13" s="149"/>
      <c r="AM13" s="149"/>
      <c r="AN13" s="149"/>
      <c r="AO13" s="149"/>
      <c r="AP13" s="149"/>
      <c r="AQ13" s="150"/>
      <c r="AR13" s="145">
        <v>8</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692</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692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634</v>
      </c>
      <c r="Q16" s="149"/>
      <c r="R16" s="149"/>
      <c r="S16" s="149"/>
      <c r="T16" s="149"/>
      <c r="U16" s="149"/>
      <c r="V16" s="150"/>
      <c r="W16" s="148" t="s">
        <v>634</v>
      </c>
      <c r="X16" s="149"/>
      <c r="Y16" s="149"/>
      <c r="Z16" s="149"/>
      <c r="AA16" s="149"/>
      <c r="AB16" s="149"/>
      <c r="AC16" s="150"/>
      <c r="AD16" s="148" t="s">
        <v>692</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692</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12</v>
      </c>
      <c r="Q18" s="155"/>
      <c r="R18" s="155"/>
      <c r="S18" s="155"/>
      <c r="T18" s="155"/>
      <c r="U18" s="155"/>
      <c r="V18" s="156"/>
      <c r="W18" s="154">
        <f>SUM(W13:AC17)</f>
        <v>8</v>
      </c>
      <c r="X18" s="155"/>
      <c r="Y18" s="155"/>
      <c r="Z18" s="155"/>
      <c r="AA18" s="155"/>
      <c r="AB18" s="155"/>
      <c r="AC18" s="156"/>
      <c r="AD18" s="154">
        <f>SUM(AD13:AJ17)</f>
        <v>8</v>
      </c>
      <c r="AE18" s="155"/>
      <c r="AF18" s="155"/>
      <c r="AG18" s="155"/>
      <c r="AH18" s="155"/>
      <c r="AI18" s="155"/>
      <c r="AJ18" s="156"/>
      <c r="AK18" s="154">
        <f>SUM(AK13:AQ17)</f>
        <v>8</v>
      </c>
      <c r="AL18" s="155"/>
      <c r="AM18" s="155"/>
      <c r="AN18" s="155"/>
      <c r="AO18" s="155"/>
      <c r="AP18" s="155"/>
      <c r="AQ18" s="156"/>
      <c r="AR18" s="154">
        <f>SUM(AR13:AX17)</f>
        <v>8</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11</v>
      </c>
      <c r="Q19" s="149"/>
      <c r="R19" s="149"/>
      <c r="S19" s="149"/>
      <c r="T19" s="149"/>
      <c r="U19" s="149"/>
      <c r="V19" s="150"/>
      <c r="W19" s="148">
        <v>6</v>
      </c>
      <c r="X19" s="149"/>
      <c r="Y19" s="149"/>
      <c r="Z19" s="149"/>
      <c r="AA19" s="149"/>
      <c r="AB19" s="149"/>
      <c r="AC19" s="150"/>
      <c r="AD19" s="148">
        <v>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0.91666666666666663</v>
      </c>
      <c r="Q20" s="520"/>
      <c r="R20" s="520"/>
      <c r="S20" s="520"/>
      <c r="T20" s="520"/>
      <c r="U20" s="520"/>
      <c r="V20" s="520"/>
      <c r="W20" s="520">
        <f t="shared" ref="W20" si="0">IF(W18=0, "-", SUM(W19)/W18)</f>
        <v>0.75</v>
      </c>
      <c r="X20" s="520"/>
      <c r="Y20" s="520"/>
      <c r="Z20" s="520"/>
      <c r="AA20" s="520"/>
      <c r="AB20" s="520"/>
      <c r="AC20" s="520"/>
      <c r="AD20" s="520">
        <f t="shared" ref="AD20" si="1">IF(AD18=0, "-", SUM(AD19)/AD18)</f>
        <v>0.375</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0.91666666666666663</v>
      </c>
      <c r="Q21" s="520"/>
      <c r="R21" s="520"/>
      <c r="S21" s="520"/>
      <c r="T21" s="520"/>
      <c r="U21" s="520"/>
      <c r="V21" s="520"/>
      <c r="W21" s="520">
        <f t="shared" ref="W21" si="2">IF(W19=0, "-", SUM(W19)/SUM(W13,W14))</f>
        <v>0.75</v>
      </c>
      <c r="X21" s="520"/>
      <c r="Y21" s="520"/>
      <c r="Z21" s="520"/>
      <c r="AA21" s="520"/>
      <c r="AB21" s="520"/>
      <c r="AC21" s="520"/>
      <c r="AD21" s="520">
        <f t="shared" ref="AD21" si="3">IF(AD19=0, "-", SUM(AD19)/SUM(AD13,AD14))</f>
        <v>0.375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4</v>
      </c>
      <c r="Q23" s="146"/>
      <c r="R23" s="146"/>
      <c r="S23" s="146"/>
      <c r="T23" s="146"/>
      <c r="U23" s="146"/>
      <c r="V23" s="147"/>
      <c r="W23" s="145">
        <v>4</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v>4</v>
      </c>
      <c r="Q24" s="149"/>
      <c r="R24" s="149"/>
      <c r="S24" s="149"/>
      <c r="T24" s="149"/>
      <c r="U24" s="149"/>
      <c r="V24" s="150"/>
      <c r="W24" s="148">
        <v>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v>0.3</v>
      </c>
      <c r="Q25" s="149"/>
      <c r="R25" s="149"/>
      <c r="S25" s="149"/>
      <c r="T25" s="149"/>
      <c r="U25" s="149"/>
      <c r="V25" s="150"/>
      <c r="W25" s="148">
        <v>0.3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0.2</v>
      </c>
      <c r="Q26" s="149"/>
      <c r="R26" s="149"/>
      <c r="S26" s="149"/>
      <c r="T26" s="149"/>
      <c r="U26" s="149"/>
      <c r="V26" s="150"/>
      <c r="W26" s="148">
        <v>0.2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-0.5</v>
      </c>
      <c r="Q28" s="155"/>
      <c r="R28" s="155"/>
      <c r="S28" s="155"/>
      <c r="T28" s="155"/>
      <c r="U28" s="155"/>
      <c r="V28" s="156"/>
      <c r="W28" s="154">
        <f>W29-SUM(W23:W27)</f>
        <v>-0.5</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v>
      </c>
      <c r="Q29" s="149"/>
      <c r="R29" s="149"/>
      <c r="S29" s="149"/>
      <c r="T29" s="149"/>
      <c r="U29" s="149"/>
      <c r="V29" s="150"/>
      <c r="W29" s="196">
        <f>AR13</f>
        <v>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2</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6</v>
      </c>
      <c r="AF32" s="349"/>
      <c r="AG32" s="349"/>
      <c r="AH32" s="349"/>
      <c r="AI32" s="348">
        <v>15</v>
      </c>
      <c r="AJ32" s="349"/>
      <c r="AK32" s="349"/>
      <c r="AL32" s="349"/>
      <c r="AM32" s="348">
        <v>16</v>
      </c>
      <c r="AN32" s="349"/>
      <c r="AO32" s="349"/>
      <c r="AP32" s="349"/>
      <c r="AQ32" s="151"/>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15</v>
      </c>
      <c r="AF33" s="349"/>
      <c r="AG33" s="349"/>
      <c r="AH33" s="349"/>
      <c r="AI33" s="348">
        <v>15</v>
      </c>
      <c r="AJ33" s="349"/>
      <c r="AK33" s="349"/>
      <c r="AL33" s="349"/>
      <c r="AM33" s="348">
        <v>15</v>
      </c>
      <c r="AN33" s="349"/>
      <c r="AO33" s="349"/>
      <c r="AP33" s="349"/>
      <c r="AQ33" s="151"/>
      <c r="AR33" s="152"/>
      <c r="AS33" s="152"/>
      <c r="AT33" s="153"/>
      <c r="AU33" s="349">
        <v>15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40</v>
      </c>
      <c r="AF34" s="349"/>
      <c r="AG34" s="349"/>
      <c r="AH34" s="349"/>
      <c r="AI34" s="348">
        <v>100</v>
      </c>
      <c r="AJ34" s="349"/>
      <c r="AK34" s="349"/>
      <c r="AL34" s="349"/>
      <c r="AM34" s="348">
        <v>107</v>
      </c>
      <c r="AN34" s="349"/>
      <c r="AO34" s="349"/>
      <c r="AP34" s="349"/>
      <c r="AQ34" s="151"/>
      <c r="AR34" s="152"/>
      <c r="AS34" s="152"/>
      <c r="AT34" s="153"/>
      <c r="AU34" s="349"/>
      <c r="AV34" s="349"/>
      <c r="AW34" s="349"/>
      <c r="AX34" s="350"/>
    </row>
    <row r="35" spans="1:51" ht="23.25" customHeight="1" x14ac:dyDescent="0.15">
      <c r="A35" s="876" t="s">
        <v>299</v>
      </c>
      <c r="B35" s="877"/>
      <c r="C35" s="877"/>
      <c r="D35" s="877"/>
      <c r="E35" s="877"/>
      <c r="F35" s="878"/>
      <c r="G35" s="882" t="s">
        <v>693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v>3</v>
      </c>
      <c r="AR38" s="163"/>
      <c r="AS38" s="164" t="s">
        <v>185</v>
      </c>
      <c r="AT38" s="187"/>
      <c r="AU38" s="256">
        <v>5</v>
      </c>
      <c r="AV38" s="256"/>
      <c r="AW38" s="360" t="s">
        <v>175</v>
      </c>
      <c r="AX38" s="361"/>
      <c r="AY38">
        <f>$AY$37</f>
        <v>1</v>
      </c>
    </row>
    <row r="39" spans="1:51" ht="23.25" customHeight="1" x14ac:dyDescent="0.15">
      <c r="A39" s="496"/>
      <c r="B39" s="494"/>
      <c r="C39" s="494"/>
      <c r="D39" s="494"/>
      <c r="E39" s="494"/>
      <c r="F39" s="495"/>
      <c r="G39" s="521" t="s">
        <v>642</v>
      </c>
      <c r="H39" s="522"/>
      <c r="I39" s="522"/>
      <c r="J39" s="522"/>
      <c r="K39" s="522"/>
      <c r="L39" s="522"/>
      <c r="M39" s="522"/>
      <c r="N39" s="522"/>
      <c r="O39" s="523"/>
      <c r="P39" s="176" t="s">
        <v>643</v>
      </c>
      <c r="Q39" s="176"/>
      <c r="R39" s="176"/>
      <c r="S39" s="176"/>
      <c r="T39" s="176"/>
      <c r="U39" s="176"/>
      <c r="V39" s="176"/>
      <c r="W39" s="176"/>
      <c r="X39" s="218"/>
      <c r="Y39" s="324" t="s">
        <v>12</v>
      </c>
      <c r="Z39" s="530"/>
      <c r="AA39" s="531"/>
      <c r="AB39" s="532" t="s">
        <v>290</v>
      </c>
      <c r="AC39" s="532"/>
      <c r="AD39" s="532"/>
      <c r="AE39" s="348" t="s">
        <v>634</v>
      </c>
      <c r="AF39" s="349"/>
      <c r="AG39" s="349"/>
      <c r="AH39" s="349"/>
      <c r="AI39" s="348">
        <v>2.6</v>
      </c>
      <c r="AJ39" s="349"/>
      <c r="AK39" s="349"/>
      <c r="AL39" s="349"/>
      <c r="AM39" s="348">
        <v>2.5</v>
      </c>
      <c r="AN39" s="349"/>
      <c r="AO39" s="349"/>
      <c r="AP39" s="349"/>
      <c r="AQ39" s="151"/>
      <c r="AR39" s="152"/>
      <c r="AS39" s="152"/>
      <c r="AT39" s="153"/>
      <c r="AU39" s="349"/>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290</v>
      </c>
      <c r="AC40" s="503"/>
      <c r="AD40" s="503"/>
      <c r="AE40" s="348" t="s">
        <v>634</v>
      </c>
      <c r="AF40" s="349"/>
      <c r="AG40" s="349"/>
      <c r="AH40" s="349"/>
      <c r="AI40" s="348">
        <v>3</v>
      </c>
      <c r="AJ40" s="349"/>
      <c r="AK40" s="349"/>
      <c r="AL40" s="349"/>
      <c r="AM40" s="348">
        <v>3</v>
      </c>
      <c r="AN40" s="349"/>
      <c r="AO40" s="349"/>
      <c r="AP40" s="349"/>
      <c r="AQ40" s="151">
        <v>3</v>
      </c>
      <c r="AR40" s="152"/>
      <c r="AS40" s="152"/>
      <c r="AT40" s="153"/>
      <c r="AU40" s="349">
        <v>3</v>
      </c>
      <c r="AV40" s="349"/>
      <c r="AW40" s="349"/>
      <c r="AX40" s="350"/>
      <c r="AY40">
        <f t="shared" si="4"/>
        <v>1</v>
      </c>
    </row>
    <row r="41" spans="1:51" ht="23.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634</v>
      </c>
      <c r="AF41" s="349"/>
      <c r="AG41" s="349"/>
      <c r="AH41" s="349"/>
      <c r="AI41" s="348">
        <v>86.6666666666667</v>
      </c>
      <c r="AJ41" s="349"/>
      <c r="AK41" s="349"/>
      <c r="AL41" s="349"/>
      <c r="AM41" s="348">
        <v>83.3</v>
      </c>
      <c r="AN41" s="349"/>
      <c r="AO41" s="349"/>
      <c r="AP41" s="349"/>
      <c r="AQ41" s="151"/>
      <c r="AR41" s="152"/>
      <c r="AS41" s="152"/>
      <c r="AT41" s="153"/>
      <c r="AU41" s="349"/>
      <c r="AV41" s="349"/>
      <c r="AW41" s="349"/>
      <c r="AX41" s="350"/>
      <c r="AY41">
        <f t="shared" si="4"/>
        <v>1</v>
      </c>
    </row>
    <row r="42" spans="1:51" ht="23.25" customHeight="1" x14ac:dyDescent="0.15">
      <c r="A42" s="876" t="s">
        <v>299</v>
      </c>
      <c r="B42" s="877"/>
      <c r="C42" s="877"/>
      <c r="D42" s="877"/>
      <c r="E42" s="877"/>
      <c r="F42" s="878"/>
      <c r="G42" s="882" t="s">
        <v>694</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641</v>
      </c>
      <c r="AC101" s="532"/>
      <c r="AD101" s="532"/>
      <c r="AE101" s="343">
        <v>1</v>
      </c>
      <c r="AF101" s="343"/>
      <c r="AG101" s="343"/>
      <c r="AH101" s="343"/>
      <c r="AI101" s="343">
        <v>1</v>
      </c>
      <c r="AJ101" s="343"/>
      <c r="AK101" s="343"/>
      <c r="AL101" s="343"/>
      <c r="AM101" s="343">
        <v>1</v>
      </c>
      <c r="AN101" s="343"/>
      <c r="AO101" s="343"/>
      <c r="AP101" s="343"/>
      <c r="AQ101" s="343">
        <v>1</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v>1</v>
      </c>
      <c r="AF102" s="343"/>
      <c r="AG102" s="343"/>
      <c r="AH102" s="343"/>
      <c r="AI102" s="343">
        <v>1</v>
      </c>
      <c r="AJ102" s="343"/>
      <c r="AK102" s="343"/>
      <c r="AL102" s="343"/>
      <c r="AM102" s="343">
        <v>1</v>
      </c>
      <c r="AN102" s="343"/>
      <c r="AO102" s="343"/>
      <c r="AP102" s="343"/>
      <c r="AQ102" s="343">
        <v>1</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7</v>
      </c>
      <c r="AF116" s="343"/>
      <c r="AG116" s="343"/>
      <c r="AH116" s="343"/>
      <c r="AI116" s="343">
        <v>4</v>
      </c>
      <c r="AJ116" s="343"/>
      <c r="AK116" s="343"/>
      <c r="AL116" s="343"/>
      <c r="AM116" s="343">
        <v>3</v>
      </c>
      <c r="AN116" s="343"/>
      <c r="AO116" s="343"/>
      <c r="AP116" s="343"/>
      <c r="AQ116" s="348">
        <v>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662</v>
      </c>
      <c r="AN117" s="291"/>
      <c r="AO117" s="291"/>
      <c r="AP117" s="291"/>
      <c r="AQ117" s="291" t="s">
        <v>663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2" t="s">
        <v>324</v>
      </c>
      <c r="B130" s="970"/>
      <c r="C130" s="969" t="s">
        <v>188</v>
      </c>
      <c r="D130" s="970"/>
      <c r="E130" s="293" t="s">
        <v>217</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73"/>
      <c r="B131" s="238"/>
      <c r="C131" s="237"/>
      <c r="D131" s="238"/>
      <c r="E131" s="224" t="s">
        <v>216</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customHeight="1" x14ac:dyDescent="0.15">
      <c r="A190" s="973"/>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651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634</v>
      </c>
      <c r="AR193" s="256"/>
      <c r="AS193" s="164" t="s">
        <v>185</v>
      </c>
      <c r="AT193" s="187"/>
      <c r="AU193" s="163" t="s">
        <v>634</v>
      </c>
      <c r="AV193" s="163"/>
      <c r="AW193" s="164" t="s">
        <v>175</v>
      </c>
      <c r="AX193" s="165"/>
      <c r="AY193">
        <f>$AY$192</f>
        <v>1</v>
      </c>
    </row>
    <row r="194" spans="1:51" ht="39.75" hidden="1" customHeight="1" x14ac:dyDescent="0.15">
      <c r="A194" s="973"/>
      <c r="B194" s="238"/>
      <c r="C194" s="237"/>
      <c r="D194" s="238"/>
      <c r="E194" s="237"/>
      <c r="F194" s="299"/>
      <c r="G194" s="217" t="s">
        <v>634</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634</v>
      </c>
      <c r="AC194" s="209"/>
      <c r="AD194" s="209"/>
      <c r="AE194" s="251" t="s">
        <v>634</v>
      </c>
      <c r="AF194" s="152"/>
      <c r="AG194" s="152"/>
      <c r="AH194" s="152"/>
      <c r="AI194" s="251" t="s">
        <v>634</v>
      </c>
      <c r="AJ194" s="152"/>
      <c r="AK194" s="152"/>
      <c r="AL194" s="152"/>
      <c r="AM194" s="251"/>
      <c r="AN194" s="152"/>
      <c r="AO194" s="152"/>
      <c r="AP194" s="152"/>
      <c r="AQ194" s="251" t="s">
        <v>634</v>
      </c>
      <c r="AR194" s="152"/>
      <c r="AS194" s="152"/>
      <c r="AT194" s="152"/>
      <c r="AU194" s="251" t="s">
        <v>634</v>
      </c>
      <c r="AV194" s="152"/>
      <c r="AW194" s="152"/>
      <c r="AX194" s="193"/>
      <c r="AY194">
        <f t="shared" ref="AY194:AY195" si="23">$AY$192</f>
        <v>1</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634</v>
      </c>
      <c r="AC195" s="160"/>
      <c r="AD195" s="160"/>
      <c r="AE195" s="251" t="s">
        <v>634</v>
      </c>
      <c r="AF195" s="152"/>
      <c r="AG195" s="152"/>
      <c r="AH195" s="152"/>
      <c r="AI195" s="251" t="s">
        <v>634</v>
      </c>
      <c r="AJ195" s="152"/>
      <c r="AK195" s="152"/>
      <c r="AL195" s="152"/>
      <c r="AM195" s="251"/>
      <c r="AN195" s="152"/>
      <c r="AO195" s="152"/>
      <c r="AP195" s="152"/>
      <c r="AQ195" s="251" t="s">
        <v>634</v>
      </c>
      <c r="AR195" s="152"/>
      <c r="AS195" s="152"/>
      <c r="AT195" s="152"/>
      <c r="AU195" s="251" t="s">
        <v>634</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customHeight="1" x14ac:dyDescent="0.15">
      <c r="A370" s="973"/>
      <c r="B370" s="238"/>
      <c r="C370" s="237"/>
      <c r="D370" s="238"/>
      <c r="E370" s="293" t="s">
        <v>217</v>
      </c>
      <c r="F370" s="294"/>
      <c r="G370" s="295" t="s">
        <v>664</v>
      </c>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1</v>
      </c>
    </row>
    <row r="371" spans="1:51" ht="45" customHeight="1" x14ac:dyDescent="0.15">
      <c r="A371" s="973"/>
      <c r="B371" s="238"/>
      <c r="C371" s="237"/>
      <c r="D371" s="238"/>
      <c r="E371" s="224" t="s">
        <v>216</v>
      </c>
      <c r="F371" s="225"/>
      <c r="G371" s="222" t="s">
        <v>665</v>
      </c>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1</v>
      </c>
    </row>
    <row r="372" spans="1:51" ht="18.75"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1</v>
      </c>
    </row>
    <row r="373" spans="1:51" ht="18.75"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t="s">
        <v>666</v>
      </c>
      <c r="AR373" s="256"/>
      <c r="AS373" s="164" t="s">
        <v>185</v>
      </c>
      <c r="AT373" s="187"/>
      <c r="AU373" s="163"/>
      <c r="AV373" s="163"/>
      <c r="AW373" s="164" t="s">
        <v>175</v>
      </c>
      <c r="AX373" s="165"/>
      <c r="AY373">
        <f>$AY$372</f>
        <v>1</v>
      </c>
    </row>
    <row r="374" spans="1:51" ht="39.75" customHeight="1" x14ac:dyDescent="0.15">
      <c r="A374" s="973"/>
      <c r="B374" s="238"/>
      <c r="C374" s="237"/>
      <c r="D374" s="238"/>
      <c r="E374" s="237"/>
      <c r="F374" s="299"/>
      <c r="G374" s="217" t="s">
        <v>666</v>
      </c>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t="s">
        <v>666</v>
      </c>
      <c r="AC374" s="209"/>
      <c r="AD374" s="209"/>
      <c r="AE374" s="251" t="s">
        <v>666</v>
      </c>
      <c r="AF374" s="152"/>
      <c r="AG374" s="152"/>
      <c r="AH374" s="152"/>
      <c r="AI374" s="251" t="s">
        <v>666</v>
      </c>
      <c r="AJ374" s="152"/>
      <c r="AK374" s="152"/>
      <c r="AL374" s="152"/>
      <c r="AM374" s="251" t="s">
        <v>666</v>
      </c>
      <c r="AN374" s="152"/>
      <c r="AO374" s="152"/>
      <c r="AP374" s="152"/>
      <c r="AQ374" s="251" t="s">
        <v>666</v>
      </c>
      <c r="AR374" s="152"/>
      <c r="AS374" s="152"/>
      <c r="AT374" s="152"/>
      <c r="AU374" s="251" t="s">
        <v>666</v>
      </c>
      <c r="AV374" s="152"/>
      <c r="AW374" s="152"/>
      <c r="AX374" s="193"/>
      <c r="AY374">
        <f t="shared" ref="AY374:AY375" si="53">$AY$372</f>
        <v>1</v>
      </c>
    </row>
    <row r="375" spans="1:51" ht="39.75"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t="s">
        <v>666</v>
      </c>
      <c r="AC375" s="160"/>
      <c r="AD375" s="160"/>
      <c r="AE375" s="251" t="s">
        <v>666</v>
      </c>
      <c r="AF375" s="152"/>
      <c r="AG375" s="152"/>
      <c r="AH375" s="152"/>
      <c r="AI375" s="251" t="s">
        <v>666</v>
      </c>
      <c r="AJ375" s="152"/>
      <c r="AK375" s="152"/>
      <c r="AL375" s="152"/>
      <c r="AM375" s="251" t="s">
        <v>666</v>
      </c>
      <c r="AN375" s="152"/>
      <c r="AO375" s="152"/>
      <c r="AP375" s="152"/>
      <c r="AQ375" s="251" t="s">
        <v>666</v>
      </c>
      <c r="AR375" s="152"/>
      <c r="AS375" s="152"/>
      <c r="AT375" s="152"/>
      <c r="AU375" s="251" t="s">
        <v>666</v>
      </c>
      <c r="AV375" s="152"/>
      <c r="AW375" s="152"/>
      <c r="AX375" s="193"/>
      <c r="AY375">
        <f t="shared" si="53"/>
        <v>1</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667</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thickBo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669</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676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661</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698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700</v>
      </c>
      <c r="B733" s="600"/>
      <c r="C733" s="600"/>
      <c r="D733" s="600"/>
      <c r="E733" s="601"/>
      <c r="F733" s="747" t="s">
        <v>699</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263</v>
      </c>
      <c r="J746" s="98"/>
      <c r="K746" s="85" t="str">
        <f>IF(I746="","","-")</f>
        <v>-</v>
      </c>
      <c r="L746" s="89">
        <v>377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v>410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684</v>
      </c>
      <c r="H789" s="431"/>
      <c r="I789" s="431"/>
      <c r="J789" s="431"/>
      <c r="K789" s="432"/>
      <c r="L789" s="433" t="s">
        <v>685</v>
      </c>
      <c r="M789" s="434"/>
      <c r="N789" s="434"/>
      <c r="O789" s="434"/>
      <c r="P789" s="434"/>
      <c r="Q789" s="434"/>
      <c r="R789" s="434"/>
      <c r="S789" s="434"/>
      <c r="T789" s="434"/>
      <c r="U789" s="434"/>
      <c r="V789" s="434"/>
      <c r="W789" s="434"/>
      <c r="X789" s="435"/>
      <c r="Y789" s="436">
        <v>0.8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686</v>
      </c>
      <c r="H790" s="334"/>
      <c r="I790" s="334"/>
      <c r="J790" s="334"/>
      <c r="K790" s="335"/>
      <c r="L790" s="383" t="s">
        <v>687</v>
      </c>
      <c r="M790" s="384"/>
      <c r="N790" s="384"/>
      <c r="O790" s="384"/>
      <c r="P790" s="384"/>
      <c r="Q790" s="384"/>
      <c r="R790" s="384"/>
      <c r="S790" s="384"/>
      <c r="T790" s="384"/>
      <c r="U790" s="384"/>
      <c r="V790" s="384"/>
      <c r="W790" s="384"/>
      <c r="X790" s="385"/>
      <c r="Y790" s="380">
        <v>2.1</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2.9000000000000004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688</v>
      </c>
      <c r="D845" s="400"/>
      <c r="E845" s="400"/>
      <c r="F845" s="400"/>
      <c r="G845" s="400"/>
      <c r="H845" s="400"/>
      <c r="I845" s="400"/>
      <c r="J845" s="401">
        <v>1020001077159</v>
      </c>
      <c r="K845" s="402"/>
      <c r="L845" s="402"/>
      <c r="M845" s="402"/>
      <c r="N845" s="402"/>
      <c r="O845" s="402"/>
      <c r="P845" s="406" t="s">
        <v>689</v>
      </c>
      <c r="Q845" s="302"/>
      <c r="R845" s="302"/>
      <c r="S845" s="302"/>
      <c r="T845" s="302"/>
      <c r="U845" s="302"/>
      <c r="V845" s="302"/>
      <c r="W845" s="302"/>
      <c r="X845" s="302"/>
      <c r="Y845" s="303">
        <v>2.9</v>
      </c>
      <c r="Z845" s="304"/>
      <c r="AA845" s="304"/>
      <c r="AB845" s="305"/>
      <c r="AC845" s="307" t="s">
        <v>295</v>
      </c>
      <c r="AD845" s="308"/>
      <c r="AE845" s="308"/>
      <c r="AF845" s="308"/>
      <c r="AG845" s="308"/>
      <c r="AH845" s="403">
        <v>1</v>
      </c>
      <c r="AI845" s="404"/>
      <c r="AJ845" s="404"/>
      <c r="AK845" s="404"/>
      <c r="AL845" s="311">
        <v>100</v>
      </c>
      <c r="AM845" s="312"/>
      <c r="AN845" s="312"/>
      <c r="AO845" s="313"/>
      <c r="AP845" s="306" t="s">
        <v>666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29" max="49" man="1"/>
    <brk id="73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661</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2021-05-12T13:44:25Z</cp:lastPrinted>
  <dcterms:created xsi:type="dcterms:W3CDTF">2012-03-13T00:50:25Z</dcterms:created>
  <dcterms:modified xsi:type="dcterms:W3CDTF">2021-09-02T10:59:19Z</dcterms:modified>
</cp:coreProperties>
</file>