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5.会計課へ提出\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50"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<sst xmlns="http://schemas.openxmlformats.org/spreadsheetml/2006/main" count="3143" uniqueCount="809">
  <si>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</si>
  <si>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</si>
  <si>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</si>
  <si>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</si>
  <si>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</si>
  <si>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</si>
  <si>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</si>
  <si>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</si>
  <si>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</si>
  <si>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</si>
  <si>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</si>
  <si>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</si>
  <si>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</si>
  <si>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</si>
  <si>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</si>
  <si>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</si>
  <si>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</si>
  <si>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</si>
  <si>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</si>
  <si>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</si>
  <si>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</si>
  <si>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</si>
  <si>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</si>
  <si>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</si>
  <si>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</si>
  <si>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</si>
  <si>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</si>
  <si>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</si>
  <si>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</si>
  <si>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</si>
  <si>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</si>
  <si>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</si>
  <si>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</si>
  <si>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</si>
  <si>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</si>
  <si>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</si>
  <si>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</si>
  <si>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</si>
  <si>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</si>
  <si>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</si>
  <si>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</si>
  <si>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</si>
  <si>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</si>
  <si>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</si>
  <si>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</si>
  <si>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</si>
  <si>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</si>
  <si>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</si>
  <si>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</si>
  <si>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</si>
  <si>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</si>
  <si>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</si>
  <si>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</si>
  <si>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</si>
  <si>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</si>
  <si>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</si>
  <si>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</si>
  <si>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</si>
  <si>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</si>
  <si>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</si>
  <si>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</si>
  <si>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</si>
  <si>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</si>
  <si>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</si>
  <si>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</si>
  <si>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</si>
  <si>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</si>
  <si>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</si>
  <si>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</si>
  <si>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</si>
  <si>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</si>
  <si>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</si>
  <si>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</si>
  <si>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</si>
  <si>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</si>
  <si>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</si>
  <si>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</si>
  <si>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</si>
  <si>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</si>
  <si>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</si>
  <si>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</si>
  <si>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</si>
  <si>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</si>
  <si>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</si>
  <si>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</si>
  <si>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</si>
  <si>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</si>
  <si>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</si>
  <si>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</si>
  <si>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</si>
  <si>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</si>
  <si>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</si>
  <si>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</si>
  <si>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</si>
  <si>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</si>
  <si>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</si>
  <si>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</si>
  <si>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</si>
  <si>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</si>
  <si>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</si>
  <si>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</si>
  <si>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</si>
  <si>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</si>
  <si>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</si>
  <si>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</si>
  <si>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</si>
  <si>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</si>
  <si>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</si>
  <si>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</si>
  <si>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</si>
  <si>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</si>
  <si>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</si>
  <si>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</si>
  <si>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</si>
  <si>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</si>
  <si>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</si>
  <si>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</si>
  <si>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</si>
  <si>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</si>
  <si>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</si>
  <si>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</si>
  <si>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</si>
  <si>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</si>
  <si>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</si>
  <si>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</si>
  <si>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</si>
  <si>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</si>
  <si>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</si>
  <si>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</si>
  <si>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</si>
  <si>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</si>
  <si>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</si>
  <si>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</si>
  <si>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</si>
  <si>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</si>
  <si>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</si>
  <si>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</si>
  <si>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</si>
  <si>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</si>
  <si>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</si>
  <si>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</si>
  <si>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</si>
  <si>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</si>
  <si>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</si>
  <si>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</si>
  <si>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</si>
  <si>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</si>
  <si>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</si>
  <si>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</si>
  <si>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</si>
  <si>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</si>
  <si>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</si>
  <si>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</si>
  <si>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</si>
  <si>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</si>
  <si>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</si>
  <si>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</si>
  <si>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</si>
  <si>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</si>
  <si>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</si>
  <si>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</si>
  <si>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</si>
  <si>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</si>
  <si>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</si>
  <si>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</si>
  <si>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</si>
  <si>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</si>
  <si>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</si>
  <si>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</si>
  <si>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</si>
  <si>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</si>
  <si>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</si>
  <si>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</si>
  <si>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</si>
  <si>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</si>
  <si>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</si>
  <si>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</si>
  <si>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</si>
  <si>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</si>
  <si>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</si>
  <si>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</si>
  <si>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</si>
  <si>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</si>
  <si>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</si>
  <si>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</si>
  <si>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</si>
  <si>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</si>
  <si>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</si>
  <si>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</si>
  <si>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</si>
  <si>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</si>
  <si>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</si>
  <si>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</si>
  <si>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</si>
  <si>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</si>
  <si>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</si>
  <si>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</si>
  <si>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</si>
  <si>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</si>
  <si>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</si>
  <si>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</si>
  <si>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</si>
  <si>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</si>
  <si>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</si>
  <si>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</si>
  <si>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</si>
  <si>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</si>
  <si>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</si>
  <si>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</si>
  <si>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</si>
  <si>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</si>
  <si>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</si>
  <si>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</si>
  <si>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</si>
  <si>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</si>
  <si>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</si>
  <si>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</si>
  <si>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</si>
  <si>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</si>
  <si>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</si>
  <si>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</si>
  <si>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</si>
  <si>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</si>
  <si>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</si>
  <si>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</si>
  <si>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</si>
  <si>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</si>
  <si>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</si>
  <si>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</si>
  <si>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</si>
  <si>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</si>
  <si>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</si>
  <si>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</si>
  <si>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</si>
  <si>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</si>
  <si>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</si>
  <si>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</si>
  <si>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</si>
  <si>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</si>
  <si>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</si>
  <si>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</si>
  <si>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</si>
  <si>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</si>
  <si>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</si>
  <si>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</si>
  <si>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</si>
  <si>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</si>
  <si>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</si>
  <si>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</si>
  <si>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</si>
  <si>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</si>
  <si>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</si>
  <si>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</si>
  <si>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</si>
  <si>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</si>
  <si>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</si>
  <si>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</si>
  <si>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</si>
  <si>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</si>
  <si>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</si>
  <si>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</si>
  <si>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</si>
  <si>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</si>
  <si>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</si>
  <si>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</si>
  <si>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</si>
  <si>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</si>
  <si>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</si>
  <si>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</si>
  <si>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</si>
  <si>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</si>
  <si>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</si>
  <si>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</si>
  <si>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</si>
  <si>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</si>
  <si>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</si>
  <si>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</si>
  <si>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</si>
  <si>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</si>
  <si>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</si>
  <si>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</si>
  <si>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</si>
  <si>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</si>
  <si>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</si>
  <si>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</si>
  <si>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</si>
  <si>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</si>
  <si>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</si>
  <si>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</si>
  <si>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</si>
  <si>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</si>
  <si>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</si>
  <si>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</si>
  <si>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</si>
  <si>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</si>
  <si>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</si>
  <si>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</si>
  <si>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</si>
  <si>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</si>
  <si>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</si>
  <si>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</si>
  <si>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</si>
  <si>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</si>
  <si>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</si>
  <si>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</si>
  <si>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</si>
  <si>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</si>
  <si>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</si>
  <si>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</si>
  <si>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</si>
  <si>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</si>
  <si>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</si>
  <si>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</si>
  <si>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</si>
  <si>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</si>
  <si>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</si>
  <si>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</si>
  <si>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</si>
  <si>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</si>
  <si>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</si>
  <si>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</si>
  <si>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</si>
  <si>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</si>
  <si>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</si>
  <si>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</si>
  <si>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</si>
  <si>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</si>
  <si>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</si>
  <si>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</si>
  <si>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</si>
  <si>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</si>
  <si>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</si>
  <si>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</si>
  <si>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</si>
  <si>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</si>
  <si>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</si>
  <si>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</si>
  <si>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</si>
  <si>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</si>
  <si>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</si>
  <si>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</si>
  <si>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</si>
  <si>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</si>
  <si>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</si>
  <si>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</si>
  <si>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</si>
  <si>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</si>
  <si>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</si>
  <si>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</si>
  <si>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</si>
  <si>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</si>
  <si>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</si>
  <si>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</si>
  <si>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</si>
  <si>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</si>
  <si>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</si>
  <si>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</si>
  <si>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</si>
  <si>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</si>
  <si>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</si>
  <si>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</si>
  <si>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</si>
  <si>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</si>
  <si>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</si>
  <si>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</si>
  <si>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</si>
  <si>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</si>
  <si>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</si>
  <si>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</si>
  <si>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</si>
  <si>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</si>
  <si>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</si>
  <si>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</si>
  <si>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</si>
  <si>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</si>
  <si>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</si>
  <si>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</si>
  <si>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</si>
  <si>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</si>
  <si>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</si>
  <si>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</si>
  <si>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</si>
  <si>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</si>
  <si>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</si>
  <si>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</si>
  <si>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</si>
  <si>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</si>
  <si>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</si>
  <si>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</si>
  <si>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</si>
  <si>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</si>
  <si>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</si>
  <si>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</si>
  <si>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</si>
  <si>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</si>
  <si>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</si>
  <si>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</si>
  <si>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</si>
  <si>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</si>
  <si>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</si>
  <si>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</si>
  <si>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</si>
  <si>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</si>
  <si>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</si>
  <si>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</si>
  <si>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</si>
  <si>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</si>
  <si>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</si>
  <si>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</si>
  <si>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</si>
  <si>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</si>
  <si>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</si>
  <si>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</si>
  <si>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</si>
  <si>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</si>
  <si>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</si>
  <si>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</si>
  <si>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</si>
  <si>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</si>
  <si>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</si>
  <si>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</si>
  <si>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</si>
  <si>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</si>
  <si>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</si>
  <si>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</si>
  <si>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</si>
  <si>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</si>
  <si>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</si>
  <si>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</si>
  <si>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</si>
  <si>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</si>
  <si>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</si>
  <si>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</si>
  <si>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</si>
  <si>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</si>
  <si>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</si>
  <si>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</si>
  <si>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</si>
  <si>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</si>
  <si>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</si>
  <si>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</si>
  <si>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</si>
  <si>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</si>
  <si>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</si>
  <si>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</si>
  <si>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</si>
  <si>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</si>
  <si>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</si>
  <si>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</si>
  <si>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</si>
  <si>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</si>
  <si>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</si>
  <si>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</si>
  <si>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</si>
  <si>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</si>
  <si>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</si>
  <si>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</si>
  <si>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</si>
  <si>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</si>
  <si>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</si>
  <si>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</si>
  <si>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</si>
  <si>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</si>
  <si>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</si>
  <si>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</si>
  <si>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</si>
  <si>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</si>
  <si>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</si>
  <si>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</si>
  <si>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</si>
  <si>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</si>
  <si>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</si>
  <si>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</si>
  <si>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</si>
  <si>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</si>
  <si>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</si>
  <si>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</si>
  <si>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</si>
  <si>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</si>
  <si>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</si>
  <si>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</si>
  <si>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</si>
  <si>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</si>
  <si>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</si>
  <si>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</si>
  <si>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</si>
  <si>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</si>
  <si>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</si>
  <si>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</si>
  <si>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</si>
  <si>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</si>
  <si>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</si>
  <si>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</si>
  <si>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</si>
  <si>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</si>
  <si>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</si>
  <si>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</si>
  <si>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</si>
  <si>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</si>
  <si>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</si>
  <si>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</si>
  <si>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</si>
  <si>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</si>
  <si>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</si>
  <si>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</si>
  <si>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</si>
  <si>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</si>
  <si>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</si>
  <si>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</si>
  <si>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</si>
  <si>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</si>
  <si>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</si>
  <si>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</si>
  <si>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</si>
  <si>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</si>
  <si>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</si>
  <si>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</si>
  <si>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</si>
  <si>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</si>
  <si>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</si>
  <si>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</si>
  <si>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</si>
  <si>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</si>
  <si>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</si>
  <si>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</si>
  <si>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</si>
  <si>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</si>
  <si>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</si>
  <si>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</si>
  <si>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</si>
  <si>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</si>
  <si>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</si>
  <si>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</si>
  <si>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</si>
  <si>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</si>
  <si>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</si>
  <si>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</si>
  <si>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</si>
  <si>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</si>
  <si>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</si>
  <si>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</si>
  <si>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</si>
  <si>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</si>
  <si>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</si>
  <si>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</si>
  <si>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</si>
  <si>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</si>
  <si>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</si>
  <si>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</si>
  <si>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</si>
  <si>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</si>
  <si>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</si>
  <si>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</si>
  <si>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</si>
  <si>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</si>
  <si>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</si>
  <si>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</si>
  <si>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</si>
  <si>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</si>
  <si>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</si>
  <si>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</si>
  <si>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</si>
  <si>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</si>
  <si>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</si>
  <si>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</si>
  <si>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</si>
  <si>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</si>
  <si>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</si>
  <si>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</si>
  <si>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</si>
  <si>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</si>
  <si>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</si>
  <si>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</si>
  <si>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</si>
  <si>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</si>
  <si>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</si>
  <si>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</si>
  <si>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</si>
  <si>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</si>
  <si>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</si>
  <si>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</si>
  <si>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</si>
  <si>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</si>
  <si>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</si>
  <si>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</si>
  <si>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</si>
  <si>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</si>
  <si>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</si>
  <si>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</si>
  <si>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</si>
  <si>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</si>
  <si>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</si>
  <si>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</si>
  <si>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</si>
  <si>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</si>
  <si>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</si>
  <si>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</si>
  <si>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</si>
  <si>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</si>
  <si>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</si>
  <si>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</si>
  <si>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</si>
  <si>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</si>
  <si>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</si>
  <si>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</si>
  <si>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</si>
  <si>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</si>
  <si>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</si>
  <si>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</si>
  <si>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</si>
  <si>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</si>
  <si>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</si>
  <si>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</si>
  <si>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</si>
  <si>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</si>
  <si>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</si>
  <si>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</si>
  <si>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</si>
  <si>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</si>
  <si>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</si>
  <si>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</si>
  <si>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</si>
  <si>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</si>
  <si>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</si>
  <si>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</si>
  <si>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</si>
  <si>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</si>
  <si>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</si>
  <si>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</si>
  <si>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</si>
  <si>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</si>
  <si>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</si>
  <si>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</si>
  <si>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</si>
  <si>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</si>
  <si>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</si>
  <si>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</si>
  <si>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</si>
  <si>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</si>
  <si>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</si>
  <si>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</si>
  <si>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</si>
  <si>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</si>
  <si>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</si>
  <si>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</si>
  <si>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</si>
  <si>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</si>
  <si>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</si>
  <si>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</si>
  <si>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</si>
  <si>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</si>
  <si>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</si>
  <si>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</si>
  <si>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</si>
  <si>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</si>
  <si>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</si>
  <si>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</si>
  <si>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</si>
  <si>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</si>
  <si>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</si>
  <si>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</si>
  <si>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</si>
  <si>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</si>
  <si>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</si>
  <si>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</si>
  <si>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</si>
  <si>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</si>
  <si>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</si>
  <si>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</si>
  <si>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</si>
  <si>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</si>
  <si>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</si>
  <si>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</si>
  <si>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</si>
  <si>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</si>
  <si>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</si>
  <si>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</si>
  <si>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</si>
  <si>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</si>
  <si>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</si>
  <si>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</si>
  <si>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</si>
  <si>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</si>
  <si>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</si>
  <si>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</si>
  <si>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</si>
  <si>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</si>
  <si>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</si>
  <si>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</si>
  <si>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</si>
  <si>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</si>
  <si>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</si>
  <si>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</si>
  <si>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</si>
  <si>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</si>
  <si>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</si>
  <si>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</si>
  <si>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</si>
  <si>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</si>
  <si>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</si>
  <si>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</si>
  <si>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</si>
  <si>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</si>
  <si>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</si>
  <si>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</si>
  <si>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</si>
  <si>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</si>
  <si>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</si>
  <si>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</si>
  <si>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住宅・建築生産性向上促進事業</t>
  </si>
  <si>
    <t>住宅局</t>
  </si>
  <si>
    <t>令和元年度</t>
  </si>
  <si>
    <t>令和5年度</t>
  </si>
  <si>
    <t>住宅生産課</t>
  </si>
  <si>
    <t>-</t>
  </si>
  <si>
    <t>住宅市場整備推進等事業費補助金交付要綱</t>
  </si>
  <si>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</si>
  <si>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</si>
  <si>
    <t>（項）住宅市場整備推進費</t>
  </si>
  <si>
    <t>（大事項）住宅市場の環境整備の推進に必要な経費</t>
  </si>
  <si>
    <t>（目）住宅市場整備推進等事業費補助金</t>
  </si>
  <si>
    <t>令和7年度までに既存住宅流通の市場規模を8兆円まで引き上げる。</t>
  </si>
  <si>
    <t>既存住宅流通の市場規模
（H25:3.9兆円）</t>
  </si>
  <si>
    <t>兆円</t>
  </si>
  <si>
    <t>令和7年度までにリフォームの市場規模を12兆円まで引き上げる。</t>
  </si>
  <si>
    <t>リフォームの市場規模
（H25:7兆円）</t>
  </si>
  <si>
    <t>民間事業者等により公募した採択事業件数</t>
  </si>
  <si>
    <t>件</t>
  </si>
  <si>
    <t>Ｘ：事業実績額（百万円）／Ｙ：採択事業件数（件数）　　　　　　　　　</t>
    <phoneticPr fontId="5"/>
  </si>
  <si>
    <t>百万円／件</t>
  </si>
  <si>
    <t>　　X/Y</t>
    <phoneticPr fontId="5"/>
  </si>
  <si>
    <t>704/29</t>
  </si>
  <si>
    <t>１　少子・高齢化等に対応した住生活の安定の確保及び向上の促進</t>
  </si>
  <si>
    <t>２　住宅の取得・賃貸・管理・修繕が円滑に行われる住宅市場を整備する</t>
  </si>
  <si>
    <t>既存住宅流通の市場規模</t>
  </si>
  <si>
    <t>リフォームの市場規模</t>
  </si>
  <si>
    <t>新31-001</t>
  </si>
  <si>
    <t>新31</t>
  </si>
  <si>
    <t>○</t>
  </si>
  <si>
    <t>国交</t>
  </si>
  <si>
    <t>-</t>
    <phoneticPr fontId="5"/>
  </si>
  <si>
    <t>「住生活基本計画（全国計画）（平成28年3月18日閣議決定）第2　目標4」
（総務省（2013）「平成25年住宅・土地統計調査」）
（国土交通省(2013)平成25年度住宅市場動向調査）</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</si>
  <si>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</si>
  <si>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phoneticPr fontId="5"/>
  </si>
  <si>
    <t>664/28</t>
    <phoneticPr fontId="5"/>
  </si>
  <si>
    <t>本事業の目的は、社会課題である住宅・建築分野における生産性向上や既存住宅流通・リフォーム市場の活性化を進めるものであることから、国民や社会のニーズを的確に反映している。</t>
    <phoneticPr fontId="5"/>
  </si>
  <si>
    <t>△</t>
  </si>
  <si>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phoneticPr fontId="5"/>
  </si>
  <si>
    <t>本事業の目的である生産性の向上や既存住宅流通・リフォーム市場の活性化は、経済財政運営と改革の基本方針2019等に位置づけられている政策的に優先度の高い事業である。</t>
    <phoneticPr fontId="5"/>
  </si>
  <si>
    <t>民間事業者等の提案を活かし効率的な執行を行うため、事業の企画内容を提案する公募を実施。</t>
    <phoneticPr fontId="5"/>
  </si>
  <si>
    <t>無</t>
  </si>
  <si>
    <t>住宅・建築分野における生産性向上や既存住宅流通・リフォーム市場の活性化に資する技術開発、調査等を行うために必要な費用に限定して支出しており、受益者との負担関係は妥当である。</t>
  </si>
  <si>
    <t>費目･使途の妥当性について確認し、不要なコストについて削減させることにより効率的な執行に努めている。</t>
  </si>
  <si>
    <t>‐</t>
  </si>
  <si>
    <t>事業者に対して補助金の使途を確認のうえ、住宅・建築分野における生産性向上や既存住宅流通・リフォーム市場の活性化等に資する技術開発、調査等を行うために真に必要な費用に限定して支出している。</t>
    <phoneticPr fontId="5"/>
  </si>
  <si>
    <t>既存住宅流通・リフォーム市場の活性化を進めるため引き続き取組が必要である。</t>
    <rPh sb="24" eb="25">
      <t>ヒ</t>
    </rPh>
    <rPh sb="26" eb="27">
      <t>ツヅ</t>
    </rPh>
    <rPh sb="28" eb="30">
      <t>トリクミ</t>
    </rPh>
    <rPh sb="31" eb="33">
      <t>ヒツヨウ</t>
    </rPh>
    <phoneticPr fontId="33"/>
  </si>
  <si>
    <t>活動実績は概ね見込みにあったものであり、適切に執行されている。</t>
  </si>
  <si>
    <t>技術開発の成果をＨＰで公表、セミナー・シンポジウムの開催等を通じた基準や制度の普及促進等を図っている。</t>
  </si>
  <si>
    <t>B.一般社団法人住宅性能評価・表示協会</t>
    <phoneticPr fontId="5"/>
  </si>
  <si>
    <t>A.一般社団法人日本サステナブル建築協会</t>
    <rPh sb="2" eb="4">
      <t>イッパン</t>
    </rPh>
    <rPh sb="4" eb="6">
      <t>シャダン</t>
    </rPh>
    <rPh sb="6" eb="8">
      <t>ホウジン</t>
    </rPh>
    <phoneticPr fontId="5"/>
  </si>
  <si>
    <t>C.一般社団法人すまいづくりまちづくりセンター連合会</t>
    <rPh sb="2" eb="4">
      <t>イッパン</t>
    </rPh>
    <rPh sb="4" eb="6">
      <t>シャダン</t>
    </rPh>
    <rPh sb="6" eb="8">
      <t>ホウジン</t>
    </rPh>
    <phoneticPr fontId="5"/>
  </si>
  <si>
    <t>一般社団法人日本サステナブル建築協会</t>
    <phoneticPr fontId="5"/>
  </si>
  <si>
    <t>一般社団法人住宅リフォーム推進協議会</t>
    <rPh sb="0" eb="2">
      <t>イッパン</t>
    </rPh>
    <rPh sb="2" eb="4">
      <t>シャダン</t>
    </rPh>
    <rPh sb="4" eb="6">
      <t>ホウジン</t>
    </rPh>
    <phoneticPr fontId="5"/>
  </si>
  <si>
    <t>一般社団法人住宅性能評価・表示協会</t>
    <phoneticPr fontId="5"/>
  </si>
  <si>
    <t>一般財団法人住宅保証支援機構</t>
    <rPh sb="0" eb="2">
      <t>イッパン</t>
    </rPh>
    <rPh sb="2" eb="4">
      <t>ザイダン</t>
    </rPh>
    <rPh sb="4" eb="6">
      <t>ホウジン</t>
    </rPh>
    <phoneticPr fontId="5"/>
  </si>
  <si>
    <t>株式会社アルテップ</t>
    <rPh sb="0" eb="4">
      <t>カブシキガイシャ</t>
    </rPh>
    <phoneticPr fontId="5"/>
  </si>
  <si>
    <t>一般社団法人すまいづくりまちづくりセンター連合会</t>
    <phoneticPr fontId="5"/>
  </si>
  <si>
    <t>一般社団法人木を活かす建築推進協議会</t>
    <phoneticPr fontId="5"/>
  </si>
  <si>
    <t>住宅市場における基準や技術の普及促進等、技術基盤の強化に関する事業</t>
    <phoneticPr fontId="5"/>
  </si>
  <si>
    <t>補助金等交付</t>
  </si>
  <si>
    <t>生産性向上に資する新技術・サービスの開発・実証等に関する評価業務を実施</t>
    <phoneticPr fontId="5"/>
  </si>
  <si>
    <t>生産性向上に資する新技術・サービスの開発・実証等に関する事務業務を実施</t>
    <rPh sb="28" eb="30">
      <t>ジム</t>
    </rPh>
    <phoneticPr fontId="5"/>
  </si>
  <si>
    <t>生産性向上に資する新技術・サービスの開発・実証等</t>
    <phoneticPr fontId="5"/>
  </si>
  <si>
    <t>株式会社マツザワ瓦店</t>
    <phoneticPr fontId="5"/>
  </si>
  <si>
    <t>一般社団法人建築基礎・地盤技術高度化推進協議会</t>
    <phoneticPr fontId="5"/>
  </si>
  <si>
    <t>株式会社アミック</t>
    <phoneticPr fontId="5"/>
  </si>
  <si>
    <t>D.株式会社マツザワ瓦店</t>
    <phoneticPr fontId="5"/>
  </si>
  <si>
    <t>株式会社ATC</t>
    <rPh sb="0" eb="4">
      <t>カブシキガイシャ</t>
    </rPh>
    <phoneticPr fontId="5"/>
  </si>
  <si>
    <t>一般社団法人工務店フォーラム</t>
    <phoneticPr fontId="5"/>
  </si>
  <si>
    <t>一般財団法人日本建築防災協会</t>
    <phoneticPr fontId="5"/>
  </si>
  <si>
    <t>一般社団法人新都市ハウジング協会</t>
    <phoneticPr fontId="5"/>
  </si>
  <si>
    <t>補助事業実施のための人件費</t>
    <rPh sb="0" eb="2">
      <t>ホジョ</t>
    </rPh>
    <rPh sb="2" eb="4">
      <t>ジギョウ</t>
    </rPh>
    <rPh sb="4" eb="6">
      <t>ジッシ</t>
    </rPh>
    <rPh sb="10" eb="13">
      <t>ジンケンヒ</t>
    </rPh>
    <phoneticPr fontId="33"/>
  </si>
  <si>
    <t>評価委員・事務局旅費</t>
    <rPh sb="0" eb="2">
      <t>ヒョウカ</t>
    </rPh>
    <rPh sb="2" eb="4">
      <t>イイン</t>
    </rPh>
    <rPh sb="5" eb="8">
      <t>ジムキョク</t>
    </rPh>
    <rPh sb="8" eb="10">
      <t>リョヒ</t>
    </rPh>
    <phoneticPr fontId="33"/>
  </si>
  <si>
    <t>報奨金、需用費、役務費</t>
    <rPh sb="0" eb="3">
      <t>ホウショウキン</t>
    </rPh>
    <rPh sb="4" eb="7">
      <t>ジュヨウヒ</t>
    </rPh>
    <rPh sb="8" eb="10">
      <t>エキム</t>
    </rPh>
    <rPh sb="10" eb="11">
      <t>ヒ</t>
    </rPh>
    <phoneticPr fontId="33"/>
  </si>
  <si>
    <t>人件費</t>
    <rPh sb="0" eb="3">
      <t>ジンケンヒ</t>
    </rPh>
    <phoneticPr fontId="5"/>
  </si>
  <si>
    <t>旅費</t>
    <rPh sb="0" eb="2">
      <t>リョヒ</t>
    </rPh>
    <phoneticPr fontId="5"/>
  </si>
  <si>
    <t>庁費</t>
    <rPh sb="0" eb="2">
      <t>チョウヒ</t>
    </rPh>
    <phoneticPr fontId="5"/>
  </si>
  <si>
    <t>人件費</t>
    <rPh sb="0" eb="3">
      <t>ジンケンヒ</t>
    </rPh>
    <phoneticPr fontId="5"/>
  </si>
  <si>
    <t>その他</t>
    <rPh sb="2" eb="3">
      <t>タ</t>
    </rPh>
    <phoneticPr fontId="5"/>
  </si>
  <si>
    <t>事業費</t>
    <rPh sb="0" eb="3">
      <t>ジギョウヒ</t>
    </rPh>
    <phoneticPr fontId="5"/>
  </si>
  <si>
    <t>補助事業実施のための人件費</t>
  </si>
  <si>
    <t>補助事業実施のための人件費</t>
    <rPh sb="0" eb="2">
      <t>ホジョ</t>
    </rPh>
    <rPh sb="2" eb="4">
      <t>ジギョウ</t>
    </rPh>
    <rPh sb="4" eb="6">
      <t>ジッシ</t>
    </rPh>
    <rPh sb="10" eb="13">
      <t>ジンケンヒ</t>
    </rPh>
    <phoneticPr fontId="5"/>
  </si>
  <si>
    <t>職員等旅費</t>
    <rPh sb="0" eb="2">
      <t>ショクイン</t>
    </rPh>
    <rPh sb="2" eb="3">
      <t>トウ</t>
    </rPh>
    <rPh sb="3" eb="5">
      <t>リョヒ</t>
    </rPh>
    <phoneticPr fontId="5"/>
  </si>
  <si>
    <t>需用費、役務費、使用料及び賃借料、委託費</t>
    <rPh sb="0" eb="3">
      <t>ジュヨウヒ</t>
    </rPh>
    <rPh sb="4" eb="7">
      <t>エキムヒ</t>
    </rPh>
    <rPh sb="8" eb="11">
      <t>シヨウリョウ</t>
    </rPh>
    <rPh sb="11" eb="12">
      <t>オヨ</t>
    </rPh>
    <rPh sb="13" eb="16">
      <t>チンシャクリョウ</t>
    </rPh>
    <rPh sb="17" eb="19">
      <t>イタク</t>
    </rPh>
    <rPh sb="19" eb="20">
      <t>ヒ</t>
    </rPh>
    <phoneticPr fontId="5"/>
  </si>
  <si>
    <t>評価委員旅費</t>
  </si>
  <si>
    <t>令和２年度は、補助事業者に対するヒアリングを通じた執行状況等の把握や、執行状況を踏まえた追加公募の実施等により、効率的かつ適切な事業執行に努めた。</t>
    <rPh sb="0" eb="2">
      <t>レイワ</t>
    </rPh>
    <rPh sb="3" eb="5">
      <t>ネンド</t>
    </rPh>
    <rPh sb="7" eb="9">
      <t>ホジョ</t>
    </rPh>
    <rPh sb="9" eb="11">
      <t>ジギョウ</t>
    </rPh>
    <rPh sb="11" eb="12">
      <t>シャ</t>
    </rPh>
    <rPh sb="13" eb="14">
      <t>タイ</t>
    </rPh>
    <rPh sb="22" eb="23">
      <t>ツウ</t>
    </rPh>
    <rPh sb="25" eb="27">
      <t>シッコウ</t>
    </rPh>
    <rPh sb="27" eb="29">
      <t>ジョウキョウ</t>
    </rPh>
    <rPh sb="29" eb="30">
      <t>トウ</t>
    </rPh>
    <rPh sb="31" eb="33">
      <t>ハアク</t>
    </rPh>
    <rPh sb="35" eb="37">
      <t>シッコウ</t>
    </rPh>
    <rPh sb="37" eb="39">
      <t>ジョウキョウ</t>
    </rPh>
    <rPh sb="40" eb="41">
      <t>フ</t>
    </rPh>
    <rPh sb="44" eb="46">
      <t>ツイカ</t>
    </rPh>
    <rPh sb="46" eb="48">
      <t>コウボ</t>
    </rPh>
    <rPh sb="49" eb="51">
      <t>ジッシ</t>
    </rPh>
    <rPh sb="51" eb="52">
      <t>トウ</t>
    </rPh>
    <rPh sb="56" eb="59">
      <t>コウリツテキ</t>
    </rPh>
    <rPh sb="61" eb="63">
      <t>テキセツ</t>
    </rPh>
    <rPh sb="64" eb="66">
      <t>ジギョウ</t>
    </rPh>
    <rPh sb="66" eb="68">
      <t>シッコウ</t>
    </rPh>
    <rPh sb="69" eb="70">
      <t>ツト</t>
    </rPh>
    <phoneticPr fontId="5"/>
  </si>
  <si>
    <t>引き続き、年度途中の執行状況の把握や追加公募の実施等により、効率的かつ適切な事業執行に努める。</t>
    <phoneticPr fontId="5"/>
  </si>
  <si>
    <t>庁費</t>
    <rPh sb="0" eb="2">
      <t>チョウヒ</t>
    </rPh>
    <phoneticPr fontId="5"/>
  </si>
  <si>
    <t>役務費、委託費</t>
    <rPh sb="0" eb="3">
      <t>エキムヒ</t>
    </rPh>
    <rPh sb="4" eb="6">
      <t>イタク</t>
    </rPh>
    <rPh sb="6" eb="7">
      <t>ヒ</t>
    </rPh>
    <phoneticPr fontId="5"/>
  </si>
  <si>
    <t>713/22</t>
    <phoneticPr fontId="5"/>
  </si>
  <si>
    <t>事務事業者が交付事務等に要した費用に限定して支出している。</t>
    <phoneticPr fontId="5"/>
  </si>
  <si>
    <t>賃金、報償金、需用費、役務費、使用料及び賃借料</t>
    <rPh sb="0" eb="2">
      <t>チンギン</t>
    </rPh>
    <rPh sb="3" eb="6">
      <t>ホウショウキン</t>
    </rPh>
    <rPh sb="7" eb="10">
      <t>ジュヨウヒ</t>
    </rPh>
    <rPh sb="11" eb="14">
      <t>エキムヒ</t>
    </rPh>
    <rPh sb="15" eb="18">
      <t>シヨウリョウ</t>
    </rPh>
    <rPh sb="18" eb="19">
      <t>オヨ</t>
    </rPh>
    <rPh sb="20" eb="23">
      <t>チンシャクリョウ</t>
    </rPh>
    <phoneticPr fontId="5"/>
  </si>
  <si>
    <t>-</t>
    <phoneticPr fontId="5"/>
  </si>
  <si>
    <t>課長　宿本　尚吾</t>
    <phoneticPr fontId="5"/>
  </si>
  <si>
    <t>過年度の事業実施の成果がどのように得られ、まだ十分な成果が得られていない部分がどこかを明確にしたうえで、より事業目的の実現に資する案件を採択するなど適切な事業執行に努める必要がある。</t>
    <phoneticPr fontId="5"/>
  </si>
  <si>
    <t>-</t>
    <phoneticPr fontId="5"/>
  </si>
  <si>
    <t>所見を踏まえ、過年度の事業実施の成果も踏まえながら、住宅産業全体の生産性向上や市場全体の活性化につながる、波及効果の高い事業を適切に選定・実施するため、引き続き、政策課題を踏まえてテーマの例示等幅広い制度の周知に努める。</t>
    <rPh sb="0" eb="2">
      <t>ショケン</t>
    </rPh>
    <rPh sb="3" eb="4">
      <t>フ</t>
    </rPh>
    <rPh sb="7" eb="10">
      <t>カネンド</t>
    </rPh>
    <rPh sb="11" eb="13">
      <t>ジギョウ</t>
    </rPh>
    <rPh sb="13" eb="15">
      <t>ジッシ</t>
    </rPh>
    <rPh sb="16" eb="18">
      <t>セイカ</t>
    </rPh>
    <rPh sb="19" eb="20">
      <t>フ</t>
    </rPh>
    <rPh sb="26" eb="28">
      <t>ジュウタク</t>
    </rPh>
    <rPh sb="28" eb="30">
      <t>サンギョウ</t>
    </rPh>
    <rPh sb="30" eb="32">
      <t>ゼンタイ</t>
    </rPh>
    <rPh sb="33" eb="36">
      <t>セイサンセイ</t>
    </rPh>
    <rPh sb="36" eb="38">
      <t>コウジョウ</t>
    </rPh>
    <rPh sb="39" eb="41">
      <t>シジョウ</t>
    </rPh>
    <rPh sb="41" eb="43">
      <t>ゼンタイ</t>
    </rPh>
    <rPh sb="44" eb="47">
      <t>カッセイカ</t>
    </rPh>
    <rPh sb="53" eb="55">
      <t>ハキュウ</t>
    </rPh>
    <rPh sb="55" eb="57">
      <t>コウカ</t>
    </rPh>
    <rPh sb="58" eb="59">
      <t>タカ</t>
    </rPh>
    <rPh sb="60" eb="62">
      <t>ジギョウ</t>
    </rPh>
    <rPh sb="63" eb="65">
      <t>テキセツ</t>
    </rPh>
    <rPh sb="66" eb="68">
      <t>センテイ</t>
    </rPh>
    <rPh sb="69" eb="71">
      <t>ジッシ</t>
    </rPh>
    <rPh sb="76" eb="77">
      <t>ヒ</t>
    </rPh>
    <rPh sb="78" eb="79">
      <t>ツヅ</t>
    </rPh>
    <rPh sb="81" eb="83">
      <t>セイサク</t>
    </rPh>
    <rPh sb="83" eb="85">
      <t>カダイ</t>
    </rPh>
    <rPh sb="86" eb="87">
      <t>フ</t>
    </rPh>
    <rPh sb="94" eb="96">
      <t>レイジ</t>
    </rPh>
    <rPh sb="96" eb="97">
      <t>ナド</t>
    </rPh>
    <rPh sb="97" eb="99">
      <t>ハバヒロ</t>
    </rPh>
    <rPh sb="100" eb="102">
      <t>セイド</t>
    </rPh>
    <rPh sb="103" eb="105">
      <t>シュウチ</t>
    </rPh>
    <rPh sb="106" eb="107">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</si>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</sst>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4" fillId="0" borderId="13"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34"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74140</xdr:colOff>
      <xdr:row>752</xdr:row>
      <xdr:rowOff>335357</xdr:rowOff>
    </xdr:from>
    <xdr:to>
      <xdr:col>30</xdr:col>
      <xdr:colOff>93035</xdr:colOff>
      <xdr:row>755</xdr:row>
      <xdr:rowOff>7418</xdr:rowOff>
    </xdr:to>
    <xdr:sp macro="" textlink="">
      <xdr:nvSpPr>
        <xdr:cNvPr id="2" name="テキスト ボックス 1"/>
        <xdr:cNvSpPr txBox="1"/>
      </xdr:nvSpPr>
      <xdr:spPr>
        <a:xfrm>
          <a:off x="4074640" y="236422007"/>
          <a:ext cx="2019145" cy="72933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Ａ民間事業者等（２５者）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６２７百万円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11</xdr:col>
      <xdr:colOff>66675</xdr:colOff>
      <xdr:row>748</xdr:row>
      <xdr:rowOff>238125</xdr:rowOff>
    </xdr:from>
    <xdr:to>
      <xdr:col>21</xdr:col>
      <xdr:colOff>91904</xdr:colOff>
      <xdr:row>750</xdr:row>
      <xdr:rowOff>277851</xdr:rowOff>
    </xdr:to>
    <xdr:sp macro="" textlink="">
      <xdr:nvSpPr>
        <xdr:cNvPr id="3" name="テキスト ボックス 2"/>
        <xdr:cNvSpPr txBox="1"/>
      </xdr:nvSpPr>
      <xdr:spPr>
        <a:xfrm>
          <a:off x="2266950" y="234915075"/>
          <a:ext cx="2025479" cy="74457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６６４百万円</a:t>
          </a:r>
          <a:endParaRPr kumimoji="1" lang="en-US" altLang="ja-JP" sz="1100">
            <a:latin typeface="ＭＳ Ｐゴシック"/>
            <a:ea typeface="ＭＳ Ｐゴシック"/>
          </a:endParaRPr>
        </a:p>
      </xdr:txBody>
    </xdr:sp>
    <xdr:clientData/>
  </xdr:twoCellAnchor>
  <xdr:twoCellAnchor>
    <xdr:from>
      <xdr:col>16</xdr:col>
      <xdr:colOff>80567</xdr:colOff>
      <xdr:row>750</xdr:row>
      <xdr:rowOff>303251</xdr:rowOff>
    </xdr:from>
    <xdr:to>
      <xdr:col>20</xdr:col>
      <xdr:colOff>74140</xdr:colOff>
      <xdr:row>753</xdr:row>
      <xdr:rowOff>346648</xdr:rowOff>
    </xdr:to>
    <xdr:cxnSp macro="">
      <xdr:nvCxnSpPr>
        <xdr:cNvPr id="4" name="図形 5"/>
        <xdr:cNvCxnSpPr>
          <a:endCxn id="2" idx="1"/>
        </xdr:cNvCxnSpPr>
      </xdr:nvCxnSpPr>
      <xdr:spPr>
        <a:xfrm rot="16200000" flipH="1">
          <a:off x="3127468" y="235838550"/>
          <a:ext cx="1100672" cy="7936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126225</xdr:colOff>
      <xdr:row>752</xdr:row>
      <xdr:rowOff>107531</xdr:rowOff>
    </xdr:from>
    <xdr:to>
      <xdr:col>24</xdr:col>
      <xdr:colOff>150278</xdr:colOff>
      <xdr:row>753</xdr:row>
      <xdr:rowOff>52147</xdr:rowOff>
    </xdr:to>
    <xdr:sp macro="" textlink="">
      <xdr:nvSpPr>
        <xdr:cNvPr id="5" name="テキスト ボックス 4"/>
        <xdr:cNvSpPr txBox="1"/>
      </xdr:nvSpPr>
      <xdr:spPr>
        <a:xfrm>
          <a:off x="3926700" y="236194181"/>
          <a:ext cx="1024178" cy="29704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16</xdr:col>
      <xdr:colOff>80567</xdr:colOff>
      <xdr:row>753</xdr:row>
      <xdr:rowOff>326963</xdr:rowOff>
    </xdr:from>
    <xdr:to>
      <xdr:col>20</xdr:col>
      <xdr:colOff>74140</xdr:colOff>
      <xdr:row>757</xdr:row>
      <xdr:rowOff>17935</xdr:rowOff>
    </xdr:to>
    <xdr:cxnSp macro="">
      <xdr:nvCxnSpPr>
        <xdr:cNvPr id="6" name="図形 5"/>
        <xdr:cNvCxnSpPr/>
      </xdr:nvCxnSpPr>
      <xdr:spPr>
        <a:xfrm rot="16200000" flipH="1">
          <a:off x="3127468" y="236919537"/>
          <a:ext cx="1100672" cy="7936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74140</xdr:colOff>
      <xdr:row>756</xdr:row>
      <xdr:rowOff>23154</xdr:rowOff>
    </xdr:from>
    <xdr:to>
      <xdr:col>30</xdr:col>
      <xdr:colOff>93035</xdr:colOff>
      <xdr:row>758</xdr:row>
      <xdr:rowOff>46370</xdr:rowOff>
    </xdr:to>
    <xdr:sp macro="" textlink="">
      <xdr:nvSpPr>
        <xdr:cNvPr id="7" name="テキスト ボックス 6"/>
        <xdr:cNvSpPr txBox="1"/>
      </xdr:nvSpPr>
      <xdr:spPr>
        <a:xfrm>
          <a:off x="4074640" y="237519504"/>
          <a:ext cx="2019145" cy="72806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B</a:t>
          </a:r>
          <a:r>
            <a:rPr kumimoji="1" lang="ja-JP" altLang="en-US" sz="1100">
              <a:solidFill>
                <a:sysClr val="windowText" lastClr="000000"/>
              </a:solidFill>
              <a:latin typeface="ＭＳ Ｐゴシック"/>
              <a:ea typeface="ＭＳ Ｐゴシック"/>
            </a:rPr>
            <a:t>一般社団法人</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住宅性能評価・表示協会</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１２百万円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19</xdr:col>
      <xdr:colOff>126225</xdr:colOff>
      <xdr:row>755</xdr:row>
      <xdr:rowOff>155373</xdr:rowOff>
    </xdr:from>
    <xdr:to>
      <xdr:col>24</xdr:col>
      <xdr:colOff>150278</xdr:colOff>
      <xdr:row>756</xdr:row>
      <xdr:rowOff>92369</xdr:rowOff>
    </xdr:to>
    <xdr:sp macro="" textlink="">
      <xdr:nvSpPr>
        <xdr:cNvPr id="8" name="テキスト ボックス 7"/>
        <xdr:cNvSpPr txBox="1"/>
      </xdr:nvSpPr>
      <xdr:spPr>
        <a:xfrm>
          <a:off x="3926700" y="237299298"/>
          <a:ext cx="1024178" cy="28942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31</xdr:col>
      <xdr:colOff>121595</xdr:colOff>
      <xdr:row>753</xdr:row>
      <xdr:rowOff>37542</xdr:rowOff>
    </xdr:from>
    <xdr:to>
      <xdr:col>47</xdr:col>
      <xdr:colOff>11207</xdr:colOff>
      <xdr:row>754</xdr:row>
      <xdr:rowOff>322378</xdr:rowOff>
    </xdr:to>
    <xdr:sp macro="" textlink="">
      <xdr:nvSpPr>
        <xdr:cNvPr id="9" name="大かっこ 8"/>
        <xdr:cNvSpPr/>
      </xdr:nvSpPr>
      <xdr:spPr>
        <a:xfrm>
          <a:off x="6374477" y="46340248"/>
          <a:ext cx="3116906" cy="632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・住宅生産技術イノベーション促進事業（</a:t>
          </a:r>
          <a:r>
            <a:rPr kumimoji="1" lang="en-US" altLang="ja-JP" sz="900"/>
            <a:t>4</a:t>
          </a:r>
          <a:r>
            <a:rPr kumimoji="1" lang="ja-JP" altLang="en-US" sz="900"/>
            <a:t>者）</a:t>
          </a:r>
          <a:endParaRPr kumimoji="1" lang="en-US" altLang="ja-JP" sz="900"/>
        </a:p>
        <a:p>
          <a:pPr algn="l"/>
          <a:r>
            <a:rPr kumimoji="1" lang="ja-JP" altLang="en-US" sz="900"/>
            <a:t>・良質なストック形成、既存住宅流通・リフォーム市場の環境整備等に関する事業（</a:t>
          </a:r>
          <a:r>
            <a:rPr kumimoji="1" lang="en-US" altLang="ja-JP" sz="900"/>
            <a:t>21</a:t>
          </a:r>
          <a:r>
            <a:rPr kumimoji="1" lang="ja-JP" altLang="en-US" sz="900"/>
            <a:t>者）</a:t>
          </a:r>
        </a:p>
      </xdr:txBody>
    </xdr:sp>
    <xdr:clientData/>
  </xdr:twoCellAnchor>
  <xdr:twoCellAnchor>
    <xdr:from>
      <xdr:col>31</xdr:col>
      <xdr:colOff>121594</xdr:colOff>
      <xdr:row>756</xdr:row>
      <xdr:rowOff>54269</xdr:rowOff>
    </xdr:from>
    <xdr:to>
      <xdr:col>47</xdr:col>
      <xdr:colOff>26097</xdr:colOff>
      <xdr:row>757</xdr:row>
      <xdr:rowOff>337835</xdr:rowOff>
    </xdr:to>
    <xdr:sp macro="" textlink="">
      <xdr:nvSpPr>
        <xdr:cNvPr id="10" name="大かっこ 9"/>
        <xdr:cNvSpPr/>
      </xdr:nvSpPr>
      <xdr:spPr>
        <a:xfrm>
          <a:off x="6322369" y="237550619"/>
          <a:ext cx="3104903" cy="635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に関する評価業務を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twoCellAnchor>
    <xdr:from>
      <xdr:col>16</xdr:col>
      <xdr:colOff>80568</xdr:colOff>
      <xdr:row>756</xdr:row>
      <xdr:rowOff>310813</xdr:rowOff>
    </xdr:from>
    <xdr:to>
      <xdr:col>20</xdr:col>
      <xdr:colOff>74141</xdr:colOff>
      <xdr:row>759</xdr:row>
      <xdr:rowOff>354210</xdr:rowOff>
    </xdr:to>
    <xdr:cxnSp macro="">
      <xdr:nvCxnSpPr>
        <xdr:cNvPr id="11" name="図形 5"/>
        <xdr:cNvCxnSpPr/>
      </xdr:nvCxnSpPr>
      <xdr:spPr>
        <a:xfrm rot="16200000" flipH="1">
          <a:off x="3099515" y="239599584"/>
          <a:ext cx="1111853" cy="7887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84493</xdr:colOff>
      <xdr:row>759</xdr:row>
      <xdr:rowOff>53800</xdr:rowOff>
    </xdr:from>
    <xdr:to>
      <xdr:col>30</xdr:col>
      <xdr:colOff>103388</xdr:colOff>
      <xdr:row>761</xdr:row>
      <xdr:rowOff>77016</xdr:rowOff>
    </xdr:to>
    <xdr:sp macro="" textlink="">
      <xdr:nvSpPr>
        <xdr:cNvPr id="12" name="テキスト ボックス 11"/>
        <xdr:cNvSpPr txBox="1"/>
      </xdr:nvSpPr>
      <xdr:spPr>
        <a:xfrm>
          <a:off x="4060145" y="240249452"/>
          <a:ext cx="2006721" cy="73552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eaLnBrk="1" fontAlgn="auto" latinLnBrk="0" hangingPunct="1"/>
          <a:r>
            <a:rPr kumimoji="1" lang="en-US" altLang="ja-JP" sz="1100">
              <a:solidFill>
                <a:sysClr val="windowText" lastClr="000000"/>
              </a:solidFill>
              <a:latin typeface="ＭＳ Ｐゴシック"/>
              <a:ea typeface="ＭＳ Ｐゴシック"/>
            </a:rPr>
            <a:t>C</a:t>
          </a:r>
          <a:r>
            <a:rPr kumimoji="1" lang="ja-JP" altLang="ja-JP" sz="1100" b="0" i="0" baseline="0">
              <a:solidFill>
                <a:schemeClr val="dk1"/>
              </a:solidFill>
              <a:effectLst/>
              <a:latin typeface="+mn-lt"/>
              <a:ea typeface="+mn-ea"/>
              <a:cs typeface="+mn-cs"/>
            </a:rPr>
            <a:t>一般社団法人すまいづくりまちづくりセンター連合会</a:t>
          </a:r>
          <a:endParaRPr lang="ja-JP" altLang="ja-JP">
            <a:effectLst/>
          </a:endParaRPr>
        </a:p>
        <a:p>
          <a:pPr algn="ctr"/>
          <a:r>
            <a:rPr kumimoji="1" lang="ja-JP" altLang="en-US" sz="1100">
              <a:solidFill>
                <a:sysClr val="windowText" lastClr="000000"/>
              </a:solidFill>
              <a:latin typeface="ＭＳ Ｐゴシック"/>
              <a:ea typeface="ＭＳ Ｐゴシック"/>
            </a:rPr>
            <a:t>２６百万円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19</xdr:col>
      <xdr:colOff>136578</xdr:colOff>
      <xdr:row>758</xdr:row>
      <xdr:rowOff>186019</xdr:rowOff>
    </xdr:from>
    <xdr:to>
      <xdr:col>24</xdr:col>
      <xdr:colOff>160631</xdr:colOff>
      <xdr:row>759</xdr:row>
      <xdr:rowOff>123015</xdr:rowOff>
    </xdr:to>
    <xdr:sp macro="" textlink="">
      <xdr:nvSpPr>
        <xdr:cNvPr id="13" name="テキスト ボックス 12"/>
        <xdr:cNvSpPr txBox="1"/>
      </xdr:nvSpPr>
      <xdr:spPr>
        <a:xfrm>
          <a:off x="3913448" y="240025519"/>
          <a:ext cx="1017966" cy="29314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31</xdr:col>
      <xdr:colOff>131947</xdr:colOff>
      <xdr:row>759</xdr:row>
      <xdr:rowOff>84915</xdr:rowOff>
    </xdr:from>
    <xdr:to>
      <xdr:col>47</xdr:col>
      <xdr:colOff>37692</xdr:colOff>
      <xdr:row>761</xdr:row>
      <xdr:rowOff>16056</xdr:rowOff>
    </xdr:to>
    <xdr:sp macro="" textlink="">
      <xdr:nvSpPr>
        <xdr:cNvPr id="14" name="大かっこ 13"/>
        <xdr:cNvSpPr/>
      </xdr:nvSpPr>
      <xdr:spPr>
        <a:xfrm>
          <a:off x="6294208" y="240280567"/>
          <a:ext cx="3086267" cy="6434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に関する事務業務を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twoCellAnchor>
    <xdr:from>
      <xdr:col>22</xdr:col>
      <xdr:colOff>0</xdr:colOff>
      <xdr:row>761</xdr:row>
      <xdr:rowOff>117230</xdr:rowOff>
    </xdr:from>
    <xdr:to>
      <xdr:col>24</xdr:col>
      <xdr:colOff>64551</xdr:colOff>
      <xdr:row>763</xdr:row>
      <xdr:rowOff>101851</xdr:rowOff>
    </xdr:to>
    <xdr:cxnSp macro="">
      <xdr:nvCxnSpPr>
        <xdr:cNvPr id="15" name="図形 5"/>
        <xdr:cNvCxnSpPr>
          <a:endCxn id="16" idx="1"/>
        </xdr:cNvCxnSpPr>
      </xdr:nvCxnSpPr>
      <xdr:spPr>
        <a:xfrm rot="16200000" flipH="1">
          <a:off x="4238292" y="239711611"/>
          <a:ext cx="688005" cy="46020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64551</xdr:colOff>
      <xdr:row>762</xdr:row>
      <xdr:rowOff>90243</xdr:rowOff>
    </xdr:from>
    <xdr:to>
      <xdr:col>34</xdr:col>
      <xdr:colOff>83445</xdr:colOff>
      <xdr:row>764</xdr:row>
      <xdr:rowOff>113460</xdr:rowOff>
    </xdr:to>
    <xdr:sp macro="" textlink="">
      <xdr:nvSpPr>
        <xdr:cNvPr id="16" name="テキスト ボックス 15"/>
        <xdr:cNvSpPr txBox="1"/>
      </xdr:nvSpPr>
      <xdr:spPr>
        <a:xfrm>
          <a:off x="4812397" y="239922416"/>
          <a:ext cx="1997163" cy="7266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D.</a:t>
          </a:r>
          <a:r>
            <a:rPr kumimoji="1" lang="ja-JP" altLang="en-US" sz="1100">
              <a:solidFill>
                <a:sysClr val="windowText" lastClr="000000"/>
              </a:solidFill>
              <a:latin typeface="ＭＳ Ｐゴシック"/>
              <a:ea typeface="ＭＳ Ｐゴシック"/>
            </a:rPr>
            <a:t>民間事業者等（３者）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２５百万円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23</xdr:col>
      <xdr:colOff>116636</xdr:colOff>
      <xdr:row>761</xdr:row>
      <xdr:rowOff>222462</xdr:rowOff>
    </xdr:from>
    <xdr:to>
      <xdr:col>28</xdr:col>
      <xdr:colOff>140689</xdr:colOff>
      <xdr:row>762</xdr:row>
      <xdr:rowOff>159458</xdr:rowOff>
    </xdr:to>
    <xdr:sp macro="" textlink="">
      <xdr:nvSpPr>
        <xdr:cNvPr id="17" name="テキスト ボックス 16"/>
        <xdr:cNvSpPr txBox="1"/>
      </xdr:nvSpPr>
      <xdr:spPr>
        <a:xfrm>
          <a:off x="4666655" y="239702943"/>
          <a:ext cx="1013188" cy="2886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35</xdr:col>
      <xdr:colOff>102577</xdr:colOff>
      <xdr:row>762</xdr:row>
      <xdr:rowOff>146206</xdr:rowOff>
    </xdr:from>
    <xdr:to>
      <xdr:col>48</xdr:col>
      <xdr:colOff>0</xdr:colOff>
      <xdr:row>764</xdr:row>
      <xdr:rowOff>77348</xdr:rowOff>
    </xdr:to>
    <xdr:sp macro="" textlink="">
      <xdr:nvSpPr>
        <xdr:cNvPr id="21" name="大かっこ 20"/>
        <xdr:cNvSpPr/>
      </xdr:nvSpPr>
      <xdr:spPr>
        <a:xfrm>
          <a:off x="7026519" y="239978379"/>
          <a:ext cx="2469173" cy="634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3</a:t>
          </a:r>
          <a:r>
            <a:rPr kumimoji="1" lang="ja-JP" altLang="en-US" sz="900">
              <a:solidFill>
                <a:schemeClr val="tx1"/>
              </a:solidFill>
              <a:effectLst/>
              <a:latin typeface="+mn-lt"/>
              <a:ea typeface="+mn-ea"/>
              <a:cs typeface="+mn-cs"/>
            </a:rPr>
            <a:t>者）</a:t>
          </a:r>
          <a:endParaRPr kumimoji="1"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404</v>
      </c>
      <c r="AJ2" s="958" t="s">
        <v>739</v>
      </c>
      <c r="AK2" s="958"/>
      <c r="AL2" s="958"/>
      <c r="AM2" s="958"/>
      <c r="AN2" s="98" t="s">
        <v>404</v>
      </c>
      <c r="AO2" s="958">
        <v>20</v>
      </c>
      <c r="AP2" s="958"/>
      <c r="AQ2" s="958"/>
      <c r="AR2" s="99" t="s">
        <v>707</v>
      </c>
      <c r="AS2" s="964">
        <v>18</v>
      </c>
      <c r="AT2" s="964"/>
      <c r="AU2" s="964"/>
      <c r="AV2" s="98" t="str">
        <f>IF(AW2="","","-")</f>
        <v/>
      </c>
      <c r="AW2" s="922"/>
      <c r="AX2" s="922"/>
    </row>
    <row r="3" spans="1:50" ht="21" customHeight="1" thickBot="1" x14ac:dyDescent="0.2">
      <c r="A3" s="877" t="s">
        <v>700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708</v>
      </c>
      <c r="AK3" s="879"/>
      <c r="AL3" s="879"/>
      <c r="AM3" s="879"/>
      <c r="AN3" s="879"/>
      <c r="AO3" s="879"/>
      <c r="AP3" s="879"/>
      <c r="AQ3" s="879"/>
      <c r="AR3" s="879"/>
      <c r="AS3" s="879"/>
      <c r="AT3" s="879"/>
      <c r="AU3" s="879"/>
      <c r="AV3" s="879"/>
      <c r="AW3" s="879"/>
      <c r="AX3" s="24" t="s">
        <v>65</v>
      </c>
    </row>
    <row r="4" spans="1:50" ht="24.75" customHeight="1" x14ac:dyDescent="0.15">
      <c r="A4" s="709" t="s">
        <v>25</v>
      </c>
      <c r="B4" s="710"/>
      <c r="C4" s="710"/>
      <c r="D4" s="710"/>
      <c r="E4" s="710"/>
      <c r="F4" s="710"/>
      <c r="G4" s="687" t="s">
        <v>709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9" t="s">
        <v>711</v>
      </c>
      <c r="H5" s="850"/>
      <c r="I5" s="850"/>
      <c r="J5" s="850"/>
      <c r="K5" s="850"/>
      <c r="L5" s="850"/>
      <c r="M5" s="851" t="s">
        <v>66</v>
      </c>
      <c r="N5" s="852"/>
      <c r="O5" s="852"/>
      <c r="P5" s="852"/>
      <c r="Q5" s="852"/>
      <c r="R5" s="853"/>
      <c r="S5" s="854" t="s">
        <v>712</v>
      </c>
      <c r="T5" s="850"/>
      <c r="U5" s="850"/>
      <c r="V5" s="850"/>
      <c r="W5" s="850"/>
      <c r="X5" s="855"/>
      <c r="Y5" s="703" t="s">
        <v>3</v>
      </c>
      <c r="Z5" s="547"/>
      <c r="AA5" s="547"/>
      <c r="AB5" s="547"/>
      <c r="AC5" s="547"/>
      <c r="AD5" s="548"/>
      <c r="AE5" s="704" t="s">
        <v>713</v>
      </c>
      <c r="AF5" s="704"/>
      <c r="AG5" s="704"/>
      <c r="AH5" s="704"/>
      <c r="AI5" s="704"/>
      <c r="AJ5" s="704"/>
      <c r="AK5" s="704"/>
      <c r="AL5" s="704"/>
      <c r="AM5" s="704"/>
      <c r="AN5" s="704"/>
      <c r="AO5" s="704"/>
      <c r="AP5" s="705"/>
      <c r="AQ5" s="706" t="s">
        <v>803</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714</v>
      </c>
      <c r="H7" s="503"/>
      <c r="I7" s="503"/>
      <c r="J7" s="503"/>
      <c r="K7" s="503"/>
      <c r="L7" s="503"/>
      <c r="M7" s="503"/>
      <c r="N7" s="503"/>
      <c r="O7" s="503"/>
      <c r="P7" s="503"/>
      <c r="Q7" s="503"/>
      <c r="R7" s="503"/>
      <c r="S7" s="503"/>
      <c r="T7" s="503"/>
      <c r="U7" s="503"/>
      <c r="V7" s="503"/>
      <c r="W7" s="503"/>
      <c r="X7" s="504"/>
      <c r="Y7" s="934" t="s">
        <v>387</v>
      </c>
      <c r="Z7" s="444"/>
      <c r="AA7" s="444"/>
      <c r="AB7" s="444"/>
      <c r="AC7" s="444"/>
      <c r="AD7" s="935"/>
      <c r="AE7" s="923" t="s">
        <v>715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256</v>
      </c>
      <c r="B8" s="500"/>
      <c r="C8" s="500"/>
      <c r="D8" s="500"/>
      <c r="E8" s="500"/>
      <c r="F8" s="501"/>
      <c r="G8" s="959" t="str">
        <f>入力規則等!A27</f>
        <v>科学技術・イノベーション</v>
      </c>
      <c r="H8" s="725"/>
      <c r="I8" s="725"/>
      <c r="J8" s="725"/>
      <c r="K8" s="725"/>
      <c r="L8" s="725"/>
      <c r="M8" s="725"/>
      <c r="N8" s="725"/>
      <c r="O8" s="725"/>
      <c r="P8" s="725"/>
      <c r="Q8" s="725"/>
      <c r="R8" s="725"/>
      <c r="S8" s="725"/>
      <c r="T8" s="725"/>
      <c r="U8" s="725"/>
      <c r="V8" s="725"/>
      <c r="W8" s="725"/>
      <c r="X8" s="960"/>
      <c r="Y8" s="856" t="s">
        <v>257</v>
      </c>
      <c r="Z8" s="857"/>
      <c r="AA8" s="857"/>
      <c r="AB8" s="857"/>
      <c r="AC8" s="857"/>
      <c r="AD8" s="858"/>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9" t="s">
        <v>23</v>
      </c>
      <c r="B9" s="860"/>
      <c r="C9" s="860"/>
      <c r="D9" s="860"/>
      <c r="E9" s="860"/>
      <c r="F9" s="860"/>
      <c r="G9" s="861" t="s">
        <v>716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6" t="s">
        <v>30</v>
      </c>
      <c r="B10" s="667"/>
      <c r="C10" s="667"/>
      <c r="D10" s="667"/>
      <c r="E10" s="667"/>
      <c r="F10" s="667"/>
      <c r="G10" s="759" t="s">
        <v>717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6" t="s">
        <v>5</v>
      </c>
      <c r="B11" s="667"/>
      <c r="C11" s="667"/>
      <c r="D11" s="667"/>
      <c r="E11" s="667"/>
      <c r="F11" s="66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7" t="s">
        <v>24</v>
      </c>
      <c r="B12" s="978"/>
      <c r="C12" s="978"/>
      <c r="D12" s="978"/>
      <c r="E12" s="978"/>
      <c r="F12" s="979"/>
      <c r="G12" s="765"/>
      <c r="H12" s="766"/>
      <c r="I12" s="766"/>
      <c r="J12" s="766"/>
      <c r="K12" s="766"/>
      <c r="L12" s="766"/>
      <c r="M12" s="766"/>
      <c r="N12" s="766"/>
      <c r="O12" s="766"/>
      <c r="P12" s="451" t="s">
        <v>388</v>
      </c>
      <c r="Q12" s="446"/>
      <c r="R12" s="446"/>
      <c r="S12" s="446"/>
      <c r="T12" s="446"/>
      <c r="U12" s="446"/>
      <c r="V12" s="447"/>
      <c r="W12" s="451" t="s">
        <v>410</v>
      </c>
      <c r="X12" s="446"/>
      <c r="Y12" s="446"/>
      <c r="Z12" s="446"/>
      <c r="AA12" s="446"/>
      <c r="AB12" s="446"/>
      <c r="AC12" s="447"/>
      <c r="AD12" s="451" t="s">
        <v>697</v>
      </c>
      <c r="AE12" s="446"/>
      <c r="AF12" s="446"/>
      <c r="AG12" s="446"/>
      <c r="AH12" s="446"/>
      <c r="AI12" s="446"/>
      <c r="AJ12" s="447"/>
      <c r="AK12" s="451" t="s">
        <v>701</v>
      </c>
      <c r="AL12" s="446"/>
      <c r="AM12" s="446"/>
      <c r="AN12" s="446"/>
      <c r="AO12" s="446"/>
      <c r="AP12" s="446"/>
      <c r="AQ12" s="447"/>
      <c r="AR12" s="451" t="s">
        <v>702</v>
      </c>
      <c r="AS12" s="446"/>
      <c r="AT12" s="446"/>
      <c r="AU12" s="446"/>
      <c r="AV12" s="446"/>
      <c r="AW12" s="446"/>
      <c r="AX12" s="727"/>
    </row>
    <row r="13" spans="1:50" ht="21" customHeight="1" x14ac:dyDescent="0.15">
      <c r="A13" s="617"/>
      <c r="B13" s="618"/>
      <c r="C13" s="618"/>
      <c r="D13" s="618"/>
      <c r="E13" s="618"/>
      <c r="F13" s="619"/>
      <c r="G13" s="728" t="s">
        <v>6</v>
      </c>
      <c r="H13" s="729"/>
      <c r="I13" s="769" t="s">
        <v>7</v>
      </c>
      <c r="J13" s="770"/>
      <c r="K13" s="770"/>
      <c r="L13" s="770"/>
      <c r="M13" s="770"/>
      <c r="N13" s="770"/>
      <c r="O13" s="771"/>
      <c r="P13" s="663" t="s">
        <v>714</v>
      </c>
      <c r="Q13" s="664"/>
      <c r="R13" s="664"/>
      <c r="S13" s="664"/>
      <c r="T13" s="664"/>
      <c r="U13" s="664"/>
      <c r="V13" s="665"/>
      <c r="W13" s="663">
        <v>717</v>
      </c>
      <c r="X13" s="664"/>
      <c r="Y13" s="664"/>
      <c r="Z13" s="664"/>
      <c r="AA13" s="664"/>
      <c r="AB13" s="664"/>
      <c r="AC13" s="665"/>
      <c r="AD13" s="663">
        <v>680</v>
      </c>
      <c r="AE13" s="664"/>
      <c r="AF13" s="664"/>
      <c r="AG13" s="664"/>
      <c r="AH13" s="664"/>
      <c r="AI13" s="664"/>
      <c r="AJ13" s="665"/>
      <c r="AK13" s="663">
        <v>713</v>
      </c>
      <c r="AL13" s="664"/>
      <c r="AM13" s="664"/>
      <c r="AN13" s="664"/>
      <c r="AO13" s="664"/>
      <c r="AP13" s="664"/>
      <c r="AQ13" s="665"/>
      <c r="AR13" s="931">
        <v>713</v>
      </c>
      <c r="AS13" s="932"/>
      <c r="AT13" s="932"/>
      <c r="AU13" s="932"/>
      <c r="AV13" s="932"/>
      <c r="AW13" s="932"/>
      <c r="AX13" s="933"/>
    </row>
    <row r="14" spans="1:50" ht="21" customHeight="1" x14ac:dyDescent="0.15">
      <c r="A14" s="617"/>
      <c r="B14" s="618"/>
      <c r="C14" s="618"/>
      <c r="D14" s="618"/>
      <c r="E14" s="618"/>
      <c r="F14" s="619"/>
      <c r="G14" s="730"/>
      <c r="H14" s="731"/>
      <c r="I14" s="716" t="s">
        <v>8</v>
      </c>
      <c r="J14" s="767"/>
      <c r="K14" s="767"/>
      <c r="L14" s="767"/>
      <c r="M14" s="767"/>
      <c r="N14" s="767"/>
      <c r="O14" s="768"/>
      <c r="P14" s="663" t="s">
        <v>714</v>
      </c>
      <c r="Q14" s="664"/>
      <c r="R14" s="664"/>
      <c r="S14" s="664"/>
      <c r="T14" s="664"/>
      <c r="U14" s="664"/>
      <c r="V14" s="665"/>
      <c r="W14" s="663" t="s">
        <v>714</v>
      </c>
      <c r="X14" s="664"/>
      <c r="Y14" s="664"/>
      <c r="Z14" s="664"/>
      <c r="AA14" s="664"/>
      <c r="AB14" s="664"/>
      <c r="AC14" s="665"/>
      <c r="AD14" s="663" t="s">
        <v>740</v>
      </c>
      <c r="AE14" s="664"/>
      <c r="AF14" s="664"/>
      <c r="AG14" s="664"/>
      <c r="AH14" s="664"/>
      <c r="AI14" s="664"/>
      <c r="AJ14" s="665"/>
      <c r="AK14" s="663" t="s">
        <v>807</v>
      </c>
      <c r="AL14" s="664"/>
      <c r="AM14" s="664"/>
      <c r="AN14" s="664"/>
      <c r="AO14" s="664"/>
      <c r="AP14" s="664"/>
      <c r="AQ14" s="665"/>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3" t="s">
        <v>714</v>
      </c>
      <c r="Q15" s="664"/>
      <c r="R15" s="664"/>
      <c r="S15" s="664"/>
      <c r="T15" s="664"/>
      <c r="U15" s="664"/>
      <c r="V15" s="665"/>
      <c r="W15" s="663" t="s">
        <v>714</v>
      </c>
      <c r="X15" s="664"/>
      <c r="Y15" s="664"/>
      <c r="Z15" s="664"/>
      <c r="AA15" s="664"/>
      <c r="AB15" s="664"/>
      <c r="AC15" s="665"/>
      <c r="AD15" s="663" t="s">
        <v>714</v>
      </c>
      <c r="AE15" s="664"/>
      <c r="AF15" s="664"/>
      <c r="AG15" s="664"/>
      <c r="AH15" s="664"/>
      <c r="AI15" s="664"/>
      <c r="AJ15" s="665"/>
      <c r="AK15" s="663" t="s">
        <v>714</v>
      </c>
      <c r="AL15" s="664"/>
      <c r="AM15" s="664"/>
      <c r="AN15" s="664"/>
      <c r="AO15" s="664"/>
      <c r="AP15" s="664"/>
      <c r="AQ15" s="665"/>
      <c r="AR15" s="663" t="s">
        <v>808</v>
      </c>
      <c r="AS15" s="664"/>
      <c r="AT15" s="664"/>
      <c r="AU15" s="664"/>
      <c r="AV15" s="664"/>
      <c r="AW15" s="664"/>
      <c r="AX15" s="808"/>
    </row>
    <row r="16" spans="1:50" ht="21" customHeight="1" x14ac:dyDescent="0.15">
      <c r="A16" s="617"/>
      <c r="B16" s="618"/>
      <c r="C16" s="618"/>
      <c r="D16" s="618"/>
      <c r="E16" s="618"/>
      <c r="F16" s="619"/>
      <c r="G16" s="730"/>
      <c r="H16" s="731"/>
      <c r="I16" s="716" t="s">
        <v>52</v>
      </c>
      <c r="J16" s="717"/>
      <c r="K16" s="717"/>
      <c r="L16" s="717"/>
      <c r="M16" s="717"/>
      <c r="N16" s="717"/>
      <c r="O16" s="718"/>
      <c r="P16" s="663" t="s">
        <v>714</v>
      </c>
      <c r="Q16" s="664"/>
      <c r="R16" s="664"/>
      <c r="S16" s="664"/>
      <c r="T16" s="664"/>
      <c r="U16" s="664"/>
      <c r="V16" s="665"/>
      <c r="W16" s="663" t="s">
        <v>714</v>
      </c>
      <c r="X16" s="664"/>
      <c r="Y16" s="664"/>
      <c r="Z16" s="664"/>
      <c r="AA16" s="664"/>
      <c r="AB16" s="664"/>
      <c r="AC16" s="665"/>
      <c r="AD16" s="663" t="s">
        <v>740</v>
      </c>
      <c r="AE16" s="664"/>
      <c r="AF16" s="664"/>
      <c r="AG16" s="664"/>
      <c r="AH16" s="664"/>
      <c r="AI16" s="664"/>
      <c r="AJ16" s="665"/>
      <c r="AK16" s="663" t="s">
        <v>807</v>
      </c>
      <c r="AL16" s="664"/>
      <c r="AM16" s="664"/>
      <c r="AN16" s="664"/>
      <c r="AO16" s="664"/>
      <c r="AP16" s="664"/>
      <c r="AQ16" s="665"/>
      <c r="AR16" s="762"/>
      <c r="AS16" s="763"/>
      <c r="AT16" s="763"/>
      <c r="AU16" s="763"/>
      <c r="AV16" s="763"/>
      <c r="AW16" s="763"/>
      <c r="AX16" s="764"/>
    </row>
    <row r="17" spans="1:50" ht="24.75" customHeight="1" x14ac:dyDescent="0.15">
      <c r="A17" s="617"/>
      <c r="B17" s="618"/>
      <c r="C17" s="618"/>
      <c r="D17" s="618"/>
      <c r="E17" s="618"/>
      <c r="F17" s="619"/>
      <c r="G17" s="730"/>
      <c r="H17" s="731"/>
      <c r="I17" s="716" t="s">
        <v>50</v>
      </c>
      <c r="J17" s="767"/>
      <c r="K17" s="767"/>
      <c r="L17" s="767"/>
      <c r="M17" s="767"/>
      <c r="N17" s="767"/>
      <c r="O17" s="768"/>
      <c r="P17" s="663" t="s">
        <v>714</v>
      </c>
      <c r="Q17" s="664"/>
      <c r="R17" s="664"/>
      <c r="S17" s="664"/>
      <c r="T17" s="664"/>
      <c r="U17" s="664"/>
      <c r="V17" s="665"/>
      <c r="W17" s="663" t="s">
        <v>714</v>
      </c>
      <c r="X17" s="664"/>
      <c r="Y17" s="664"/>
      <c r="Z17" s="664"/>
      <c r="AA17" s="664"/>
      <c r="AB17" s="664"/>
      <c r="AC17" s="665"/>
      <c r="AD17" s="663" t="s">
        <v>740</v>
      </c>
      <c r="AE17" s="664"/>
      <c r="AF17" s="664"/>
      <c r="AG17" s="664"/>
      <c r="AH17" s="664"/>
      <c r="AI17" s="664"/>
      <c r="AJ17" s="665"/>
      <c r="AK17" s="663" t="s">
        <v>807</v>
      </c>
      <c r="AL17" s="664"/>
      <c r="AM17" s="664"/>
      <c r="AN17" s="664"/>
      <c r="AO17" s="664"/>
      <c r="AP17" s="664"/>
      <c r="AQ17" s="665"/>
      <c r="AR17" s="929"/>
      <c r="AS17" s="929"/>
      <c r="AT17" s="929"/>
      <c r="AU17" s="929"/>
      <c r="AV17" s="929"/>
      <c r="AW17" s="929"/>
      <c r="AX17" s="930"/>
    </row>
    <row r="18" spans="1:50" ht="24.75" customHeight="1" x14ac:dyDescent="0.15">
      <c r="A18" s="617"/>
      <c r="B18" s="618"/>
      <c r="C18" s="618"/>
      <c r="D18" s="618"/>
      <c r="E18" s="618"/>
      <c r="F18" s="619"/>
      <c r="G18" s="732"/>
      <c r="H18" s="733"/>
      <c r="I18" s="721" t="s">
        <v>20</v>
      </c>
      <c r="J18" s="722"/>
      <c r="K18" s="722"/>
      <c r="L18" s="722"/>
      <c r="M18" s="722"/>
      <c r="N18" s="722"/>
      <c r="O18" s="723"/>
      <c r="P18" s="888">
        <f>SUM(P13:V17)</f>
        <v>0</v>
      </c>
      <c r="Q18" s="889"/>
      <c r="R18" s="889"/>
      <c r="S18" s="889"/>
      <c r="T18" s="889"/>
      <c r="U18" s="889"/>
      <c r="V18" s="890"/>
      <c r="W18" s="888">
        <f>SUM(W13:AC17)</f>
        <v>717</v>
      </c>
      <c r="X18" s="889"/>
      <c r="Y18" s="889"/>
      <c r="Z18" s="889"/>
      <c r="AA18" s="889"/>
      <c r="AB18" s="889"/>
      <c r="AC18" s="890"/>
      <c r="AD18" s="888">
        <f>SUM(AD13:AJ17)</f>
        <v>680</v>
      </c>
      <c r="AE18" s="889"/>
      <c r="AF18" s="889"/>
      <c r="AG18" s="889"/>
      <c r="AH18" s="889"/>
      <c r="AI18" s="889"/>
      <c r="AJ18" s="890"/>
      <c r="AK18" s="888">
        <f>SUM(AK13:AQ17)</f>
        <v>713</v>
      </c>
      <c r="AL18" s="889"/>
      <c r="AM18" s="889"/>
      <c r="AN18" s="889"/>
      <c r="AO18" s="889"/>
      <c r="AP18" s="889"/>
      <c r="AQ18" s="890"/>
      <c r="AR18" s="888">
        <f>SUM(AR13:AX17)</f>
        <v>713</v>
      </c>
      <c r="AS18" s="889"/>
      <c r="AT18" s="889"/>
      <c r="AU18" s="889"/>
      <c r="AV18" s="889"/>
      <c r="AW18" s="889"/>
      <c r="AX18" s="891"/>
    </row>
    <row r="19" spans="1:50" ht="24.75" customHeight="1" x14ac:dyDescent="0.15">
      <c r="A19" s="617"/>
      <c r="B19" s="618"/>
      <c r="C19" s="618"/>
      <c r="D19" s="618"/>
      <c r="E19" s="618"/>
      <c r="F19" s="619"/>
      <c r="G19" s="886" t="s">
        <v>9</v>
      </c>
      <c r="H19" s="887"/>
      <c r="I19" s="887"/>
      <c r="J19" s="887"/>
      <c r="K19" s="887"/>
      <c r="L19" s="887"/>
      <c r="M19" s="887"/>
      <c r="N19" s="887"/>
      <c r="O19" s="887"/>
      <c r="P19" s="663"/>
      <c r="Q19" s="664"/>
      <c r="R19" s="664"/>
      <c r="S19" s="664"/>
      <c r="T19" s="664"/>
      <c r="U19" s="664"/>
      <c r="V19" s="665"/>
      <c r="W19" s="663">
        <v>704</v>
      </c>
      <c r="X19" s="664"/>
      <c r="Y19" s="664"/>
      <c r="Z19" s="664"/>
      <c r="AA19" s="664"/>
      <c r="AB19" s="664"/>
      <c r="AC19" s="665"/>
      <c r="AD19" s="663">
        <v>664</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6" t="s">
        <v>10</v>
      </c>
      <c r="H20" s="887"/>
      <c r="I20" s="887"/>
      <c r="J20" s="887"/>
      <c r="K20" s="887"/>
      <c r="L20" s="887"/>
      <c r="M20" s="887"/>
      <c r="N20" s="887"/>
      <c r="O20" s="887"/>
      <c r="P20" s="316" t="str">
        <f>IF(P18=0, "-", SUM(P19)/P18)</f>
        <v>-</v>
      </c>
      <c r="Q20" s="316"/>
      <c r="R20" s="316"/>
      <c r="S20" s="316"/>
      <c r="T20" s="316"/>
      <c r="U20" s="316"/>
      <c r="V20" s="316"/>
      <c r="W20" s="316">
        <f t="shared" ref="W20" si="0">IF(W18=0, "-", SUM(W19)/W18)</f>
        <v>0.98186889818688983</v>
      </c>
      <c r="X20" s="316"/>
      <c r="Y20" s="316"/>
      <c r="Z20" s="316"/>
      <c r="AA20" s="316"/>
      <c r="AB20" s="316"/>
      <c r="AC20" s="316"/>
      <c r="AD20" s="316">
        <f t="shared" ref="AD20" si="1">IF(AD18=0, "-", SUM(AD19)/AD18)</f>
        <v>0.97647058823529409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80"/>
      <c r="G21" s="314" t="s">
        <v>352</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0.98186889818688983</v>
      </c>
      <c r="X21" s="316"/>
      <c r="Y21" s="316"/>
      <c r="Z21" s="316"/>
      <c r="AA21" s="316"/>
      <c r="AB21" s="316"/>
      <c r="AC21" s="316"/>
      <c r="AD21" s="316">
        <f t="shared" ref="AD21" si="3">IF(AD19=0, "-", SUM(AD19)/SUM(AD13,AD14))</f>
        <v>0.97647058823529409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705</v>
      </c>
      <c r="B22" s="987"/>
      <c r="C22" s="987"/>
      <c r="D22" s="987"/>
      <c r="E22" s="987"/>
      <c r="F22" s="988"/>
      <c r="G22" s="982" t="s">
        <v>331</v>
      </c>
      <c r="H22" s="222"/>
      <c r="I22" s="222"/>
      <c r="J22" s="222"/>
      <c r="K22" s="222"/>
      <c r="L22" s="222"/>
      <c r="M22" s="222"/>
      <c r="N22" s="222"/>
      <c r="O22" s="223"/>
      <c r="P22" s="947" t="s">
        <v>703</v>
      </c>
      <c r="Q22" s="222"/>
      <c r="R22" s="222"/>
      <c r="S22" s="222"/>
      <c r="T22" s="222"/>
      <c r="U22" s="222"/>
      <c r="V22" s="223"/>
      <c r="W22" s="947" t="s">
        <v>704</v>
      </c>
      <c r="X22" s="222"/>
      <c r="Y22" s="222"/>
      <c r="Z22" s="222"/>
      <c r="AA22" s="222"/>
      <c r="AB22" s="222"/>
      <c r="AC22" s="223"/>
      <c r="AD22" s="947" t="s">
        <v>330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718</v>
      </c>
      <c r="H23" s="984"/>
      <c r="I23" s="984"/>
      <c r="J23" s="984"/>
      <c r="K23" s="984"/>
      <c r="L23" s="984"/>
      <c r="M23" s="984"/>
      <c r="N23" s="984"/>
      <c r="O23" s="985"/>
      <c r="P23" s="931"/>
      <c r="Q23" s="932"/>
      <c r="R23" s="932"/>
      <c r="S23" s="932"/>
      <c r="T23" s="932"/>
      <c r="U23" s="932"/>
      <c r="V23" s="948"/>
      <c r="W23" s="931"/>
      <c r="X23" s="932"/>
      <c r="Y23" s="932"/>
      <c r="Z23" s="932"/>
      <c r="AA23" s="932"/>
      <c r="AB23" s="932"/>
      <c r="AC23" s="948"/>
      <c r="AD23" s="996" t="s">
        <v>805</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719</v>
      </c>
      <c r="H24" s="950"/>
      <c r="I24" s="950"/>
      <c r="J24" s="950"/>
      <c r="K24" s="950"/>
      <c r="L24" s="950"/>
      <c r="M24" s="950"/>
      <c r="N24" s="950"/>
      <c r="O24" s="951"/>
      <c r="P24" s="663"/>
      <c r="Q24" s="664"/>
      <c r="R24" s="664"/>
      <c r="S24" s="664"/>
      <c r="T24" s="664"/>
      <c r="U24" s="664"/>
      <c r="V24" s="665"/>
      <c r="W24" s="663"/>
      <c r="X24" s="664"/>
      <c r="Y24" s="664"/>
      <c r="Z24" s="664"/>
      <c r="AA24" s="664"/>
      <c r="AB24" s="664"/>
      <c r="AC24" s="665"/>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720</v>
      </c>
      <c r="H25" s="950"/>
      <c r="I25" s="950"/>
      <c r="J25" s="950"/>
      <c r="K25" s="950"/>
      <c r="L25" s="950"/>
      <c r="M25" s="950"/>
      <c r="N25" s="950"/>
      <c r="O25" s="951"/>
      <c r="P25" s="663">
        <v>713</v>
      </c>
      <c r="Q25" s="664"/>
      <c r="R25" s="664"/>
      <c r="S25" s="664"/>
      <c r="T25" s="664"/>
      <c r="U25" s="664"/>
      <c r="V25" s="665"/>
      <c r="W25" s="663">
        <v>713</v>
      </c>
      <c r="X25" s="664"/>
      <c r="Y25" s="664"/>
      <c r="Z25" s="664"/>
      <c r="AA25" s="664"/>
      <c r="AB25" s="664"/>
      <c r="AC25" s="665"/>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3"/>
      <c r="Q26" s="664"/>
      <c r="R26" s="664"/>
      <c r="S26" s="664"/>
      <c r="T26" s="664"/>
      <c r="U26" s="664"/>
      <c r="V26" s="665"/>
      <c r="W26" s="663"/>
      <c r="X26" s="664"/>
      <c r="Y26" s="664"/>
      <c r="Z26" s="664"/>
      <c r="AA26" s="664"/>
      <c r="AB26" s="664"/>
      <c r="AC26" s="665"/>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3"/>
      <c r="Q27" s="664"/>
      <c r="R27" s="664"/>
      <c r="S27" s="664"/>
      <c r="T27" s="664"/>
      <c r="U27" s="664"/>
      <c r="V27" s="665"/>
      <c r="W27" s="663"/>
      <c r="X27" s="664"/>
      <c r="Y27" s="664"/>
      <c r="Z27" s="664"/>
      <c r="AA27" s="664"/>
      <c r="AB27" s="664"/>
      <c r="AC27" s="665"/>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335</v>
      </c>
      <c r="H28" s="953"/>
      <c r="I28" s="953"/>
      <c r="J28" s="953"/>
      <c r="K28" s="953"/>
      <c r="L28" s="953"/>
      <c r="M28" s="953"/>
      <c r="N28" s="953"/>
      <c r="O28" s="954"/>
      <c r="P28" s="888">
        <f>P29-SUM(P23:P27)</f>
        <v>0</v>
      </c>
      <c r="Q28" s="889"/>
      <c r="R28" s="889"/>
      <c r="S28" s="889"/>
      <c r="T28" s="889"/>
      <c r="U28" s="889"/>
      <c r="V28" s="890"/>
      <c r="W28" s="888">
        <f>W29-SUM(W23:W27)</f>
        <v>0</v>
      </c>
      <c r="X28" s="889"/>
      <c r="Y28" s="889"/>
      <c r="Z28" s="889"/>
      <c r="AA28" s="889"/>
      <c r="AB28" s="889"/>
      <c r="AC28" s="89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332</v>
      </c>
      <c r="H29" s="956"/>
      <c r="I29" s="956"/>
      <c r="J29" s="956"/>
      <c r="K29" s="956"/>
      <c r="L29" s="956"/>
      <c r="M29" s="956"/>
      <c r="N29" s="956"/>
      <c r="O29" s="957"/>
      <c r="P29" s="663">
        <f>AK13</f>
        <v>713</v>
      </c>
      <c r="Q29" s="664"/>
      <c r="R29" s="664"/>
      <c r="S29" s="664"/>
      <c r="T29" s="664"/>
      <c r="U29" s="664"/>
      <c r="V29" s="665"/>
      <c r="W29" s="965">
        <f>AR13</f>
        <v>713</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1" t="s">
        <v>347</v>
      </c>
      <c r="B30" s="872"/>
      <c r="C30" s="872"/>
      <c r="D30" s="872"/>
      <c r="E30" s="872"/>
      <c r="F30" s="873"/>
      <c r="G30" s="778" t="s">
        <v>146</v>
      </c>
      <c r="H30" s="779"/>
      <c r="I30" s="779"/>
      <c r="J30" s="779"/>
      <c r="K30" s="779"/>
      <c r="L30" s="779"/>
      <c r="M30" s="779"/>
      <c r="N30" s="779"/>
      <c r="O30" s="780"/>
      <c r="P30" s="867" t="s">
        <v>59</v>
      </c>
      <c r="Q30" s="779"/>
      <c r="R30" s="779"/>
      <c r="S30" s="779"/>
      <c r="T30" s="779"/>
      <c r="U30" s="779"/>
      <c r="V30" s="779"/>
      <c r="W30" s="779"/>
      <c r="X30" s="780"/>
      <c r="Y30" s="864"/>
      <c r="Z30" s="865"/>
      <c r="AA30" s="866"/>
      <c r="AB30" s="868" t="s">
        <v>11</v>
      </c>
      <c r="AC30" s="869"/>
      <c r="AD30" s="870"/>
      <c r="AE30" s="868" t="s">
        <v>388</v>
      </c>
      <c r="AF30" s="869"/>
      <c r="AG30" s="869"/>
      <c r="AH30" s="870"/>
      <c r="AI30" s="926" t="s">
        <v>410</v>
      </c>
      <c r="AJ30" s="926"/>
      <c r="AK30" s="926"/>
      <c r="AL30" s="868"/>
      <c r="AM30" s="926" t="s">
        <v>507</v>
      </c>
      <c r="AN30" s="926"/>
      <c r="AO30" s="926"/>
      <c r="AP30" s="868"/>
      <c r="AQ30" s="772" t="s">
        <v>232</v>
      </c>
      <c r="AR30" s="773"/>
      <c r="AS30" s="773"/>
      <c r="AT30" s="774"/>
      <c r="AU30" s="779" t="s">
        <v>134</v>
      </c>
      <c r="AV30" s="779"/>
      <c r="AW30" s="779"/>
      <c r="AX30" s="92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7"/>
      <c r="AJ31" s="927"/>
      <c r="AK31" s="927"/>
      <c r="AL31" s="412"/>
      <c r="AM31" s="927"/>
      <c r="AN31" s="927"/>
      <c r="AO31" s="927"/>
      <c r="AP31" s="412"/>
      <c r="AQ31" s="250" t="s">
        <v>714</v>
      </c>
      <c r="AR31" s="201"/>
      <c r="AS31" s="136" t="s">
        <v>233</v>
      </c>
      <c r="AT31" s="137"/>
      <c r="AU31" s="200">
        <v>7</v>
      </c>
      <c r="AV31" s="200"/>
      <c r="AW31" s="397" t="s">
        <v>179</v>
      </c>
      <c r="AX31" s="398"/>
    </row>
    <row r="32" spans="1:50" ht="23.25" customHeight="1" x14ac:dyDescent="0.15">
      <c r="A32" s="402"/>
      <c r="B32" s="400"/>
      <c r="C32" s="400"/>
      <c r="D32" s="400"/>
      <c r="E32" s="400"/>
      <c r="F32" s="401"/>
      <c r="G32" s="568" t="s">
        <v>721</v>
      </c>
      <c r="H32" s="569"/>
      <c r="I32" s="569"/>
      <c r="J32" s="569"/>
      <c r="K32" s="569"/>
      <c r="L32" s="569"/>
      <c r="M32" s="569"/>
      <c r="N32" s="569"/>
      <c r="O32" s="570"/>
      <c r="P32" s="108" t="s">
        <v>722</v>
      </c>
      <c r="Q32" s="108"/>
      <c r="R32" s="108"/>
      <c r="S32" s="108"/>
      <c r="T32" s="108"/>
      <c r="U32" s="108"/>
      <c r="V32" s="108"/>
      <c r="W32" s="108"/>
      <c r="X32" s="109"/>
      <c r="Y32" s="475" t="s">
        <v>12</v>
      </c>
      <c r="Z32" s="535"/>
      <c r="AA32" s="536"/>
      <c r="AB32" s="465" t="s">
        <v>723</v>
      </c>
      <c r="AC32" s="465"/>
      <c r="AD32" s="465"/>
      <c r="AE32" s="218">
        <v>4.5</v>
      </c>
      <c r="AF32" s="219"/>
      <c r="AG32" s="219"/>
      <c r="AH32" s="219"/>
      <c r="AI32" s="218" t="s">
        <v>714</v>
      </c>
      <c r="AJ32" s="219"/>
      <c r="AK32" s="219"/>
      <c r="AL32" s="219"/>
      <c r="AM32" s="218" t="s">
        <v>714</v>
      </c>
      <c r="AN32" s="219"/>
      <c r="AO32" s="219"/>
      <c r="AP32" s="219"/>
      <c r="AQ32" s="336" t="s">
        <v>714</v>
      </c>
      <c r="AR32" s="208"/>
      <c r="AS32" s="208"/>
      <c r="AT32" s="337"/>
      <c r="AU32" s="219" t="s">
        <v>714</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723</v>
      </c>
      <c r="AC33" s="527"/>
      <c r="AD33" s="527"/>
      <c r="AE33" s="218" t="s">
        <v>714</v>
      </c>
      <c r="AF33" s="219"/>
      <c r="AG33" s="219"/>
      <c r="AH33" s="219"/>
      <c r="AI33" s="218" t="s">
        <v>714</v>
      </c>
      <c r="AJ33" s="219"/>
      <c r="AK33" s="219"/>
      <c r="AL33" s="219"/>
      <c r="AM33" s="218" t="s">
        <v>714</v>
      </c>
      <c r="AN33" s="219"/>
      <c r="AO33" s="219"/>
      <c r="AP33" s="219"/>
      <c r="AQ33" s="336" t="s">
        <v>714</v>
      </c>
      <c r="AR33" s="208"/>
      <c r="AS33" s="208"/>
      <c r="AT33" s="337"/>
      <c r="AU33" s="219">
        <v>8</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56.3</v>
      </c>
      <c r="AF34" s="219"/>
      <c r="AG34" s="219"/>
      <c r="AH34" s="219"/>
      <c r="AI34" s="218" t="s">
        <v>714</v>
      </c>
      <c r="AJ34" s="219"/>
      <c r="AK34" s="219"/>
      <c r="AL34" s="219"/>
      <c r="AM34" s="218" t="s">
        <v>714</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741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347</v>
      </c>
      <c r="B37" s="776"/>
      <c r="C37" s="776"/>
      <c r="D37" s="776"/>
      <c r="E37" s="776"/>
      <c r="F37" s="777"/>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388</v>
      </c>
      <c r="AF37" s="247"/>
      <c r="AG37" s="247"/>
      <c r="AH37" s="247"/>
      <c r="AI37" s="247" t="s">
        <v>410</v>
      </c>
      <c r="AJ37" s="247"/>
      <c r="AK37" s="247"/>
      <c r="AL37" s="247"/>
      <c r="AM37" s="247" t="s">
        <v>507</v>
      </c>
      <c r="AN37" s="247"/>
      <c r="AO37" s="247"/>
      <c r="AP37" s="247"/>
      <c r="AQ37" s="154" t="s">
        <v>232</v>
      </c>
      <c r="AR37" s="155"/>
      <c r="AS37" s="155"/>
      <c r="AT37" s="156"/>
      <c r="AU37" s="416" t="s">
        <v>134</v>
      </c>
      <c r="AV37" s="416"/>
      <c r="AW37" s="416"/>
      <c r="AX37" s="921"/>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714</v>
      </c>
      <c r="AR38" s="201"/>
      <c r="AS38" s="136" t="s">
        <v>233</v>
      </c>
      <c r="AT38" s="137"/>
      <c r="AU38" s="200">
        <v>7</v>
      </c>
      <c r="AV38" s="200"/>
      <c r="AW38" s="397" t="s">
        <v>179</v>
      </c>
      <c r="AX38" s="398"/>
      <c r="AY38">
        <f>$AY$37</f>
        <v>1</v>
      </c>
    </row>
    <row r="39" spans="1:51" ht="23.25" customHeight="1" x14ac:dyDescent="0.15">
      <c r="A39" s="402"/>
      <c r="B39" s="400"/>
      <c r="C39" s="400"/>
      <c r="D39" s="400"/>
      <c r="E39" s="400"/>
      <c r="F39" s="401"/>
      <c r="G39" s="568" t="s">
        <v>724</v>
      </c>
      <c r="H39" s="569"/>
      <c r="I39" s="569"/>
      <c r="J39" s="569"/>
      <c r="K39" s="569"/>
      <c r="L39" s="569"/>
      <c r="M39" s="569"/>
      <c r="N39" s="569"/>
      <c r="O39" s="570"/>
      <c r="P39" s="108" t="s">
        <v>725</v>
      </c>
      <c r="Q39" s="108"/>
      <c r="R39" s="108"/>
      <c r="S39" s="108"/>
      <c r="T39" s="108"/>
      <c r="U39" s="108"/>
      <c r="V39" s="108"/>
      <c r="W39" s="108"/>
      <c r="X39" s="109"/>
      <c r="Y39" s="475" t="s">
        <v>12</v>
      </c>
      <c r="Z39" s="535"/>
      <c r="AA39" s="536"/>
      <c r="AB39" s="465" t="s">
        <v>723</v>
      </c>
      <c r="AC39" s="465"/>
      <c r="AD39" s="465"/>
      <c r="AE39" s="218">
        <v>7</v>
      </c>
      <c r="AF39" s="219"/>
      <c r="AG39" s="219"/>
      <c r="AH39" s="219"/>
      <c r="AI39" s="218" t="s">
        <v>714</v>
      </c>
      <c r="AJ39" s="219"/>
      <c r="AK39" s="219"/>
      <c r="AL39" s="219"/>
      <c r="AM39" s="218" t="s">
        <v>714</v>
      </c>
      <c r="AN39" s="219"/>
      <c r="AO39" s="219"/>
      <c r="AP39" s="219"/>
      <c r="AQ39" s="336" t="s">
        <v>714</v>
      </c>
      <c r="AR39" s="208"/>
      <c r="AS39" s="208"/>
      <c r="AT39" s="337"/>
      <c r="AU39" s="219" t="s">
        <v>714</v>
      </c>
      <c r="AV39" s="219"/>
      <c r="AW39" s="219"/>
      <c r="AX39" s="221"/>
      <c r="AY39">
        <f t="shared" ref="AY39:AY43" si="4">$AY$37</f>
        <v>1</v>
      </c>
    </row>
    <row r="40" spans="1:51" ht="23.25"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t="s">
        <v>723</v>
      </c>
      <c r="AC40" s="527"/>
      <c r="AD40" s="527"/>
      <c r="AE40" s="218" t="s">
        <v>714</v>
      </c>
      <c r="AF40" s="219"/>
      <c r="AG40" s="219"/>
      <c r="AH40" s="219"/>
      <c r="AI40" s="218" t="s">
        <v>714</v>
      </c>
      <c r="AJ40" s="219"/>
      <c r="AK40" s="219"/>
      <c r="AL40" s="219"/>
      <c r="AM40" s="218" t="s">
        <v>714</v>
      </c>
      <c r="AN40" s="219"/>
      <c r="AO40" s="219"/>
      <c r="AP40" s="219"/>
      <c r="AQ40" s="336" t="s">
        <v>714</v>
      </c>
      <c r="AR40" s="208"/>
      <c r="AS40" s="208"/>
      <c r="AT40" s="337"/>
      <c r="AU40" s="219">
        <v>12</v>
      </c>
      <c r="AV40" s="219"/>
      <c r="AW40" s="219"/>
      <c r="AX40" s="221"/>
      <c r="AY40">
        <f t="shared" si="4"/>
        <v>1</v>
      </c>
    </row>
    <row r="41" spans="1:51" ht="23.25"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v>58.3</v>
      </c>
      <c r="AF41" s="219"/>
      <c r="AG41" s="219"/>
      <c r="AH41" s="219"/>
      <c r="AI41" s="218" t="s">
        <v>714</v>
      </c>
      <c r="AJ41" s="219"/>
      <c r="AK41" s="219"/>
      <c r="AL41" s="219"/>
      <c r="AM41" s="218" t="s">
        <v>714</v>
      </c>
      <c r="AN41" s="219"/>
      <c r="AO41" s="219"/>
      <c r="AP41" s="219"/>
      <c r="AQ41" s="336" t="s">
        <v>714</v>
      </c>
      <c r="AR41" s="208"/>
      <c r="AS41" s="208"/>
      <c r="AT41" s="337"/>
      <c r="AU41" s="219" t="s">
        <v>714</v>
      </c>
      <c r="AV41" s="219"/>
      <c r="AW41" s="219"/>
      <c r="AX41" s="221"/>
      <c r="AY41">
        <f t="shared" si="4"/>
        <v>1</v>
      </c>
    </row>
    <row r="42" spans="1:51" ht="23.25" customHeight="1" x14ac:dyDescent="0.15">
      <c r="A42" s="228" t="s">
        <v>378</v>
      </c>
      <c r="B42" s="229"/>
      <c r="C42" s="229"/>
      <c r="D42" s="229"/>
      <c r="E42" s="229"/>
      <c r="F42" s="230"/>
      <c r="G42" s="234" t="s">
        <v>742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5" t="s">
        <v>347</v>
      </c>
      <c r="B44" s="776"/>
      <c r="C44" s="776"/>
      <c r="D44" s="776"/>
      <c r="E44" s="776"/>
      <c r="F44" s="777"/>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388</v>
      </c>
      <c r="AF44" s="247"/>
      <c r="AG44" s="247"/>
      <c r="AH44" s="247"/>
      <c r="AI44" s="247" t="s">
        <v>410</v>
      </c>
      <c r="AJ44" s="247"/>
      <c r="AK44" s="247"/>
      <c r="AL44" s="247"/>
      <c r="AM44" s="247" t="s">
        <v>507</v>
      </c>
      <c r="AN44" s="247"/>
      <c r="AO44" s="247"/>
      <c r="AP44" s="247"/>
      <c r="AQ44" s="154" t="s">
        <v>232</v>
      </c>
      <c r="AR44" s="155"/>
      <c r="AS44" s="155"/>
      <c r="AT44" s="156"/>
      <c r="AU44" s="416" t="s">
        <v>134</v>
      </c>
      <c r="AV44" s="416"/>
      <c r="AW44" s="416"/>
      <c r="AX44" s="92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388</v>
      </c>
      <c r="AF51" s="247"/>
      <c r="AG51" s="247"/>
      <c r="AH51" s="247"/>
      <c r="AI51" s="247" t="s">
        <v>410</v>
      </c>
      <c r="AJ51" s="247"/>
      <c r="AK51" s="247"/>
      <c r="AL51" s="247"/>
      <c r="AM51" s="247" t="s">
        <v>507</v>
      </c>
      <c r="AN51" s="247"/>
      <c r="AO51" s="247"/>
      <c r="AP51" s="247"/>
      <c r="AQ51" s="154" t="s">
        <v>232</v>
      </c>
      <c r="AR51" s="155"/>
      <c r="AS51" s="155"/>
      <c r="AT51" s="156"/>
      <c r="AU51" s="936" t="s">
        <v>134</v>
      </c>
      <c r="AV51" s="936"/>
      <c r="AW51" s="936"/>
      <c r="AX51" s="93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388</v>
      </c>
      <c r="AF58" s="247"/>
      <c r="AG58" s="247"/>
      <c r="AH58" s="247"/>
      <c r="AI58" s="247" t="s">
        <v>410</v>
      </c>
      <c r="AJ58" s="247"/>
      <c r="AK58" s="247"/>
      <c r="AL58" s="247"/>
      <c r="AM58" s="247" t="s">
        <v>507</v>
      </c>
      <c r="AN58" s="247"/>
      <c r="AO58" s="247"/>
      <c r="AP58" s="247"/>
      <c r="AQ58" s="154" t="s">
        <v>232</v>
      </c>
      <c r="AR58" s="155"/>
      <c r="AS58" s="155"/>
      <c r="AT58" s="156"/>
      <c r="AU58" s="936" t="s">
        <v>134</v>
      </c>
      <c r="AV58" s="936"/>
      <c r="AW58" s="936"/>
      <c r="AX58" s="93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1"/>
      <c r="I78" s="592"/>
      <c r="J78" s="592"/>
      <c r="K78" s="592"/>
      <c r="L78" s="592"/>
      <c r="M78" s="592"/>
      <c r="N78" s="592"/>
      <c r="O78" s="593"/>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342</v>
      </c>
      <c r="AP79" s="274"/>
      <c r="AQ79" s="274"/>
      <c r="AR79" s="76" t="s">
        <v>340</v>
      </c>
      <c r="AS79" s="273"/>
      <c r="AT79" s="274"/>
      <c r="AU79" s="274"/>
      <c r="AV79" s="274"/>
      <c r="AW79" s="274"/>
      <c r="AX79" s="981"/>
      <c r="AY79">
        <f>COUNTIF($AR$79,"☑")</f>
        <v>0</v>
      </c>
    </row>
    <row r="80" spans="1:51" ht="18.75" hidden="1" customHeight="1" x14ac:dyDescent="0.15">
      <c r="A80" s="874"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5"/>
      <c r="B82" s="531"/>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c r="AY82">
        <f t="shared" ref="AY82:AY89" si="10">$AY$80</f>
        <v>0</v>
      </c>
    </row>
    <row r="83" spans="1:60" ht="22.5" hidden="1" customHeight="1" x14ac:dyDescent="0.15">
      <c r="A83" s="875"/>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c r="AY83">
        <f t="shared" si="10"/>
        <v>0</v>
      </c>
    </row>
    <row r="84" spans="1:60" ht="19.5" hidden="1" customHeight="1" x14ac:dyDescent="0.15">
      <c r="A84" s="875"/>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9"/>
      <c r="AY84">
        <f t="shared" si="10"/>
        <v>0</v>
      </c>
    </row>
    <row r="85" spans="1:60" ht="18.75" hidden="1" customHeight="1" x14ac:dyDescent="0.15">
      <c r="A85" s="87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388</v>
      </c>
      <c r="AF85" s="247"/>
      <c r="AG85" s="247"/>
      <c r="AH85" s="247"/>
      <c r="AI85" s="247" t="s">
        <v>410</v>
      </c>
      <c r="AJ85" s="247"/>
      <c r="AK85" s="247"/>
      <c r="AL85" s="247"/>
      <c r="AM85" s="247" t="s">
        <v>507</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388</v>
      </c>
      <c r="AF90" s="247"/>
      <c r="AG90" s="247"/>
      <c r="AH90" s="247"/>
      <c r="AI90" s="247" t="s">
        <v>410</v>
      </c>
      <c r="AJ90" s="247"/>
      <c r="AK90" s="247"/>
      <c r="AL90" s="247"/>
      <c r="AM90" s="247" t="s">
        <v>507</v>
      </c>
      <c r="AN90" s="247"/>
      <c r="AO90" s="247"/>
      <c r="AP90" s="247"/>
      <c r="AQ90" s="158" t="s">
        <v>232</v>
      </c>
      <c r="AR90" s="133"/>
      <c r="AS90" s="133"/>
      <c r="AT90" s="134"/>
      <c r="AU90" s="537" t="s">
        <v>134</v>
      </c>
      <c r="AV90" s="537"/>
      <c r="AW90" s="537"/>
      <c r="AX90" s="538"/>
      <c r="AY90">
        <f>COUNTA($G$92)</f>
        <v>0</v>
      </c>
    </row>
    <row r="91" spans="1:60" ht="18.75" hidden="1" customHeight="1" x14ac:dyDescent="0.15">
      <c r="A91" s="87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388</v>
      </c>
      <c r="AF95" s="247"/>
      <c r="AG95" s="247"/>
      <c r="AH95" s="247"/>
      <c r="AI95" s="247" t="s">
        <v>410</v>
      </c>
      <c r="AJ95" s="247"/>
      <c r="AK95" s="247"/>
      <c r="AL95" s="247"/>
      <c r="AM95" s="247" t="s">
        <v>507</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5" t="s">
        <v>13</v>
      </c>
      <c r="Z99" s="906"/>
      <c r="AA99" s="907"/>
      <c r="AB99" s="902" t="s">
        <v>14</v>
      </c>
      <c r="AC99" s="903"/>
      <c r="AD99" s="90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388</v>
      </c>
      <c r="AF100" s="544"/>
      <c r="AG100" s="544"/>
      <c r="AH100" s="545"/>
      <c r="AI100" s="543" t="s">
        <v>410</v>
      </c>
      <c r="AJ100" s="544"/>
      <c r="AK100" s="544"/>
      <c r="AL100" s="545"/>
      <c r="AM100" s="543" t="s">
        <v>507</v>
      </c>
      <c r="AN100" s="544"/>
      <c r="AO100" s="544"/>
      <c r="AP100" s="545"/>
      <c r="AQ100" s="317" t="s">
        <v>415</v>
      </c>
      <c r="AR100" s="318"/>
      <c r="AS100" s="318"/>
      <c r="AT100" s="319"/>
      <c r="AU100" s="317" t="s">
        <v>539</v>
      </c>
      <c r="AV100" s="318"/>
      <c r="AW100" s="318"/>
      <c r="AX100" s="320"/>
    </row>
    <row r="101" spans="1:60" ht="23.25" customHeight="1" x14ac:dyDescent="0.15">
      <c r="A101" s="423"/>
      <c r="B101" s="424"/>
      <c r="C101" s="424"/>
      <c r="D101" s="424"/>
      <c r="E101" s="424"/>
      <c r="F101" s="425"/>
      <c r="G101" s="108" t="s">
        <v>726</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727</v>
      </c>
      <c r="AC101" s="465"/>
      <c r="AD101" s="465"/>
      <c r="AE101" s="282" t="s">
        <v>714</v>
      </c>
      <c r="AF101" s="282"/>
      <c r="AG101" s="282"/>
      <c r="AH101" s="282"/>
      <c r="AI101" s="282">
        <v>29</v>
      </c>
      <c r="AJ101" s="282"/>
      <c r="AK101" s="282"/>
      <c r="AL101" s="282"/>
      <c r="AM101" s="282">
        <v>28</v>
      </c>
      <c r="AN101" s="282"/>
      <c r="AO101" s="282"/>
      <c r="AP101" s="282"/>
      <c r="AQ101" s="282" t="s">
        <v>807</v>
      </c>
      <c r="AR101" s="282"/>
      <c r="AS101" s="282"/>
      <c r="AT101" s="282"/>
      <c r="AU101" s="218" t="s">
        <v>807</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727</v>
      </c>
      <c r="AC102" s="465"/>
      <c r="AD102" s="465"/>
      <c r="AE102" s="282" t="s">
        <v>714</v>
      </c>
      <c r="AF102" s="282"/>
      <c r="AG102" s="282"/>
      <c r="AH102" s="282"/>
      <c r="AI102" s="282">
        <v>22</v>
      </c>
      <c r="AJ102" s="282"/>
      <c r="AK102" s="282"/>
      <c r="AL102" s="282"/>
      <c r="AM102" s="282">
        <v>22</v>
      </c>
      <c r="AN102" s="282"/>
      <c r="AO102" s="282"/>
      <c r="AP102" s="282"/>
      <c r="AQ102" s="282">
        <v>22</v>
      </c>
      <c r="AR102" s="282"/>
      <c r="AS102" s="282"/>
      <c r="AT102" s="282"/>
      <c r="AU102" s="225" t="s">
        <v>807</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388</v>
      </c>
      <c r="AF115" s="247"/>
      <c r="AG115" s="247"/>
      <c r="AH115" s="247"/>
      <c r="AI115" s="247" t="s">
        <v>410</v>
      </c>
      <c r="AJ115" s="247"/>
      <c r="AK115" s="247"/>
      <c r="AL115" s="247"/>
      <c r="AM115" s="247" t="s">
        <v>507</v>
      </c>
      <c r="AN115" s="247"/>
      <c r="AO115" s="247"/>
      <c r="AP115" s="247"/>
      <c r="AQ115" s="594" t="s">
        <v>540</v>
      </c>
      <c r="AR115" s="595"/>
      <c r="AS115" s="595"/>
      <c r="AT115" s="595"/>
      <c r="AU115" s="595"/>
      <c r="AV115" s="595"/>
      <c r="AW115" s="595"/>
      <c r="AX115" s="596"/>
    </row>
    <row r="116" spans="1:51" ht="23.25" customHeight="1" x14ac:dyDescent="0.15">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729</v>
      </c>
      <c r="AC116" s="467"/>
      <c r="AD116" s="468"/>
      <c r="AE116" s="282" t="s">
        <v>714</v>
      </c>
      <c r="AF116" s="282"/>
      <c r="AG116" s="282"/>
      <c r="AH116" s="282"/>
      <c r="AI116" s="282">
        <v>24</v>
      </c>
      <c r="AJ116" s="282"/>
      <c r="AK116" s="282"/>
      <c r="AL116" s="282"/>
      <c r="AM116" s="282">
        <v>24</v>
      </c>
      <c r="AN116" s="282"/>
      <c r="AO116" s="282"/>
      <c r="AP116" s="282"/>
      <c r="AQ116" s="218">
        <v>32</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730</v>
      </c>
      <c r="AC117" s="477"/>
      <c r="AD117" s="478"/>
      <c r="AE117" s="555" t="s">
        <v>714</v>
      </c>
      <c r="AF117" s="555"/>
      <c r="AG117" s="555"/>
      <c r="AH117" s="555"/>
      <c r="AI117" s="555" t="s">
        <v>731</v>
      </c>
      <c r="AJ117" s="555"/>
      <c r="AK117" s="555"/>
      <c r="AL117" s="555"/>
      <c r="AM117" s="555" t="s">
        <v>744</v>
      </c>
      <c r="AN117" s="555"/>
      <c r="AO117" s="555"/>
      <c r="AP117" s="555"/>
      <c r="AQ117" s="555" t="s">
        <v>799</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388</v>
      </c>
      <c r="AF118" s="247"/>
      <c r="AG118" s="247"/>
      <c r="AH118" s="247"/>
      <c r="AI118" s="247" t="s">
        <v>410</v>
      </c>
      <c r="AJ118" s="247"/>
      <c r="AK118" s="247"/>
      <c r="AL118" s="247"/>
      <c r="AM118" s="247" t="s">
        <v>507</v>
      </c>
      <c r="AN118" s="247"/>
      <c r="AO118" s="247"/>
      <c r="AP118" s="247"/>
      <c r="AQ118" s="594" t="s">
        <v>540</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388</v>
      </c>
      <c r="AF121" s="247"/>
      <c r="AG121" s="247"/>
      <c r="AH121" s="247"/>
      <c r="AI121" s="247" t="s">
        <v>410</v>
      </c>
      <c r="AJ121" s="247"/>
      <c r="AK121" s="247"/>
      <c r="AL121" s="247"/>
      <c r="AM121" s="247" t="s">
        <v>507</v>
      </c>
      <c r="AN121" s="247"/>
      <c r="AO121" s="247"/>
      <c r="AP121" s="247"/>
      <c r="AQ121" s="594" t="s">
        <v>540</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356</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388</v>
      </c>
      <c r="AF124" s="247"/>
      <c r="AG124" s="247"/>
      <c r="AH124" s="247"/>
      <c r="AI124" s="247" t="s">
        <v>410</v>
      </c>
      <c r="AJ124" s="247"/>
      <c r="AK124" s="247"/>
      <c r="AL124" s="247"/>
      <c r="AM124" s="247" t="s">
        <v>507</v>
      </c>
      <c r="AN124" s="247"/>
      <c r="AO124" s="247"/>
      <c r="AP124" s="247"/>
      <c r="AQ124" s="594" t="s">
        <v>540</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358</v>
      </c>
      <c r="H125" s="392"/>
      <c r="I125" s="392"/>
      <c r="J125" s="392"/>
      <c r="K125" s="392"/>
      <c r="L125" s="392"/>
      <c r="M125" s="392"/>
      <c r="N125" s="392"/>
      <c r="O125" s="392"/>
      <c r="P125" s="392"/>
      <c r="Q125" s="392"/>
      <c r="R125" s="392"/>
      <c r="S125" s="392"/>
      <c r="T125" s="392"/>
      <c r="U125" s="392"/>
      <c r="V125" s="392"/>
      <c r="W125" s="392"/>
      <c r="X125" s="94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2"/>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8"/>
      <c r="Z127" s="939"/>
      <c r="AA127" s="940"/>
      <c r="AB127" s="412" t="s">
        <v>11</v>
      </c>
      <c r="AC127" s="413"/>
      <c r="AD127" s="414"/>
      <c r="AE127" s="247" t="s">
        <v>388</v>
      </c>
      <c r="AF127" s="247"/>
      <c r="AG127" s="247"/>
      <c r="AH127" s="247"/>
      <c r="AI127" s="247" t="s">
        <v>410</v>
      </c>
      <c r="AJ127" s="247"/>
      <c r="AK127" s="247"/>
      <c r="AL127" s="247"/>
      <c r="AM127" s="247" t="s">
        <v>507</v>
      </c>
      <c r="AN127" s="247"/>
      <c r="AO127" s="247"/>
      <c r="AP127" s="247"/>
      <c r="AQ127" s="594" t="s">
        <v>540</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358</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403</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4.5</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v>8</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714</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723</v>
      </c>
      <c r="AC138" s="206"/>
      <c r="AD138" s="206"/>
      <c r="AE138" s="207">
        <v>7</v>
      </c>
      <c r="AF138" s="208"/>
      <c r="AG138" s="208"/>
      <c r="AH138" s="208"/>
      <c r="AI138" s="207" t="s">
        <v>714</v>
      </c>
      <c r="AJ138" s="208"/>
      <c r="AK138" s="208"/>
      <c r="AL138" s="208"/>
      <c r="AM138" s="207" t="s">
        <v>714</v>
      </c>
      <c r="AN138" s="208"/>
      <c r="AO138" s="208"/>
      <c r="AP138" s="208"/>
      <c r="AQ138" s="207" t="s">
        <v>714</v>
      </c>
      <c r="AR138" s="208"/>
      <c r="AS138" s="208"/>
      <c r="AT138" s="208"/>
      <c r="AU138" s="207" t="s">
        <v>714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t="s">
        <v>714</v>
      </c>
      <c r="AF139" s="208"/>
      <c r="AG139" s="208"/>
      <c r="AH139" s="208"/>
      <c r="AI139" s="207" t="s">
        <v>714</v>
      </c>
      <c r="AJ139" s="208"/>
      <c r="AK139" s="208"/>
      <c r="AL139" s="208"/>
      <c r="AM139" s="207" t="s">
        <v>714</v>
      </c>
      <c r="AN139" s="208"/>
      <c r="AO139" s="208"/>
      <c r="AP139" s="208"/>
      <c r="AQ139" s="207" t="s">
        <v>714</v>
      </c>
      <c r="AR139" s="208"/>
      <c r="AS139" s="208"/>
      <c r="AT139" s="208"/>
      <c r="AU139" s="207">
        <v>12</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5"/>
      <c r="E430" s="175" t="s">
        <v>397</v>
      </c>
      <c r="F430" s="908"/>
      <c r="G430" s="909" t="s">
        <v>252</v>
      </c>
      <c r="H430" s="126"/>
      <c r="I430" s="126"/>
      <c r="J430" s="910"/>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9" t="s">
        <v>252</v>
      </c>
      <c r="H484" s="126"/>
      <c r="I484" s="126"/>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9" t="s">
        <v>252</v>
      </c>
      <c r="H538" s="126"/>
      <c r="I538" s="126"/>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9" t="s">
        <v>252</v>
      </c>
      <c r="H592" s="126"/>
      <c r="I592" s="126"/>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9" t="s">
        <v>252</v>
      </c>
      <c r="H646" s="126"/>
      <c r="I646" s="126"/>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1" ht="60" customHeight="1" x14ac:dyDescent="0.15">
      <c r="A702" s="880" t="s">
        <v>140</v>
      </c>
      <c r="B702" s="881"/>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738</v>
      </c>
      <c r="AE702" s="342"/>
      <c r="AF702" s="342"/>
      <c r="AG702" s="384" t="s">
        <v>745</v>
      </c>
      <c r="AH702" s="385"/>
      <c r="AI702" s="385"/>
      <c r="AJ702" s="385"/>
      <c r="AK702" s="385"/>
      <c r="AL702" s="385"/>
      <c r="AM702" s="385"/>
      <c r="AN702" s="385"/>
      <c r="AO702" s="385"/>
      <c r="AP702" s="385"/>
      <c r="AQ702" s="385"/>
      <c r="AR702" s="385"/>
      <c r="AS702" s="385"/>
      <c r="AT702" s="385"/>
      <c r="AU702" s="385"/>
      <c r="AV702" s="385"/>
      <c r="AW702" s="385"/>
      <c r="AX702" s="386"/>
    </row>
    <row r="703" spans="1:51" ht="79.5" customHeight="1" x14ac:dyDescent="0.15">
      <c r="A703" s="882"/>
      <c r="B703" s="88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2" t="s">
        <v>738</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84"/>
      <c r="B704" s="88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7" t="s">
        <v>738</v>
      </c>
      <c r="AE704" s="788"/>
      <c r="AF704" s="788"/>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19" t="s">
        <v>738</v>
      </c>
      <c r="AE705" s="720"/>
      <c r="AF705" s="720"/>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9"/>
      <c r="D706" s="800"/>
      <c r="E706" s="735" t="s">
        <v>379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750</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750</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60" customHeight="1" x14ac:dyDescent="0.15">
      <c r="A708" s="648"/>
      <c r="B708" s="65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7" t="s">
        <v>738</v>
      </c>
      <c r="AE708" s="608"/>
      <c r="AF708" s="608"/>
      <c r="AG708" s="747" t="s">
        <v>751</v>
      </c>
      <c r="AH708" s="748"/>
      <c r="AI708" s="748"/>
      <c r="AJ708" s="748"/>
      <c r="AK708" s="748"/>
      <c r="AL708" s="748"/>
      <c r="AM708" s="748"/>
      <c r="AN708" s="748"/>
      <c r="AO708" s="748"/>
      <c r="AP708" s="748"/>
      <c r="AQ708" s="748"/>
      <c r="AR708" s="748"/>
      <c r="AS708" s="748"/>
      <c r="AT708" s="748"/>
      <c r="AU708" s="748"/>
      <c r="AV708" s="748"/>
      <c r="AW708" s="748"/>
      <c r="AX708" s="749"/>
    </row>
    <row r="709" spans="1:50" ht="46.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43.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738</v>
      </c>
      <c r="AE710" s="323"/>
      <c r="AF710" s="323"/>
      <c r="AG710" s="104" t="s">
        <v>800</v>
      </c>
      <c r="AH710" s="105"/>
      <c r="AI710" s="105"/>
      <c r="AJ710" s="105"/>
      <c r="AK710" s="105"/>
      <c r="AL710" s="105"/>
      <c r="AM710" s="105"/>
      <c r="AN710" s="105"/>
      <c r="AO710" s="105"/>
      <c r="AP710" s="105"/>
      <c r="AQ710" s="105"/>
      <c r="AR710" s="105"/>
      <c r="AS710" s="105"/>
      <c r="AT710" s="105"/>
      <c r="AU710" s="105"/>
      <c r="AV710" s="105"/>
      <c r="AW710" s="105"/>
      <c r="AX710" s="106"/>
    </row>
    <row r="711" spans="1:50" ht="66.7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738</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7" t="s">
        <v>753</v>
      </c>
      <c r="AE712" s="788"/>
      <c r="AF712" s="788"/>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8"/>
      <c r="B713" s="650"/>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787" t="s">
        <v>753</v>
      </c>
      <c r="AE713" s="788"/>
      <c r="AF713" s="788"/>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787" t="s">
        <v>753</v>
      </c>
      <c r="AE714" s="788"/>
      <c r="AF714" s="788"/>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6" t="s">
        <v>40</v>
      </c>
      <c r="B715" s="789"/>
      <c r="C715" s="790" t="s">
        <v>324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746</v>
      </c>
      <c r="AE715" s="608"/>
      <c r="AF715" s="662"/>
      <c r="AG715" s="747" t="s">
        <v>755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753</v>
      </c>
      <c r="AE716" s="630"/>
      <c r="AF716" s="63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738</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738</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753</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4"/>
      <c r="C726" s="814" t="s">
        <v>53</v>
      </c>
      <c r="D726" s="842"/>
      <c r="E726" s="842"/>
      <c r="F726" s="843"/>
      <c r="G726" s="581" t="s">
        <v>795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5"/>
      <c r="B727" s="806"/>
      <c r="C727" s="753" t="s">
        <v>57</v>
      </c>
      <c r="D727" s="754"/>
      <c r="E727" s="754"/>
      <c r="F727" s="755"/>
      <c r="G727" s="579" t="s">
        <v>796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0" t="s">
        <v>807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804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3" t="s">
        <v>806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t="s">
        <v>807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6" t="s">
        <v>350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hidden="1" customHeight="1" x14ac:dyDescent="0.15">
      <c r="A737" s="1004" t="s">
        <v>670</v>
      </c>
      <c r="B737" s="211"/>
      <c r="C737" s="211"/>
      <c r="D737" s="212"/>
      <c r="E737" s="968" t="s">
        <v>714</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hidden="1" customHeight="1" x14ac:dyDescent="0.15">
      <c r="A738" s="361" t="s">
        <v>395</v>
      </c>
      <c r="B738" s="361"/>
      <c r="C738" s="361"/>
      <c r="D738" s="361"/>
      <c r="E738" s="968" t="s">
        <v>714</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hidden="1" customHeight="1" x14ac:dyDescent="0.15">
      <c r="A739" s="361" t="s">
        <v>394</v>
      </c>
      <c r="B739" s="361"/>
      <c r="C739" s="361"/>
      <c r="D739" s="361"/>
      <c r="E739" s="968" t="s">
        <v>714</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hidden="1" customHeight="1" x14ac:dyDescent="0.15">
      <c r="A740" s="361" t="s">
        <v>393</v>
      </c>
      <c r="B740" s="361"/>
      <c r="C740" s="361"/>
      <c r="D740" s="361"/>
      <c r="E740" s="968" t="s">
        <v>714</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hidden="1" customHeight="1" x14ac:dyDescent="0.15">
      <c r="A741" s="361" t="s">
        <v>392</v>
      </c>
      <c r="B741" s="361"/>
      <c r="C741" s="361"/>
      <c r="D741" s="361"/>
      <c r="E741" s="968" t="s">
        <v>714</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hidden="1" customHeight="1" x14ac:dyDescent="0.15">
      <c r="A742" s="361" t="s">
        <v>391</v>
      </c>
      <c r="B742" s="361"/>
      <c r="C742" s="361"/>
      <c r="D742" s="361"/>
      <c r="E742" s="968" t="s">
        <v>714</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hidden="1" customHeight="1" x14ac:dyDescent="0.15">
      <c r="A743" s="361" t="s">
        <v>390</v>
      </c>
      <c r="B743" s="361"/>
      <c r="C743" s="361"/>
      <c r="D743" s="361"/>
      <c r="E743" s="968" t="s">
        <v>714</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hidden="1" customHeight="1" x14ac:dyDescent="0.15">
      <c r="A744" s="361" t="s">
        <v>389</v>
      </c>
      <c r="B744" s="361"/>
      <c r="C744" s="361"/>
      <c r="D744" s="361"/>
      <c r="E744" s="968" t="s">
        <v>714</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388</v>
      </c>
      <c r="B745" s="361"/>
      <c r="C745" s="361"/>
      <c r="D745" s="361"/>
      <c r="E745" s="1005" t="s">
        <v>736</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543</v>
      </c>
      <c r="B746" s="361"/>
      <c r="C746" s="361"/>
      <c r="D746" s="361"/>
      <c r="E746" s="974" t="s">
        <v>708</v>
      </c>
      <c r="F746" s="972"/>
      <c r="G746" s="972"/>
      <c r="H746" s="100" t="str">
        <f>IF(E746="","","-")</f>
        <v>-</v>
      </c>
      <c r="I746" s="972" t="s">
        <v>737</v>
      </c>
      <c r="J746" s="972"/>
      <c r="K746" s="100" t="str">
        <f>IF(I746="","","-")</f>
        <v>-</v>
      </c>
      <c r="L746" s="973">
        <v>1</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507</v>
      </c>
      <c r="B747" s="361"/>
      <c r="C747" s="361"/>
      <c r="D747" s="361"/>
      <c r="E747" s="974" t="s">
        <v>708</v>
      </c>
      <c r="F747" s="972"/>
      <c r="G747" s="972"/>
      <c r="H747" s="100" t="str">
        <f>IF(E747="","","-")</f>
        <v>-</v>
      </c>
      <c r="I747" s="972"/>
      <c r="J747" s="972"/>
      <c r="K747" s="100" t="str">
        <f>IF(I747="","","-")</f>
        <v/>
      </c>
      <c r="L747" s="973">
        <v>21</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7" t="s">
        <v>382</v>
      </c>
      <c r="B748" s="618"/>
      <c r="C748" s="618"/>
      <c r="D748" s="618"/>
      <c r="E748" s="618"/>
      <c r="F748" s="619"/>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384</v>
      </c>
      <c r="B787" s="632"/>
      <c r="C787" s="632"/>
      <c r="D787" s="632"/>
      <c r="E787" s="632"/>
      <c r="F787" s="633"/>
      <c r="G787" s="598" t="s">
        <v>759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758</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8"/>
    </row>
    <row r="788" spans="1:51" ht="24.75" customHeight="1" x14ac:dyDescent="0.15">
      <c r="A788" s="634"/>
      <c r="B788" s="635"/>
      <c r="C788" s="635"/>
      <c r="D788" s="635"/>
      <c r="E788" s="635"/>
      <c r="F788" s="636"/>
      <c r="G788" s="814" t="s">
        <v>17</v>
      </c>
      <c r="H788" s="673"/>
      <c r="I788" s="673"/>
      <c r="J788" s="673"/>
      <c r="K788" s="673"/>
      <c r="L788" s="672" t="s">
        <v>18</v>
      </c>
      <c r="M788" s="673"/>
      <c r="N788" s="673"/>
      <c r="O788" s="673"/>
      <c r="P788" s="673"/>
      <c r="Q788" s="673"/>
      <c r="R788" s="673"/>
      <c r="S788" s="673"/>
      <c r="T788" s="673"/>
      <c r="U788" s="673"/>
      <c r="V788" s="673"/>
      <c r="W788" s="673"/>
      <c r="X788" s="674"/>
      <c r="Y788" s="659" t="s">
        <v>19</v>
      </c>
      <c r="Z788" s="660"/>
      <c r="AA788" s="660"/>
      <c r="AB788" s="803"/>
      <c r="AC788" s="814" t="s">
        <v>17</v>
      </c>
      <c r="AD788" s="673"/>
      <c r="AE788" s="673"/>
      <c r="AF788" s="673"/>
      <c r="AG788" s="673"/>
      <c r="AH788" s="672" t="s">
        <v>18</v>
      </c>
      <c r="AI788" s="673"/>
      <c r="AJ788" s="673"/>
      <c r="AK788" s="673"/>
      <c r="AL788" s="673"/>
      <c r="AM788" s="673"/>
      <c r="AN788" s="673"/>
      <c r="AO788" s="673"/>
      <c r="AP788" s="673"/>
      <c r="AQ788" s="673"/>
      <c r="AR788" s="673"/>
      <c r="AS788" s="673"/>
      <c r="AT788" s="674"/>
      <c r="AU788" s="659" t="s">
        <v>19</v>
      </c>
      <c r="AV788" s="660"/>
      <c r="AW788" s="660"/>
      <c r="AX788" s="661"/>
    </row>
    <row r="789" spans="1:51" ht="24.75" customHeight="1" x14ac:dyDescent="0.15">
      <c r="A789" s="634"/>
      <c r="B789" s="635"/>
      <c r="C789" s="635"/>
      <c r="D789" s="635"/>
      <c r="E789" s="635"/>
      <c r="F789" s="636"/>
      <c r="G789" s="675" t="s">
        <v>784</v>
      </c>
      <c r="H789" s="676"/>
      <c r="I789" s="676"/>
      <c r="J789" s="676"/>
      <c r="K789" s="677"/>
      <c r="L789" s="839" t="s">
        <v>781</v>
      </c>
      <c r="M789" s="840"/>
      <c r="N789" s="840"/>
      <c r="O789" s="840"/>
      <c r="P789" s="840"/>
      <c r="Q789" s="840"/>
      <c r="R789" s="840"/>
      <c r="S789" s="840"/>
      <c r="T789" s="840"/>
      <c r="U789" s="840"/>
      <c r="V789" s="840"/>
      <c r="W789" s="840"/>
      <c r="X789" s="841"/>
      <c r="Y789" s="387">
        <v>14.1</v>
      </c>
      <c r="Z789" s="388"/>
      <c r="AA789" s="388"/>
      <c r="AB789" s="807"/>
      <c r="AC789" s="675" t="s">
        <v>784</v>
      </c>
      <c r="AD789" s="676"/>
      <c r="AE789" s="676"/>
      <c r="AF789" s="676"/>
      <c r="AG789" s="677"/>
      <c r="AH789" s="637" t="s">
        <v>790</v>
      </c>
      <c r="AI789" s="638"/>
      <c r="AJ789" s="638"/>
      <c r="AK789" s="638"/>
      <c r="AL789" s="638"/>
      <c r="AM789" s="638"/>
      <c r="AN789" s="638"/>
      <c r="AO789" s="638"/>
      <c r="AP789" s="638"/>
      <c r="AQ789" s="638"/>
      <c r="AR789" s="638"/>
      <c r="AS789" s="638"/>
      <c r="AT789" s="639"/>
      <c r="AU789" s="387">
        <v>6.84</v>
      </c>
      <c r="AV789" s="388"/>
      <c r="AW789" s="388"/>
      <c r="AX789" s="389"/>
    </row>
    <row r="790" spans="1:51" ht="24.75" customHeight="1" x14ac:dyDescent="0.15">
      <c r="A790" s="634"/>
      <c r="B790" s="635"/>
      <c r="C790" s="635"/>
      <c r="D790" s="635"/>
      <c r="E790" s="635"/>
      <c r="F790" s="636"/>
      <c r="G790" s="609" t="s">
        <v>785</v>
      </c>
      <c r="H790" s="610"/>
      <c r="I790" s="610"/>
      <c r="J790" s="610"/>
      <c r="K790" s="611"/>
      <c r="L790" s="637" t="s">
        <v>782</v>
      </c>
      <c r="M790" s="670"/>
      <c r="N790" s="670"/>
      <c r="O790" s="670"/>
      <c r="P790" s="670"/>
      <c r="Q790" s="670"/>
      <c r="R790" s="670"/>
      <c r="S790" s="670"/>
      <c r="T790" s="670"/>
      <c r="U790" s="670"/>
      <c r="V790" s="670"/>
      <c r="W790" s="670"/>
      <c r="X790" s="671"/>
      <c r="Y790" s="604">
        <v>0.08</v>
      </c>
      <c r="Z790" s="605"/>
      <c r="AA790" s="605"/>
      <c r="AB790" s="615"/>
      <c r="AC790" s="609" t="s">
        <v>785</v>
      </c>
      <c r="AD790" s="610"/>
      <c r="AE790" s="610"/>
      <c r="AF790" s="610"/>
      <c r="AG790" s="611"/>
      <c r="AH790" s="637" t="s">
        <v>794</v>
      </c>
      <c r="AI790" s="638"/>
      <c r="AJ790" s="638"/>
      <c r="AK790" s="638"/>
      <c r="AL790" s="638"/>
      <c r="AM790" s="638"/>
      <c r="AN790" s="638"/>
      <c r="AO790" s="638"/>
      <c r="AP790" s="638"/>
      <c r="AQ790" s="638"/>
      <c r="AR790" s="638"/>
      <c r="AS790" s="638"/>
      <c r="AT790" s="639"/>
      <c r="AU790" s="604">
        <v>0.06</v>
      </c>
      <c r="AV790" s="605"/>
      <c r="AW790" s="605"/>
      <c r="AX790" s="606"/>
    </row>
    <row r="791" spans="1:51" ht="24.75" customHeight="1" x14ac:dyDescent="0.15">
      <c r="A791" s="634"/>
      <c r="B791" s="635"/>
      <c r="C791" s="635"/>
      <c r="D791" s="635"/>
      <c r="E791" s="635"/>
      <c r="F791" s="636"/>
      <c r="G791" s="609" t="s">
        <v>786</v>
      </c>
      <c r="H791" s="610"/>
      <c r="I791" s="610"/>
      <c r="J791" s="610"/>
      <c r="K791" s="611"/>
      <c r="L791" s="637" t="s">
        <v>783</v>
      </c>
      <c r="M791" s="670"/>
      <c r="N791" s="670"/>
      <c r="O791" s="670"/>
      <c r="P791" s="670"/>
      <c r="Q791" s="670"/>
      <c r="R791" s="670"/>
      <c r="S791" s="670"/>
      <c r="T791" s="670"/>
      <c r="U791" s="670"/>
      <c r="V791" s="670"/>
      <c r="W791" s="670"/>
      <c r="X791" s="671"/>
      <c r="Y791" s="604">
        <v>125.8</v>
      </c>
      <c r="Z791" s="605"/>
      <c r="AA791" s="605"/>
      <c r="AB791" s="615"/>
      <c r="AC791" s="609" t="s">
        <v>786</v>
      </c>
      <c r="AD791" s="610"/>
      <c r="AE791" s="610"/>
      <c r="AF791" s="610"/>
      <c r="AG791" s="611"/>
      <c r="AH791" s="637" t="s">
        <v>801</v>
      </c>
      <c r="AI791" s="638"/>
      <c r="AJ791" s="638"/>
      <c r="AK791" s="638"/>
      <c r="AL791" s="638"/>
      <c r="AM791" s="638"/>
      <c r="AN791" s="638"/>
      <c r="AO791" s="638"/>
      <c r="AP791" s="638"/>
      <c r="AQ791" s="638"/>
      <c r="AR791" s="638"/>
      <c r="AS791" s="638"/>
      <c r="AT791" s="639"/>
      <c r="AU791" s="604">
        <v>5.07</v>
      </c>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5" t="s">
        <v>20</v>
      </c>
      <c r="H799" s="826"/>
      <c r="I799" s="826"/>
      <c r="J799" s="826"/>
      <c r="K799" s="826"/>
      <c r="L799" s="827"/>
      <c r="M799" s="828"/>
      <c r="N799" s="828"/>
      <c r="O799" s="828"/>
      <c r="P799" s="828"/>
      <c r="Q799" s="828"/>
      <c r="R799" s="828"/>
      <c r="S799" s="828"/>
      <c r="T799" s="828"/>
      <c r="U799" s="828"/>
      <c r="V799" s="828"/>
      <c r="W799" s="828"/>
      <c r="X799" s="829"/>
      <c r="Y799" s="830">
        <f>SUM(Y789:AB798)</f>
        <v>139.97999999999999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11.969999999999999</v>
      </c>
      <c r="AV799" s="831"/>
      <c r="AW799" s="831"/>
      <c r="AX799" s="833"/>
    </row>
    <row r="800" spans="1:51" ht="49.5" customHeight="1" x14ac:dyDescent="0.15">
      <c r="A800" s="634"/>
      <c r="B800" s="635"/>
      <c r="C800" s="635"/>
      <c r="D800" s="635"/>
      <c r="E800" s="635"/>
      <c r="F800" s="636"/>
      <c r="G800" s="598" t="s">
        <v>760</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776</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8"/>
      <c r="AY800">
        <f>COUNTA($G$802,$AC$802)</f>
        <v>2</v>
      </c>
    </row>
    <row r="801" spans="1:51" ht="24.75" customHeight="1" x14ac:dyDescent="0.15">
      <c r="A801" s="634"/>
      <c r="B801" s="635"/>
      <c r="C801" s="635"/>
      <c r="D801" s="635"/>
      <c r="E801" s="635"/>
      <c r="F801" s="636"/>
      <c r="G801" s="814" t="s">
        <v>17</v>
      </c>
      <c r="H801" s="673"/>
      <c r="I801" s="673"/>
      <c r="J801" s="673"/>
      <c r="K801" s="673"/>
      <c r="L801" s="672" t="s">
        <v>18</v>
      </c>
      <c r="M801" s="673"/>
      <c r="N801" s="673"/>
      <c r="O801" s="673"/>
      <c r="P801" s="673"/>
      <c r="Q801" s="673"/>
      <c r="R801" s="673"/>
      <c r="S801" s="673"/>
      <c r="T801" s="673"/>
      <c r="U801" s="673"/>
      <c r="V801" s="673"/>
      <c r="W801" s="673"/>
      <c r="X801" s="674"/>
      <c r="Y801" s="659" t="s">
        <v>19</v>
      </c>
      <c r="Z801" s="660"/>
      <c r="AA801" s="660"/>
      <c r="AB801" s="803"/>
      <c r="AC801" s="814" t="s">
        <v>17</v>
      </c>
      <c r="AD801" s="673"/>
      <c r="AE801" s="673"/>
      <c r="AF801" s="673"/>
      <c r="AG801" s="673"/>
      <c r="AH801" s="672" t="s">
        <v>18</v>
      </c>
      <c r="AI801" s="673"/>
      <c r="AJ801" s="673"/>
      <c r="AK801" s="673"/>
      <c r="AL801" s="673"/>
      <c r="AM801" s="673"/>
      <c r="AN801" s="673"/>
      <c r="AO801" s="673"/>
      <c r="AP801" s="673"/>
      <c r="AQ801" s="673"/>
      <c r="AR801" s="673"/>
      <c r="AS801" s="673"/>
      <c r="AT801" s="674"/>
      <c r="AU801" s="659" t="s">
        <v>19</v>
      </c>
      <c r="AV801" s="660"/>
      <c r="AW801" s="660"/>
      <c r="AX801" s="661"/>
      <c r="AY801">
        <f>$AY$800</f>
        <v>2</v>
      </c>
    </row>
    <row r="802" spans="1:51" ht="24.75" customHeight="1" x14ac:dyDescent="0.15">
      <c r="A802" s="634"/>
      <c r="B802" s="635"/>
      <c r="C802" s="635"/>
      <c r="D802" s="635"/>
      <c r="E802" s="635"/>
      <c r="F802" s="636"/>
      <c r="G802" s="675" t="s">
        <v>787</v>
      </c>
      <c r="H802" s="676"/>
      <c r="I802" s="676"/>
      <c r="J802" s="676"/>
      <c r="K802" s="677"/>
      <c r="L802" s="834" t="s">
        <v>791</v>
      </c>
      <c r="M802" s="835"/>
      <c r="N802" s="835"/>
      <c r="O802" s="835"/>
      <c r="P802" s="835"/>
      <c r="Q802" s="835"/>
      <c r="R802" s="835"/>
      <c r="S802" s="835"/>
      <c r="T802" s="835"/>
      <c r="U802" s="835"/>
      <c r="V802" s="835"/>
      <c r="W802" s="835"/>
      <c r="X802" s="836"/>
      <c r="Y802" s="387">
        <v>0.24</v>
      </c>
      <c r="Z802" s="388"/>
      <c r="AA802" s="388"/>
      <c r="AB802" s="807"/>
      <c r="AC802" s="675" t="s">
        <v>797</v>
      </c>
      <c r="AD802" s="676"/>
      <c r="AE802" s="676"/>
      <c r="AF802" s="676"/>
      <c r="AG802" s="677"/>
      <c r="AH802" s="834" t="s">
        <v>798</v>
      </c>
      <c r="AI802" s="835"/>
      <c r="AJ802" s="835"/>
      <c r="AK802" s="835"/>
      <c r="AL802" s="835"/>
      <c r="AM802" s="835"/>
      <c r="AN802" s="835"/>
      <c r="AO802" s="835"/>
      <c r="AP802" s="835"/>
      <c r="AQ802" s="835"/>
      <c r="AR802" s="835"/>
      <c r="AS802" s="835"/>
      <c r="AT802" s="836"/>
      <c r="AU802" s="387">
        <v>12.24</v>
      </c>
      <c r="AV802" s="388"/>
      <c r="AW802" s="388"/>
      <c r="AX802" s="389"/>
      <c r="AY802">
        <f t="shared" ref="AY802:AY812" si="115">$AY$800</f>
        <v>2</v>
      </c>
    </row>
    <row r="803" spans="1:51" ht="24.75" customHeight="1" x14ac:dyDescent="0.15">
      <c r="A803" s="634"/>
      <c r="B803" s="635"/>
      <c r="C803" s="635"/>
      <c r="D803" s="635"/>
      <c r="E803" s="635"/>
      <c r="F803" s="636"/>
      <c r="G803" s="609" t="s">
        <v>785</v>
      </c>
      <c r="H803" s="610"/>
      <c r="I803" s="610"/>
      <c r="J803" s="610"/>
      <c r="K803" s="611"/>
      <c r="L803" s="601" t="s">
        <v>792</v>
      </c>
      <c r="M803" s="602"/>
      <c r="N803" s="602"/>
      <c r="O803" s="602"/>
      <c r="P803" s="602"/>
      <c r="Q803" s="602"/>
      <c r="R803" s="602"/>
      <c r="S803" s="602"/>
      <c r="T803" s="602"/>
      <c r="U803" s="602"/>
      <c r="V803" s="602"/>
      <c r="W803" s="602"/>
      <c r="X803" s="603"/>
      <c r="Y803" s="604">
        <v>4.0000000000000001E-3</v>
      </c>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customHeight="1" x14ac:dyDescent="0.15">
      <c r="A804" s="634"/>
      <c r="B804" s="635"/>
      <c r="C804" s="635"/>
      <c r="D804" s="635"/>
      <c r="E804" s="635"/>
      <c r="F804" s="636"/>
      <c r="G804" s="609" t="s">
        <v>786</v>
      </c>
      <c r="H804" s="610"/>
      <c r="I804" s="610"/>
      <c r="J804" s="610"/>
      <c r="K804" s="611"/>
      <c r="L804" s="601" t="s">
        <v>793</v>
      </c>
      <c r="M804" s="602"/>
      <c r="N804" s="602"/>
      <c r="O804" s="602"/>
      <c r="P804" s="602"/>
      <c r="Q804" s="602"/>
      <c r="R804" s="602"/>
      <c r="S804" s="602"/>
      <c r="T804" s="602"/>
      <c r="U804" s="602"/>
      <c r="V804" s="602"/>
      <c r="W804" s="602"/>
      <c r="X804" s="603"/>
      <c r="Y804" s="604">
        <v>0.08</v>
      </c>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customHeight="1" x14ac:dyDescent="0.15">
      <c r="A805" s="634"/>
      <c r="B805" s="635"/>
      <c r="C805" s="635"/>
      <c r="D805" s="635"/>
      <c r="E805" s="635"/>
      <c r="F805" s="636"/>
      <c r="G805" s="609" t="s">
        <v>788</v>
      </c>
      <c r="H805" s="610"/>
      <c r="I805" s="610"/>
      <c r="J805" s="610"/>
      <c r="K805" s="611"/>
      <c r="L805" s="601" t="s">
        <v>789</v>
      </c>
      <c r="M805" s="602"/>
      <c r="N805" s="602"/>
      <c r="O805" s="602"/>
      <c r="P805" s="602"/>
      <c r="Q805" s="602"/>
      <c r="R805" s="602"/>
      <c r="S805" s="602"/>
      <c r="T805" s="602"/>
      <c r="U805" s="602"/>
      <c r="V805" s="602"/>
      <c r="W805" s="602"/>
      <c r="X805" s="603"/>
      <c r="Y805" s="604">
        <v>25.3</v>
      </c>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x14ac:dyDescent="0.15">
      <c r="A812" s="634"/>
      <c r="B812" s="635"/>
      <c r="C812" s="635"/>
      <c r="D812" s="635"/>
      <c r="E812" s="635"/>
      <c r="F812" s="636"/>
      <c r="G812" s="825" t="s">
        <v>20</v>
      </c>
      <c r="H812" s="826"/>
      <c r="I812" s="826"/>
      <c r="J812" s="826"/>
      <c r="K812" s="826"/>
      <c r="L812" s="827"/>
      <c r="M812" s="828"/>
      <c r="N812" s="828"/>
      <c r="O812" s="828"/>
      <c r="P812" s="828"/>
      <c r="Q812" s="828"/>
      <c r="R812" s="828"/>
      <c r="S812" s="828"/>
      <c r="T812" s="828"/>
      <c r="U812" s="828"/>
      <c r="V812" s="828"/>
      <c r="W812" s="828"/>
      <c r="X812" s="829"/>
      <c r="Y812" s="830">
        <f>SUM(Y802:AB811)</f>
        <v>25.624000000000002</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12.24</v>
      </c>
      <c r="AV812" s="831"/>
      <c r="AW812" s="831"/>
      <c r="AX812" s="833"/>
      <c r="AY812">
        <f t="shared" si="115"/>
        <v>2</v>
      </c>
    </row>
    <row r="813" spans="1:51" ht="24.75" hidden="1" customHeight="1" x14ac:dyDescent="0.15">
      <c r="A813" s="634"/>
      <c r="B813" s="635"/>
      <c r="C813" s="635"/>
      <c r="D813" s="635"/>
      <c r="E813" s="635"/>
      <c r="F813" s="636"/>
      <c r="G813" s="598" t="s">
        <v>318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8"/>
      <c r="AY813">
        <f>COUNTA($G$815,$AC$815)</f>
        <v>0</v>
      </c>
    </row>
    <row r="814" spans="1:51" ht="24.75" hidden="1" customHeight="1" x14ac:dyDescent="0.15">
      <c r="A814" s="634"/>
      <c r="B814" s="635"/>
      <c r="C814" s="635"/>
      <c r="D814" s="635"/>
      <c r="E814" s="635"/>
      <c r="F814" s="636"/>
      <c r="G814" s="814" t="s">
        <v>17</v>
      </c>
      <c r="H814" s="673"/>
      <c r="I814" s="673"/>
      <c r="J814" s="673"/>
      <c r="K814" s="673"/>
      <c r="L814" s="672" t="s">
        <v>18</v>
      </c>
      <c r="M814" s="673"/>
      <c r="N814" s="673"/>
      <c r="O814" s="673"/>
      <c r="P814" s="673"/>
      <c r="Q814" s="673"/>
      <c r="R814" s="673"/>
      <c r="S814" s="673"/>
      <c r="T814" s="673"/>
      <c r="U814" s="673"/>
      <c r="V814" s="673"/>
      <c r="W814" s="673"/>
      <c r="X814" s="674"/>
      <c r="Y814" s="659" t="s">
        <v>19</v>
      </c>
      <c r="Z814" s="660"/>
      <c r="AA814" s="660"/>
      <c r="AB814" s="803"/>
      <c r="AC814" s="814" t="s">
        <v>17</v>
      </c>
      <c r="AD814" s="673"/>
      <c r="AE814" s="673"/>
      <c r="AF814" s="673"/>
      <c r="AG814" s="673"/>
      <c r="AH814" s="672" t="s">
        <v>18</v>
      </c>
      <c r="AI814" s="673"/>
      <c r="AJ814" s="673"/>
      <c r="AK814" s="673"/>
      <c r="AL814" s="673"/>
      <c r="AM814" s="673"/>
      <c r="AN814" s="673"/>
      <c r="AO814" s="673"/>
      <c r="AP814" s="673"/>
      <c r="AQ814" s="673"/>
      <c r="AR814" s="673"/>
      <c r="AS814" s="673"/>
      <c r="AT814" s="674"/>
      <c r="AU814" s="659" t="s">
        <v>19</v>
      </c>
      <c r="AV814" s="660"/>
      <c r="AW814" s="660"/>
      <c r="AX814" s="661"/>
      <c r="AY814">
        <f>$AY$813</f>
        <v>0</v>
      </c>
    </row>
    <row r="815" spans="1:51" ht="24.75" hidden="1" customHeight="1" x14ac:dyDescent="0.15">
      <c r="A815" s="634"/>
      <c r="B815" s="635"/>
      <c r="C815" s="635"/>
      <c r="D815" s="635"/>
      <c r="E815" s="635"/>
      <c r="F815" s="636"/>
      <c r="G815" s="675"/>
      <c r="H815" s="676"/>
      <c r="I815" s="676"/>
      <c r="J815" s="676"/>
      <c r="K815" s="677"/>
      <c r="L815" s="834"/>
      <c r="M815" s="835"/>
      <c r="N815" s="835"/>
      <c r="O815" s="835"/>
      <c r="P815" s="835"/>
      <c r="Q815" s="835"/>
      <c r="R815" s="835"/>
      <c r="S815" s="835"/>
      <c r="T815" s="835"/>
      <c r="U815" s="835"/>
      <c r="V815" s="835"/>
      <c r="W815" s="835"/>
      <c r="X815" s="836"/>
      <c r="Y815" s="387"/>
      <c r="Z815" s="388"/>
      <c r="AA815" s="388"/>
      <c r="AB815" s="807"/>
      <c r="AC815" s="675"/>
      <c r="AD815" s="676"/>
      <c r="AE815" s="676"/>
      <c r="AF815" s="676"/>
      <c r="AG815" s="677"/>
      <c r="AH815" s="834"/>
      <c r="AI815" s="835"/>
      <c r="AJ815" s="835"/>
      <c r="AK815" s="835"/>
      <c r="AL815" s="835"/>
      <c r="AM815" s="835"/>
      <c r="AN815" s="835"/>
      <c r="AO815" s="835"/>
      <c r="AP815" s="835"/>
      <c r="AQ815" s="835"/>
      <c r="AR815" s="835"/>
      <c r="AS815" s="835"/>
      <c r="AT815" s="836"/>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8"/>
      <c r="AY826">
        <f>COUNTA($G$828,$AC$828)</f>
        <v>0</v>
      </c>
    </row>
    <row r="827" spans="1:51" ht="24.75" hidden="1" customHeight="1" x14ac:dyDescent="0.15">
      <c r="A827" s="634"/>
      <c r="B827" s="635"/>
      <c r="C827" s="635"/>
      <c r="D827" s="635"/>
      <c r="E827" s="635"/>
      <c r="F827" s="636"/>
      <c r="G827" s="814" t="s">
        <v>17</v>
      </c>
      <c r="H827" s="673"/>
      <c r="I827" s="673"/>
      <c r="J827" s="673"/>
      <c r="K827" s="673"/>
      <c r="L827" s="672" t="s">
        <v>18</v>
      </c>
      <c r="M827" s="673"/>
      <c r="N827" s="673"/>
      <c r="O827" s="673"/>
      <c r="P827" s="673"/>
      <c r="Q827" s="673"/>
      <c r="R827" s="673"/>
      <c r="S827" s="673"/>
      <c r="T827" s="673"/>
      <c r="U827" s="673"/>
      <c r="V827" s="673"/>
      <c r="W827" s="673"/>
      <c r="X827" s="674"/>
      <c r="Y827" s="659" t="s">
        <v>19</v>
      </c>
      <c r="Z827" s="660"/>
      <c r="AA827" s="660"/>
      <c r="AB827" s="803"/>
      <c r="AC827" s="814" t="s">
        <v>17</v>
      </c>
      <c r="AD827" s="673"/>
      <c r="AE827" s="673"/>
      <c r="AF827" s="673"/>
      <c r="AG827" s="673"/>
      <c r="AH827" s="672" t="s">
        <v>18</v>
      </c>
      <c r="AI827" s="673"/>
      <c r="AJ827" s="673"/>
      <c r="AK827" s="673"/>
      <c r="AL827" s="673"/>
      <c r="AM827" s="673"/>
      <c r="AN827" s="673"/>
      <c r="AO827" s="673"/>
      <c r="AP827" s="673"/>
      <c r="AQ827" s="673"/>
      <c r="AR827" s="673"/>
      <c r="AS827" s="673"/>
      <c r="AT827" s="674"/>
      <c r="AU827" s="659" t="s">
        <v>19</v>
      </c>
      <c r="AV827" s="660"/>
      <c r="AW827" s="660"/>
      <c r="AX827" s="661"/>
      <c r="AY827">
        <f>$AY$826</f>
        <v>0</v>
      </c>
    </row>
    <row r="828" spans="1:51" s="16" customFormat="1" ht="24.75" hidden="1" customHeight="1" x14ac:dyDescent="0.15">
      <c r="A828" s="634"/>
      <c r="B828" s="635"/>
      <c r="C828" s="635"/>
      <c r="D828" s="635"/>
      <c r="E828" s="635"/>
      <c r="F828" s="636"/>
      <c r="G828" s="675"/>
      <c r="H828" s="676"/>
      <c r="I828" s="676"/>
      <c r="J828" s="676"/>
      <c r="K828" s="677"/>
      <c r="L828" s="834"/>
      <c r="M828" s="835"/>
      <c r="N828" s="835"/>
      <c r="O828" s="835"/>
      <c r="P828" s="835"/>
      <c r="Q828" s="835"/>
      <c r="R828" s="835"/>
      <c r="S828" s="835"/>
      <c r="T828" s="835"/>
      <c r="U828" s="835"/>
      <c r="V828" s="835"/>
      <c r="W828" s="835"/>
      <c r="X828" s="836"/>
      <c r="Y828" s="387"/>
      <c r="Z828" s="388"/>
      <c r="AA828" s="388"/>
      <c r="AB828" s="807"/>
      <c r="AC828" s="675"/>
      <c r="AD828" s="676"/>
      <c r="AE828" s="676"/>
      <c r="AF828" s="676"/>
      <c r="AG828" s="677"/>
      <c r="AH828" s="834"/>
      <c r="AI828" s="835"/>
      <c r="AJ828" s="835"/>
      <c r="AK828" s="835"/>
      <c r="AL828" s="835"/>
      <c r="AM828" s="835"/>
      <c r="AN828" s="835"/>
      <c r="AO828" s="835"/>
      <c r="AP828" s="835"/>
      <c r="AQ828" s="835"/>
      <c r="AR828" s="835"/>
      <c r="AS828" s="835"/>
      <c r="AT828" s="836"/>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5">
        <v>1</v>
      </c>
      <c r="B845" s="375">
        <v>1</v>
      </c>
      <c r="C845" s="358" t="s">
        <v>761</v>
      </c>
      <c r="D845" s="343"/>
      <c r="E845" s="343"/>
      <c r="F845" s="343"/>
      <c r="G845" s="343"/>
      <c r="H845" s="343"/>
      <c r="I845" s="343"/>
      <c r="J845" s="344">
        <v>9010005013558</v>
      </c>
      <c r="K845" s="345"/>
      <c r="L845" s="345"/>
      <c r="M845" s="345"/>
      <c r="N845" s="345"/>
      <c r="O845" s="345"/>
      <c r="P845" s="359" t="s">
        <v>768</v>
      </c>
      <c r="Q845" s="346"/>
      <c r="R845" s="346"/>
      <c r="S845" s="346"/>
      <c r="T845" s="346"/>
      <c r="U845" s="346"/>
      <c r="V845" s="346"/>
      <c r="W845" s="346"/>
      <c r="X845" s="346"/>
      <c r="Y845" s="347">
        <v>140</v>
      </c>
      <c r="Z845" s="348"/>
      <c r="AA845" s="348"/>
      <c r="AB845" s="349"/>
      <c r="AC845" s="844" t="s">
        <v>769</v>
      </c>
      <c r="AD845" s="845"/>
      <c r="AE845" s="845"/>
      <c r="AF845" s="845"/>
      <c r="AG845" s="845"/>
      <c r="AH845" s="366" t="s">
        <v>714</v>
      </c>
      <c r="AI845" s="366"/>
      <c r="AJ845" s="366"/>
      <c r="AK845" s="366"/>
      <c r="AL845" s="366" t="s">
        <v>714</v>
      </c>
      <c r="AM845" s="366"/>
      <c r="AN845" s="366"/>
      <c r="AO845" s="366"/>
      <c r="AP845" s="357" t="s">
        <v>802</v>
      </c>
      <c r="AQ845" s="357"/>
      <c r="AR845" s="357"/>
      <c r="AS845" s="357"/>
      <c r="AT845" s="357"/>
      <c r="AU845" s="357"/>
      <c r="AV845" s="357"/>
      <c r="AW845" s="357"/>
      <c r="AX845" s="357"/>
    </row>
    <row r="846" spans="1:51" ht="48" customHeight="1" x14ac:dyDescent="0.15">
      <c r="A846" s="375">
        <v>2</v>
      </c>
      <c r="B846" s="375">
        <v>1</v>
      </c>
      <c r="C846" s="358" t="s">
        <v>762</v>
      </c>
      <c r="D846" s="343"/>
      <c r="E846" s="343"/>
      <c r="F846" s="343"/>
      <c r="G846" s="343"/>
      <c r="H846" s="343"/>
      <c r="I846" s="343"/>
      <c r="J846" s="344">
        <v>7010005013493</v>
      </c>
      <c r="K846" s="345"/>
      <c r="L846" s="345"/>
      <c r="M846" s="345"/>
      <c r="N846" s="345"/>
      <c r="O846" s="345"/>
      <c r="P846" s="359" t="s">
        <v>768</v>
      </c>
      <c r="Q846" s="346"/>
      <c r="R846" s="346"/>
      <c r="S846" s="346"/>
      <c r="T846" s="346"/>
      <c r="U846" s="346"/>
      <c r="V846" s="346"/>
      <c r="W846" s="346"/>
      <c r="X846" s="346"/>
      <c r="Y846" s="347">
        <v>107</v>
      </c>
      <c r="Z846" s="348"/>
      <c r="AA846" s="348"/>
      <c r="AB846" s="349"/>
      <c r="AC846" s="844" t="s">
        <v>769</v>
      </c>
      <c r="AD846" s="845"/>
      <c r="AE846" s="845"/>
      <c r="AF846" s="845"/>
      <c r="AG846" s="845"/>
      <c r="AH846" s="366" t="s">
        <v>714</v>
      </c>
      <c r="AI846" s="366"/>
      <c r="AJ846" s="366"/>
      <c r="AK846" s="366"/>
      <c r="AL846" s="366" t="s">
        <v>714</v>
      </c>
      <c r="AM846" s="366"/>
      <c r="AN846" s="366"/>
      <c r="AO846" s="366"/>
      <c r="AP846" s="357" t="s">
        <v>802</v>
      </c>
      <c r="AQ846" s="357"/>
      <c r="AR846" s="357"/>
      <c r="AS846" s="357"/>
      <c r="AT846" s="357"/>
      <c r="AU846" s="357"/>
      <c r="AV846" s="357"/>
      <c r="AW846" s="357"/>
      <c r="AX846" s="357"/>
      <c r="AY846">
        <f>COUNTA($C$846)</f>
        <v>1</v>
      </c>
    </row>
    <row r="847" spans="1:51" ht="48" customHeight="1" x14ac:dyDescent="0.15">
      <c r="A847" s="375">
        <v>3</v>
      </c>
      <c r="B847" s="375">
        <v>1</v>
      </c>
      <c r="C847" s="358" t="s">
        <v>763</v>
      </c>
      <c r="D847" s="343"/>
      <c r="E847" s="343"/>
      <c r="F847" s="343"/>
      <c r="G847" s="343"/>
      <c r="H847" s="343"/>
      <c r="I847" s="343"/>
      <c r="J847" s="344">
        <v>5011105004467</v>
      </c>
      <c r="K847" s="345"/>
      <c r="L847" s="345"/>
      <c r="M847" s="345"/>
      <c r="N847" s="345"/>
      <c r="O847" s="345"/>
      <c r="P847" s="359" t="s">
        <v>768</v>
      </c>
      <c r="Q847" s="346"/>
      <c r="R847" s="346"/>
      <c r="S847" s="346"/>
      <c r="T847" s="346"/>
      <c r="U847" s="346"/>
      <c r="V847" s="346"/>
      <c r="W847" s="346"/>
      <c r="X847" s="346"/>
      <c r="Y847" s="347">
        <v>58</v>
      </c>
      <c r="Z847" s="348"/>
      <c r="AA847" s="348"/>
      <c r="AB847" s="349"/>
      <c r="AC847" s="844" t="s">
        <v>769</v>
      </c>
      <c r="AD847" s="845"/>
      <c r="AE847" s="845"/>
      <c r="AF847" s="845"/>
      <c r="AG847" s="845"/>
      <c r="AH847" s="366" t="s">
        <v>714</v>
      </c>
      <c r="AI847" s="366"/>
      <c r="AJ847" s="366"/>
      <c r="AK847" s="366"/>
      <c r="AL847" s="366" t="s">
        <v>714</v>
      </c>
      <c r="AM847" s="366"/>
      <c r="AN847" s="366"/>
      <c r="AO847" s="366"/>
      <c r="AP847" s="357" t="s">
        <v>802</v>
      </c>
      <c r="AQ847" s="357"/>
      <c r="AR847" s="357"/>
      <c r="AS847" s="357"/>
      <c r="AT847" s="357"/>
      <c r="AU847" s="357"/>
      <c r="AV847" s="357"/>
      <c r="AW847" s="357"/>
      <c r="AX847" s="357"/>
      <c r="AY847">
        <f>COUNTA($C$847)</f>
        <v>1</v>
      </c>
    </row>
    <row r="848" spans="1:51" ht="48" customHeight="1" x14ac:dyDescent="0.15">
      <c r="A848" s="375">
        <v>4</v>
      </c>
      <c r="B848" s="375">
        <v>1</v>
      </c>
      <c r="C848" s="358" t="s">
        <v>764</v>
      </c>
      <c r="D848" s="343"/>
      <c r="E848" s="343"/>
      <c r="F848" s="343"/>
      <c r="G848" s="343"/>
      <c r="H848" s="343"/>
      <c r="I848" s="343"/>
      <c r="J848" s="344">
        <v>9010405000305</v>
      </c>
      <c r="K848" s="345"/>
      <c r="L848" s="345"/>
      <c r="M848" s="345"/>
      <c r="N848" s="345"/>
      <c r="O848" s="345"/>
      <c r="P848" s="359" t="s">
        <v>768</v>
      </c>
      <c r="Q848" s="346"/>
      <c r="R848" s="346"/>
      <c r="S848" s="346"/>
      <c r="T848" s="346"/>
      <c r="U848" s="346"/>
      <c r="V848" s="346"/>
      <c r="W848" s="346"/>
      <c r="X848" s="346"/>
      <c r="Y848" s="347">
        <v>56</v>
      </c>
      <c r="Z848" s="348"/>
      <c r="AA848" s="348"/>
      <c r="AB848" s="349"/>
      <c r="AC848" s="844" t="s">
        <v>769</v>
      </c>
      <c r="AD848" s="845"/>
      <c r="AE848" s="845"/>
      <c r="AF848" s="845"/>
      <c r="AG848" s="845"/>
      <c r="AH848" s="366" t="s">
        <v>714</v>
      </c>
      <c r="AI848" s="366"/>
      <c r="AJ848" s="366"/>
      <c r="AK848" s="366"/>
      <c r="AL848" s="366" t="s">
        <v>714</v>
      </c>
      <c r="AM848" s="366"/>
      <c r="AN848" s="366"/>
      <c r="AO848" s="366"/>
      <c r="AP848" s="357" t="s">
        <v>802</v>
      </c>
      <c r="AQ848" s="357"/>
      <c r="AR848" s="357"/>
      <c r="AS848" s="357"/>
      <c r="AT848" s="357"/>
      <c r="AU848" s="357"/>
      <c r="AV848" s="357"/>
      <c r="AW848" s="357"/>
      <c r="AX848" s="357"/>
      <c r="AY848">
        <f>COUNTA($C$848)</f>
        <v>1</v>
      </c>
    </row>
    <row r="849" spans="1:51" ht="48" customHeight="1" x14ac:dyDescent="0.15">
      <c r="A849" s="375">
        <v>5</v>
      </c>
      <c r="B849" s="375">
        <v>1</v>
      </c>
      <c r="C849" s="358" t="s">
        <v>765</v>
      </c>
      <c r="D849" s="343"/>
      <c r="E849" s="343"/>
      <c r="F849" s="343"/>
      <c r="G849" s="343"/>
      <c r="H849" s="343"/>
      <c r="I849" s="343"/>
      <c r="J849" s="344">
        <v>5011001027530</v>
      </c>
      <c r="K849" s="345"/>
      <c r="L849" s="345"/>
      <c r="M849" s="345"/>
      <c r="N849" s="345"/>
      <c r="O849" s="345"/>
      <c r="P849" s="359" t="s">
        <v>768</v>
      </c>
      <c r="Q849" s="346"/>
      <c r="R849" s="346"/>
      <c r="S849" s="346"/>
      <c r="T849" s="346"/>
      <c r="U849" s="346"/>
      <c r="V849" s="346"/>
      <c r="W849" s="346"/>
      <c r="X849" s="346"/>
      <c r="Y849" s="347">
        <v>30</v>
      </c>
      <c r="Z849" s="348"/>
      <c r="AA849" s="348"/>
      <c r="AB849" s="349"/>
      <c r="AC849" s="844" t="s">
        <v>769</v>
      </c>
      <c r="AD849" s="845"/>
      <c r="AE849" s="845"/>
      <c r="AF849" s="845"/>
      <c r="AG849" s="845"/>
      <c r="AH849" s="366" t="s">
        <v>714</v>
      </c>
      <c r="AI849" s="366"/>
      <c r="AJ849" s="366"/>
      <c r="AK849" s="366"/>
      <c r="AL849" s="366" t="s">
        <v>714</v>
      </c>
      <c r="AM849" s="366"/>
      <c r="AN849" s="366"/>
      <c r="AO849" s="366"/>
      <c r="AP849" s="357" t="s">
        <v>802</v>
      </c>
      <c r="AQ849" s="357"/>
      <c r="AR849" s="357"/>
      <c r="AS849" s="357"/>
      <c r="AT849" s="357"/>
      <c r="AU849" s="357"/>
      <c r="AV849" s="357"/>
      <c r="AW849" s="357"/>
      <c r="AX849" s="357"/>
      <c r="AY849">
        <f>COUNTA($C$849)</f>
        <v>1</v>
      </c>
    </row>
    <row r="850" spans="1:51" ht="48" customHeight="1" x14ac:dyDescent="0.15">
      <c r="A850" s="375">
        <v>6</v>
      </c>
      <c r="B850" s="375">
        <v>1</v>
      </c>
      <c r="C850" s="358" t="s">
        <v>767</v>
      </c>
      <c r="D850" s="343"/>
      <c r="E850" s="343"/>
      <c r="F850" s="343"/>
      <c r="G850" s="343"/>
      <c r="H850" s="343"/>
      <c r="I850" s="343"/>
      <c r="J850" s="344">
        <v>6010405007831</v>
      </c>
      <c r="K850" s="345"/>
      <c r="L850" s="345"/>
      <c r="M850" s="345"/>
      <c r="N850" s="345"/>
      <c r="O850" s="345"/>
      <c r="P850" s="359" t="s">
        <v>768</v>
      </c>
      <c r="Q850" s="346"/>
      <c r="R850" s="346"/>
      <c r="S850" s="346"/>
      <c r="T850" s="346"/>
      <c r="U850" s="346"/>
      <c r="V850" s="346"/>
      <c r="W850" s="346"/>
      <c r="X850" s="346"/>
      <c r="Y850" s="347">
        <v>26</v>
      </c>
      <c r="Z850" s="348"/>
      <c r="AA850" s="348"/>
      <c r="AB850" s="349"/>
      <c r="AC850" s="844" t="s">
        <v>769</v>
      </c>
      <c r="AD850" s="845"/>
      <c r="AE850" s="845"/>
      <c r="AF850" s="845"/>
      <c r="AG850" s="845"/>
      <c r="AH850" s="366" t="s">
        <v>714</v>
      </c>
      <c r="AI850" s="366"/>
      <c r="AJ850" s="366"/>
      <c r="AK850" s="366"/>
      <c r="AL850" s="366" t="s">
        <v>714</v>
      </c>
      <c r="AM850" s="366"/>
      <c r="AN850" s="366"/>
      <c r="AO850" s="366"/>
      <c r="AP850" s="357" t="s">
        <v>802</v>
      </c>
      <c r="AQ850" s="357"/>
      <c r="AR850" s="357"/>
      <c r="AS850" s="357"/>
      <c r="AT850" s="357"/>
      <c r="AU850" s="357"/>
      <c r="AV850" s="357"/>
      <c r="AW850" s="357"/>
      <c r="AX850" s="357"/>
      <c r="AY850">
        <f>COUNTA($C$850)</f>
        <v>1</v>
      </c>
    </row>
    <row r="851" spans="1:51" ht="48" customHeight="1" x14ac:dyDescent="0.15">
      <c r="A851" s="375">
        <v>7</v>
      </c>
      <c r="B851" s="375">
        <v>1</v>
      </c>
      <c r="C851" s="358" t="s">
        <v>777</v>
      </c>
      <c r="D851" s="343"/>
      <c r="E851" s="343"/>
      <c r="F851" s="343"/>
      <c r="G851" s="343"/>
      <c r="H851" s="343"/>
      <c r="I851" s="343"/>
      <c r="J851" s="344">
        <v>7010001204658</v>
      </c>
      <c r="K851" s="345"/>
      <c r="L851" s="345"/>
      <c r="M851" s="345"/>
      <c r="N851" s="345"/>
      <c r="O851" s="345"/>
      <c r="P851" s="359" t="s">
        <v>772</v>
      </c>
      <c r="Q851" s="346"/>
      <c r="R851" s="346"/>
      <c r="S851" s="346"/>
      <c r="T851" s="346"/>
      <c r="U851" s="346"/>
      <c r="V851" s="346"/>
      <c r="W851" s="346"/>
      <c r="X851" s="346"/>
      <c r="Y851" s="347">
        <v>22</v>
      </c>
      <c r="Z851" s="348"/>
      <c r="AA851" s="348"/>
      <c r="AB851" s="349"/>
      <c r="AC851" s="844" t="s">
        <v>769</v>
      </c>
      <c r="AD851" s="845"/>
      <c r="AE851" s="845"/>
      <c r="AF851" s="845"/>
      <c r="AG851" s="845"/>
      <c r="AH851" s="366" t="s">
        <v>714</v>
      </c>
      <c r="AI851" s="366"/>
      <c r="AJ851" s="366"/>
      <c r="AK851" s="366"/>
      <c r="AL851" s="366" t="s">
        <v>714</v>
      </c>
      <c r="AM851" s="366"/>
      <c r="AN851" s="366"/>
      <c r="AO851" s="366"/>
      <c r="AP851" s="357" t="s">
        <v>802</v>
      </c>
      <c r="AQ851" s="357"/>
      <c r="AR851" s="357"/>
      <c r="AS851" s="357"/>
      <c r="AT851" s="357"/>
      <c r="AU851" s="357"/>
      <c r="AV851" s="357"/>
      <c r="AW851" s="357"/>
      <c r="AX851" s="357"/>
      <c r="AY851">
        <f>COUNTA($C$851)</f>
        <v>1</v>
      </c>
    </row>
    <row r="852" spans="1:51" ht="48" customHeight="1" x14ac:dyDescent="0.15">
      <c r="A852" s="375">
        <v>8</v>
      </c>
      <c r="B852" s="375">
        <v>1</v>
      </c>
      <c r="C852" s="358" t="s">
        <v>778</v>
      </c>
      <c r="D852" s="343"/>
      <c r="E852" s="343"/>
      <c r="F852" s="343"/>
      <c r="G852" s="343"/>
      <c r="H852" s="343"/>
      <c r="I852" s="343"/>
      <c r="J852" s="344">
        <v>8010705002373</v>
      </c>
      <c r="K852" s="345"/>
      <c r="L852" s="345"/>
      <c r="M852" s="345"/>
      <c r="N852" s="345"/>
      <c r="O852" s="345"/>
      <c r="P852" s="359" t="s">
        <v>772</v>
      </c>
      <c r="Q852" s="346"/>
      <c r="R852" s="346"/>
      <c r="S852" s="346"/>
      <c r="T852" s="346"/>
      <c r="U852" s="346"/>
      <c r="V852" s="346"/>
      <c r="W852" s="346"/>
      <c r="X852" s="346"/>
      <c r="Y852" s="347">
        <v>21</v>
      </c>
      <c r="Z852" s="348"/>
      <c r="AA852" s="348"/>
      <c r="AB852" s="349"/>
      <c r="AC852" s="207" t="s">
        <v>769</v>
      </c>
      <c r="AD852" s="943"/>
      <c r="AE852" s="943"/>
      <c r="AF852" s="943"/>
      <c r="AG852" s="944"/>
      <c r="AH852" s="846" t="s">
        <v>714</v>
      </c>
      <c r="AI852" s="847"/>
      <c r="AJ852" s="847"/>
      <c r="AK852" s="848"/>
      <c r="AL852" s="846" t="s">
        <v>714</v>
      </c>
      <c r="AM852" s="847"/>
      <c r="AN852" s="847"/>
      <c r="AO852" s="848"/>
      <c r="AP852" s="357" t="s">
        <v>802</v>
      </c>
      <c r="AQ852" s="357"/>
      <c r="AR852" s="357"/>
      <c r="AS852" s="357"/>
      <c r="AT852" s="357"/>
      <c r="AU852" s="357"/>
      <c r="AV852" s="357"/>
      <c r="AW852" s="357"/>
      <c r="AX852" s="357"/>
      <c r="AY852">
        <f>COUNTA($C$852)</f>
        <v>1</v>
      </c>
    </row>
    <row r="853" spans="1:51" ht="48" customHeight="1" x14ac:dyDescent="0.15">
      <c r="A853" s="375">
        <v>9</v>
      </c>
      <c r="B853" s="375">
        <v>1</v>
      </c>
      <c r="C853" s="368" t="s">
        <v>779</v>
      </c>
      <c r="D853" s="369"/>
      <c r="E853" s="369"/>
      <c r="F853" s="369"/>
      <c r="G853" s="369"/>
      <c r="H853" s="369"/>
      <c r="I853" s="370"/>
      <c r="J853" s="344">
        <v>5010405010349</v>
      </c>
      <c r="K853" s="345"/>
      <c r="L853" s="345"/>
      <c r="M853" s="345"/>
      <c r="N853" s="345"/>
      <c r="O853" s="345"/>
      <c r="P853" s="359" t="s">
        <v>768</v>
      </c>
      <c r="Q853" s="346"/>
      <c r="R853" s="346"/>
      <c r="S853" s="346"/>
      <c r="T853" s="346"/>
      <c r="U853" s="346"/>
      <c r="V853" s="346"/>
      <c r="W853" s="346"/>
      <c r="X853" s="346"/>
      <c r="Y853" s="347">
        <v>20</v>
      </c>
      <c r="Z853" s="348"/>
      <c r="AA853" s="348"/>
      <c r="AB853" s="349"/>
      <c r="AC853" s="207" t="s">
        <v>769</v>
      </c>
      <c r="AD853" s="943"/>
      <c r="AE853" s="943"/>
      <c r="AF853" s="943"/>
      <c r="AG853" s="944"/>
      <c r="AH853" s="846" t="s">
        <v>714</v>
      </c>
      <c r="AI853" s="847"/>
      <c r="AJ853" s="847"/>
      <c r="AK853" s="848"/>
      <c r="AL853" s="846" t="s">
        <v>714</v>
      </c>
      <c r="AM853" s="847"/>
      <c r="AN853" s="847"/>
      <c r="AO853" s="848"/>
      <c r="AP853" s="357" t="s">
        <v>802</v>
      </c>
      <c r="AQ853" s="357"/>
      <c r="AR853" s="357"/>
      <c r="AS853" s="357"/>
      <c r="AT853" s="357"/>
      <c r="AU853" s="357"/>
      <c r="AV853" s="357"/>
      <c r="AW853" s="357"/>
      <c r="AX853" s="357"/>
      <c r="AY853">
        <f>COUNTA($C$853)</f>
        <v>1</v>
      </c>
    </row>
    <row r="854" spans="1:51" ht="48" customHeight="1" x14ac:dyDescent="0.15">
      <c r="A854" s="375">
        <v>10</v>
      </c>
      <c r="B854" s="375">
        <v>1</v>
      </c>
      <c r="C854" s="358" t="s">
        <v>780</v>
      </c>
      <c r="D854" s="343"/>
      <c r="E854" s="343"/>
      <c r="F854" s="343"/>
      <c r="G854" s="343"/>
      <c r="H854" s="343"/>
      <c r="I854" s="343"/>
      <c r="J854" s="344">
        <v>5010405010539</v>
      </c>
      <c r="K854" s="345"/>
      <c r="L854" s="345"/>
      <c r="M854" s="345"/>
      <c r="N854" s="345"/>
      <c r="O854" s="345"/>
      <c r="P854" s="359" t="s">
        <v>768</v>
      </c>
      <c r="Q854" s="346"/>
      <c r="R854" s="346"/>
      <c r="S854" s="346"/>
      <c r="T854" s="346"/>
      <c r="U854" s="346"/>
      <c r="V854" s="346"/>
      <c r="W854" s="346"/>
      <c r="X854" s="346"/>
      <c r="Y854" s="347">
        <v>20</v>
      </c>
      <c r="Z854" s="348"/>
      <c r="AA854" s="348"/>
      <c r="AB854" s="349"/>
      <c r="AC854" s="207" t="s">
        <v>769</v>
      </c>
      <c r="AD854" s="943"/>
      <c r="AE854" s="943"/>
      <c r="AF854" s="943"/>
      <c r="AG854" s="944"/>
      <c r="AH854" s="846" t="s">
        <v>714</v>
      </c>
      <c r="AI854" s="847"/>
      <c r="AJ854" s="847"/>
      <c r="AK854" s="848"/>
      <c r="AL854" s="846" t="s">
        <v>714</v>
      </c>
      <c r="AM854" s="847"/>
      <c r="AN854" s="847"/>
      <c r="AO854" s="848"/>
      <c r="AP854" s="357" t="s">
        <v>802</v>
      </c>
      <c r="AQ854" s="357"/>
      <c r="AR854" s="357"/>
      <c r="AS854" s="357"/>
      <c r="AT854" s="357"/>
      <c r="AU854" s="357"/>
      <c r="AV854" s="357"/>
      <c r="AW854" s="357"/>
      <c r="AX854" s="357"/>
      <c r="AY854">
        <f>COUNTA($C$854)</f>
        <v>1</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5">
        <v>1</v>
      </c>
      <c r="B878" s="375">
        <v>1</v>
      </c>
      <c r="C878" s="358" t="s">
        <v>763</v>
      </c>
      <c r="D878" s="343"/>
      <c r="E878" s="343"/>
      <c r="F878" s="343"/>
      <c r="G878" s="343"/>
      <c r="H878" s="343"/>
      <c r="I878" s="343"/>
      <c r="J878" s="344">
        <v>5011105004467</v>
      </c>
      <c r="K878" s="345"/>
      <c r="L878" s="345"/>
      <c r="M878" s="345"/>
      <c r="N878" s="345"/>
      <c r="O878" s="345"/>
      <c r="P878" s="920" t="s">
        <v>770</v>
      </c>
      <c r="Q878" s="920"/>
      <c r="R878" s="920"/>
      <c r="S878" s="920"/>
      <c r="T878" s="920"/>
      <c r="U878" s="920"/>
      <c r="V878" s="920"/>
      <c r="W878" s="920"/>
      <c r="X878" s="920"/>
      <c r="Y878" s="347">
        <v>12</v>
      </c>
      <c r="Z878" s="348"/>
      <c r="AA878" s="348"/>
      <c r="AB878" s="349"/>
      <c r="AC878" s="844" t="s">
        <v>769</v>
      </c>
      <c r="AD878" s="845"/>
      <c r="AE878" s="845"/>
      <c r="AF878" s="845"/>
      <c r="AG878" s="845"/>
      <c r="AH878" s="366" t="s">
        <v>714</v>
      </c>
      <c r="AI878" s="366"/>
      <c r="AJ878" s="366"/>
      <c r="AK878" s="366"/>
      <c r="AL878" s="354" t="s">
        <v>714</v>
      </c>
      <c r="AM878" s="355"/>
      <c r="AN878" s="355"/>
      <c r="AO878" s="356"/>
      <c r="AP878" s="357" t="s">
        <v>802</v>
      </c>
      <c r="AQ878" s="357"/>
      <c r="AR878" s="357"/>
      <c r="AS878" s="357"/>
      <c r="AT878" s="357"/>
      <c r="AU878" s="357"/>
      <c r="AV878" s="357"/>
      <c r="AW878" s="357"/>
      <c r="AX878" s="357"/>
      <c r="AY878">
        <f t="shared" si="118"/>
        <v>1</v>
      </c>
    </row>
    <row r="879" spans="1:51" ht="30" hidden="1" customHeight="1" x14ac:dyDescent="0.15">
      <c r="A879" s="375">
        <v>2</v>
      </c>
      <c r="B879" s="375">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 customHeight="1" x14ac:dyDescent="0.15">
      <c r="A911" s="375">
        <v>1</v>
      </c>
      <c r="B911" s="375">
        <v>1</v>
      </c>
      <c r="C911" s="368" t="s">
        <v>766</v>
      </c>
      <c r="D911" s="369"/>
      <c r="E911" s="369"/>
      <c r="F911" s="369"/>
      <c r="G911" s="369"/>
      <c r="H911" s="369"/>
      <c r="I911" s="370"/>
      <c r="J911" s="344">
        <v>4011105004468</v>
      </c>
      <c r="K911" s="345"/>
      <c r="L911" s="345"/>
      <c r="M911" s="345"/>
      <c r="N911" s="345"/>
      <c r="O911" s="345"/>
      <c r="P911" s="359" t="s">
        <v>771</v>
      </c>
      <c r="Q911" s="346"/>
      <c r="R911" s="346"/>
      <c r="S911" s="346"/>
      <c r="T911" s="346"/>
      <c r="U911" s="346"/>
      <c r="V911" s="346"/>
      <c r="W911" s="346"/>
      <c r="X911" s="346"/>
      <c r="Y911" s="347">
        <v>26</v>
      </c>
      <c r="Z911" s="348"/>
      <c r="AA911" s="348"/>
      <c r="AB911" s="349"/>
      <c r="AC911" s="844" t="s">
        <v>769</v>
      </c>
      <c r="AD911" s="845"/>
      <c r="AE911" s="845"/>
      <c r="AF911" s="845"/>
      <c r="AG911" s="845"/>
      <c r="AH911" s="366" t="s">
        <v>714</v>
      </c>
      <c r="AI911" s="366"/>
      <c r="AJ911" s="366"/>
      <c r="AK911" s="366"/>
      <c r="AL911" s="354" t="s">
        <v>714</v>
      </c>
      <c r="AM911" s="355"/>
      <c r="AN911" s="355"/>
      <c r="AO911" s="356"/>
      <c r="AP911" s="357" t="s">
        <v>802</v>
      </c>
      <c r="AQ911" s="357"/>
      <c r="AR911" s="357"/>
      <c r="AS911" s="357"/>
      <c r="AT911" s="357"/>
      <c r="AU911" s="357"/>
      <c r="AV911" s="357"/>
      <c r="AW911" s="357"/>
      <c r="AX911" s="357"/>
      <c r="AY911">
        <f t="shared" si="119"/>
        <v>1</v>
      </c>
    </row>
    <row r="912" spans="1:51" ht="30" hidden="1" customHeight="1" x14ac:dyDescent="0.15">
      <c r="A912" s="375">
        <v>2</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5">
        <v>3</v>
      </c>
      <c r="B913" s="375">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5">
        <v>4</v>
      </c>
      <c r="B914" s="375">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5">
        <v>5</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5">
        <v>6</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5">
        <v>7</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5">
        <v>8</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5">
        <v>9</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5">
        <v>10</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8" customHeight="1" x14ac:dyDescent="0.15">
      <c r="A944" s="375">
        <v>1</v>
      </c>
      <c r="B944" s="375">
        <v>1</v>
      </c>
      <c r="C944" s="368" t="s">
        <v>773</v>
      </c>
      <c r="D944" s="371"/>
      <c r="E944" s="371"/>
      <c r="F944" s="371"/>
      <c r="G944" s="371"/>
      <c r="H944" s="371"/>
      <c r="I944" s="372"/>
      <c r="J944" s="344">
        <v>1180001045067</v>
      </c>
      <c r="K944" s="345"/>
      <c r="L944" s="345"/>
      <c r="M944" s="345"/>
      <c r="N944" s="345"/>
      <c r="O944" s="345"/>
      <c r="P944" s="359" t="s">
        <v>772</v>
      </c>
      <c r="Q944" s="346"/>
      <c r="R944" s="346"/>
      <c r="S944" s="346"/>
      <c r="T944" s="346"/>
      <c r="U944" s="346"/>
      <c r="V944" s="346"/>
      <c r="W944" s="346"/>
      <c r="X944" s="346"/>
      <c r="Y944" s="347">
        <v>12</v>
      </c>
      <c r="Z944" s="348"/>
      <c r="AA944" s="348"/>
      <c r="AB944" s="349"/>
      <c r="AC944" s="350" t="s">
        <v>769</v>
      </c>
      <c r="AD944" s="351"/>
      <c r="AE944" s="351"/>
      <c r="AF944" s="351"/>
      <c r="AG944" s="351"/>
      <c r="AH944" s="366" t="s">
        <v>714</v>
      </c>
      <c r="AI944" s="366"/>
      <c r="AJ944" s="366"/>
      <c r="AK944" s="366"/>
      <c r="AL944" s="354" t="s">
        <v>714</v>
      </c>
      <c r="AM944" s="355"/>
      <c r="AN944" s="355"/>
      <c r="AO944" s="356"/>
      <c r="AP944" s="357" t="s">
        <v>802</v>
      </c>
      <c r="AQ944" s="357"/>
      <c r="AR944" s="357"/>
      <c r="AS944" s="357"/>
      <c r="AT944" s="357"/>
      <c r="AU944" s="357"/>
      <c r="AV944" s="357"/>
      <c r="AW944" s="357"/>
      <c r="AX944" s="357"/>
      <c r="AY944">
        <f t="shared" si="120"/>
        <v>1</v>
      </c>
    </row>
    <row r="945" spans="1:51" ht="48" customHeight="1" x14ac:dyDescent="0.15">
      <c r="A945" s="375">
        <v>2</v>
      </c>
      <c r="B945" s="375">
        <v>1</v>
      </c>
      <c r="C945" s="368" t="s">
        <v>774</v>
      </c>
      <c r="D945" s="371"/>
      <c r="E945" s="371"/>
      <c r="F945" s="371"/>
      <c r="G945" s="371"/>
      <c r="H945" s="371"/>
      <c r="I945" s="372"/>
      <c r="J945" s="344">
        <v>3010005031672</v>
      </c>
      <c r="K945" s="345"/>
      <c r="L945" s="345"/>
      <c r="M945" s="345"/>
      <c r="N945" s="345"/>
      <c r="O945" s="345"/>
      <c r="P945" s="359" t="s">
        <v>772</v>
      </c>
      <c r="Q945" s="346"/>
      <c r="R945" s="346"/>
      <c r="S945" s="346"/>
      <c r="T945" s="346"/>
      <c r="U945" s="346"/>
      <c r="V945" s="346"/>
      <c r="W945" s="346"/>
      <c r="X945" s="346"/>
      <c r="Y945" s="347">
        <v>10</v>
      </c>
      <c r="Z945" s="348"/>
      <c r="AA945" s="348"/>
      <c r="AB945" s="349"/>
      <c r="AC945" s="350" t="s">
        <v>769</v>
      </c>
      <c r="AD945" s="351"/>
      <c r="AE945" s="351"/>
      <c r="AF945" s="351"/>
      <c r="AG945" s="351"/>
      <c r="AH945" s="366" t="s">
        <v>714</v>
      </c>
      <c r="AI945" s="366"/>
      <c r="AJ945" s="366"/>
      <c r="AK945" s="366"/>
      <c r="AL945" s="354" t="s">
        <v>714</v>
      </c>
      <c r="AM945" s="355"/>
      <c r="AN945" s="355"/>
      <c r="AO945" s="356"/>
      <c r="AP945" s="357" t="s">
        <v>802</v>
      </c>
      <c r="AQ945" s="357"/>
      <c r="AR945" s="357"/>
      <c r="AS945" s="357"/>
      <c r="AT945" s="357"/>
      <c r="AU945" s="357"/>
      <c r="AV945" s="357"/>
      <c r="AW945" s="357"/>
      <c r="AX945" s="357"/>
      <c r="AY945">
        <f>COUNTA($C$945)</f>
        <v>1</v>
      </c>
    </row>
    <row r="946" spans="1:51" ht="48" customHeight="1" x14ac:dyDescent="0.15">
      <c r="A946" s="375">
        <v>3</v>
      </c>
      <c r="B946" s="375">
        <v>1</v>
      </c>
      <c r="C946" s="368" t="s">
        <v>775</v>
      </c>
      <c r="D946" s="369"/>
      <c r="E946" s="369"/>
      <c r="F946" s="369"/>
      <c r="G946" s="369"/>
      <c r="H946" s="369"/>
      <c r="I946" s="370"/>
      <c r="J946" s="344">
        <v>6020001036969</v>
      </c>
      <c r="K946" s="345"/>
      <c r="L946" s="345"/>
      <c r="M946" s="345"/>
      <c r="N946" s="345"/>
      <c r="O946" s="345"/>
      <c r="P946" s="359" t="s">
        <v>772</v>
      </c>
      <c r="Q946" s="346"/>
      <c r="R946" s="346"/>
      <c r="S946" s="346"/>
      <c r="T946" s="346"/>
      <c r="U946" s="346"/>
      <c r="V946" s="346"/>
      <c r="W946" s="346"/>
      <c r="X946" s="346"/>
      <c r="Y946" s="347">
        <v>3</v>
      </c>
      <c r="Z946" s="348"/>
      <c r="AA946" s="348"/>
      <c r="AB946" s="349"/>
      <c r="AC946" s="350" t="s">
        <v>769</v>
      </c>
      <c r="AD946" s="351"/>
      <c r="AE946" s="351"/>
      <c r="AF946" s="351"/>
      <c r="AG946" s="351"/>
      <c r="AH946" s="366" t="s">
        <v>714</v>
      </c>
      <c r="AI946" s="366"/>
      <c r="AJ946" s="366"/>
      <c r="AK946" s="366"/>
      <c r="AL946" s="354" t="s">
        <v>714</v>
      </c>
      <c r="AM946" s="355"/>
      <c r="AN946" s="355"/>
      <c r="AO946" s="356"/>
      <c r="AP946" s="357" t="s">
        <v>802</v>
      </c>
      <c r="AQ946" s="357"/>
      <c r="AR946" s="357"/>
      <c r="AS946" s="357"/>
      <c r="AT946" s="357"/>
      <c r="AU946" s="357"/>
      <c r="AV946" s="357"/>
      <c r="AW946" s="357"/>
      <c r="AX946" s="357"/>
      <c r="AY946">
        <f>COUNTA($C$946)</f>
        <v>1</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hidden="1" customHeight="1" x14ac:dyDescent="0.15">
      <c r="A1110" s="375">
        <v>1</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90">
    <cfRule type="expression" dxfId="2795" priority="13899">
      <formula>IF(RIGHT(TEXT(Y790,"0.#"),1)=".",FALSE,TRUE)</formula>
    </cfRule>
    <cfRule type="expression" dxfId="2794" priority="13900">
      <formula>IF(RIGHT(TEXT(Y790,"0.#"),1)=".",TRUE,FALSE)</formula>
    </cfRule>
  </conditionalFormatting>
  <conditionalFormatting sqref="Y799">
    <cfRule type="expression" dxfId="2793" priority="13895">
      <formula>IF(RIGHT(TEXT(Y799,"0.#"),1)=".",FALSE,TRUE)</formula>
    </cfRule>
    <cfRule type="expression" dxfId="2792" priority="13896">
      <formula>IF(RIGHT(TEXT(Y799,"0.#"),1)=".",TRUE,FALSE)</formula>
    </cfRule>
  </conditionalFormatting>
  <conditionalFormatting sqref="Y830:Y837 Y828 Y817:Y824 Y815 Y804:Y811 Y802">
    <cfRule type="expression" dxfId="2791" priority="13677">
      <formula>IF(RIGHT(TEXT(Y802,"0.#"),1)=".",FALSE,TRUE)</formula>
    </cfRule>
    <cfRule type="expression" dxfId="2790" priority="13678">
      <formula>IF(RIGHT(TEXT(Y802,"0.#"),1)=".",TRUE,FALSE)</formula>
    </cfRule>
  </conditionalFormatting>
  <conditionalFormatting sqref="P16:AQ17 P13:AX13 P15:AX15">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E101 AQ101">
    <cfRule type="expression" dxfId="2785" priority="13715">
      <formula>IF(RIGHT(TEXT(AE101,"0.#"),1)=".",FALSE,TRUE)</formula>
    </cfRule>
    <cfRule type="expression" dxfId="2784" priority="13716">
      <formula>IF(RIGHT(TEXT(AE101,"0.#"),1)=".",TRUE,FALSE)</formula>
    </cfRule>
  </conditionalFormatting>
  <conditionalFormatting sqref="Y791:Y798 Y789">
    <cfRule type="expression" dxfId="2783" priority="13701">
      <formula>IF(RIGHT(TEXT(Y789,"0.#"),1)=".",FALSE,TRUE)</formula>
    </cfRule>
    <cfRule type="expression" dxfId="2782" priority="13702">
      <formula>IF(RIGHT(TEXT(Y789,"0.#"),1)=".",TRUE,FALSE)</formula>
    </cfRule>
  </conditionalFormatting>
  <conditionalFormatting sqref="AU790">
    <cfRule type="expression" dxfId="2781" priority="13699">
      <formula>IF(RIGHT(TEXT(AU790,"0.#"),1)=".",FALSE,TRUE)</formula>
    </cfRule>
    <cfRule type="expression" dxfId="2780" priority="13700">
      <formula>IF(RIGHT(TEXT(AU790,"0.#"),1)=".",TRUE,FALSE)</formula>
    </cfRule>
  </conditionalFormatting>
  <conditionalFormatting sqref="AU799">
    <cfRule type="expression" dxfId="2779" priority="13697">
      <formula>IF(RIGHT(TEXT(AU799,"0.#"),1)=".",FALSE,TRUE)</formula>
    </cfRule>
    <cfRule type="expression" dxfId="2778" priority="13698">
      <formula>IF(RIGHT(TEXT(AU799,"0.#"),1)=".",TRUE,FALSE)</formula>
    </cfRule>
  </conditionalFormatting>
  <conditionalFormatting sqref="AU791:AU798 AU789">
    <cfRule type="expression" dxfId="2777" priority="13695">
      <formula>IF(RIGHT(TEXT(AU789,"0.#"),1)=".",FALSE,TRUE)</formula>
    </cfRule>
    <cfRule type="expression" dxfId="2776" priority="13696">
      <formula>IF(RIGHT(TEXT(AU789,"0.#"),1)=".",TRUE,FALSE)</formula>
    </cfRule>
  </conditionalFormatting>
  <conditionalFormatting sqref="Y829 Y816 Y803">
    <cfRule type="expression" dxfId="2775" priority="13681">
      <formula>IF(RIGHT(TEXT(Y803,"0.#"),1)=".",FALSE,TRUE)</formula>
    </cfRule>
    <cfRule type="expression" dxfId="2774" priority="13682">
      <formula>IF(RIGHT(TEXT(Y803,"0.#"),1)=".",TRUE,FALSE)</formula>
    </cfRule>
  </conditionalFormatting>
  <conditionalFormatting sqref="Y838 Y825 Y812">
    <cfRule type="expression" dxfId="2773" priority="13679">
      <formula>IF(RIGHT(TEXT(Y812,"0.#"),1)=".",FALSE,TRUE)</formula>
    </cfRule>
    <cfRule type="expression" dxfId="2772" priority="13680">
      <formula>IF(RIGHT(TEXT(Y812,"0.#"),1)=".",TRUE,FALSE)</formula>
    </cfRule>
  </conditionalFormatting>
  <conditionalFormatting sqref="AU829 AU816 AU803">
    <cfRule type="expression" dxfId="2771" priority="13675">
      <formula>IF(RIGHT(TEXT(AU803,"0.#"),1)=".",FALSE,TRUE)</formula>
    </cfRule>
    <cfRule type="expression" dxfId="2770" priority="13676">
      <formula>IF(RIGHT(TEXT(AU803,"0.#"),1)=".",TRUE,FALSE)</formula>
    </cfRule>
  </conditionalFormatting>
  <conditionalFormatting sqref="AU838 AU825 AU812">
    <cfRule type="expression" dxfId="2769" priority="13673">
      <formula>IF(RIGHT(TEXT(AU812,"0.#"),1)=".",FALSE,TRUE)</formula>
    </cfRule>
    <cfRule type="expression" dxfId="2768" priority="13674">
      <formula>IF(RIGHT(TEXT(AU812,"0.#"),1)=".",TRUE,FALSE)</formula>
    </cfRule>
  </conditionalFormatting>
  <conditionalFormatting sqref="AU830:AU837 AU828 AU817:AU824 AU815 AU804:AU811 AU802">
    <cfRule type="expression" dxfId="2767" priority="13671">
      <formula>IF(RIGHT(TEXT(AU802,"0.#"),1)=".",FALSE,TRUE)</formula>
    </cfRule>
    <cfRule type="expression" dxfId="2766" priority="13672">
      <formula>IF(RIGHT(TEXT(AU802,"0.#"),1)=".",TRUE,FALSE)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AM34">
    <cfRule type="expression" dxfId="2755" priority="13481">
      <formula>IF(RIGHT(TEXT(AI34,"0.#"),1)=".",FALSE,TRUE)</formula>
    </cfRule>
    <cfRule type="expression" dxfId="2754" priority="13482">
      <formula>IF(RIGHT(TEXT(AI34,"0.#"),1)=".",TRUE,FALSE)</formula>
    </cfRule>
  </conditionalFormatting>
  <conditionalFormatting sqref="AI33 AM33">
    <cfRule type="expression" dxfId="2753" priority="13479">
      <formula>IF(RIGHT(TEXT(AI33,"0.#"),1)=".",FALSE,TRUE)</formula>
    </cfRule>
    <cfRule type="expression" dxfId="2752" priority="13480">
      <formula>IF(RIGHT(TEXT(AI33,"0.#"),1)=".",TRUE,FALSE)</formula>
    </cfRule>
  </conditionalFormatting>
  <conditionalFormatting sqref="AI32 AM32">
    <cfRule type="expression" dxfId="2751" priority="13477">
      <formula>IF(RIGHT(TEXT(AI32,"0.#"),1)=".",FALSE,TRUE)</formula>
    </cfRule>
    <cfRule type="expression" dxfId="2750" priority="13478">
      <formula>IF(RIGHT(TEXT(AI32,"0.#"),1)=".",TRUE,FALSE)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Q134:AQ135 AU134:AU135 AM134:AM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M435">
    <cfRule type="expression" dxfId="2535" priority="13033">
      <formula>IF(RIGHT(TEXT(AM435,"0.#"),1)=".",FALSE,TRUE)</formula>
    </cfRule>
    <cfRule type="expression" dxfId="2534" priority="13034">
      <formula>IF(RIGHT(TEXT(AM435,"0.#"),1)=".",TRUE,FALSE)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M433">
    <cfRule type="expression" dxfId="2529" priority="13037">
      <formula>IF(RIGHT(TEXT(AM433,"0.#"),1)=".",FALSE,TRUE)</formula>
    </cfRule>
    <cfRule type="expression" dxfId="2528" priority="13038">
      <formula>IF(RIGHT(TEXT(AM433,"0.#"),1)=".",TRUE,FALSE)</formula>
    </cfRule>
  </conditionalFormatting>
  <conditionalFormatting sqref="AM434">
    <cfRule type="expression" dxfId="2527" priority="13035">
      <formula>IF(RIGHT(TEXT(AM434,"0.#"),1)=".",FALSE,TRUE)</formula>
    </cfRule>
    <cfRule type="expression" dxfId="2526" priority="13036">
      <formula>IF(RIGHT(TEXT(AM434,"0.#"),1)=".",TRUE,FALSE)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55:AO874">
    <cfRule type="expression" dxfId="2507" priority="6649">
      <formula>IF(AND(AL855&gt;=0, RIGHT(TEXT(AL855,"0.#"),1)&lt;&gt;"."),TRUE,FALSE)</formula>
    </cfRule>
    <cfRule type="expression" dxfId="2506" priority="6650">
      <formula>IF(AND(AL855&gt;=0, RIGHT(TEXT(AL855,"0.#"),1)="."),TRUE,FALSE)</formula>
    </cfRule>
    <cfRule type="expression" dxfId="2505" priority="6651">
      <formula>IF(AND(AL855&lt;0, RIGHT(TEXT(AL855,"0.#"),1)&lt;&gt;"."),TRUE,FALSE)</formula>
    </cfRule>
    <cfRule type="expression" dxfId="2504" priority="6652">
      <formula>IF(AND(AL855&lt;0, RIGHT(TEXT(AL855,"0.#"),1)="."),TRUE,FALSE)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47:Y874">
    <cfRule type="expression" dxfId="2433" priority="2977">
      <formula>IF(RIGHT(TEXT(Y847,"0.#"),1)=".",FALSE,TRUE)</formula>
    </cfRule>
    <cfRule type="expression" dxfId="2432" priority="2978">
      <formula>IF(RIGHT(TEXT(Y847,"0.#"),1)=".",TRUE,FALSE)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10:AO1139">
    <cfRule type="expression" dxfId="2403" priority="2883">
      <formula>IF(AND(AL1110&gt;=0, RIGHT(TEXT(AL1110,"0.#"),1)&lt;&gt;"."),TRUE,FALSE)</formula>
    </cfRule>
    <cfRule type="expression" dxfId="2402" priority="2884">
      <formula>IF(AND(AL1110&gt;=0, RIGHT(TEXT(AL1110,"0.#"),1)="."),TRUE,FALSE)</formula>
    </cfRule>
    <cfRule type="expression" dxfId="2401" priority="2885">
      <formula>IF(AND(AL1110&lt;0, RIGHT(TEXT(AL1110,"0.#"),1)&lt;&gt;"."),TRUE,FALSE)</formula>
    </cfRule>
    <cfRule type="expression" dxfId="2400" priority="2886">
      <formula>IF(AND(AL1110&lt;0, RIGHT(TEXT(AL1110,"0.#"),1)="."),TRUE,FALSE)</formula>
    </cfRule>
  </conditionalFormatting>
  <conditionalFormatting sqref="Y1110:Y1139">
    <cfRule type="expression" dxfId="2399" priority="2881">
      <formula>IF(RIGHT(TEXT(Y1110,"0.#"),1)=".",FALSE,TRUE)</formula>
    </cfRule>
    <cfRule type="expression" dxfId="2398" priority="2882">
      <formula>IF(RIGHT(TEXT(Y1110,"0.#"),1)=".",TRUE,FALSE)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Y845:Y846">
    <cfRule type="expression" dxfId="2389" priority="2833">
      <formula>IF(RIGHT(TEXT(Y845,"0.#"),1)=".",FALSE,TRUE)</formula>
    </cfRule>
    <cfRule type="expression" dxfId="2388" priority="2834">
      <formula>IF(RIGHT(TEXT(Y845,"0.#"),1)=".",TRUE,FALSE)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Q138:AQ139 AU138:AU139 AM138:AM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80:Y907">
    <cfRule type="expression" dxfId="2071" priority="2093">
      <formula>IF(RIGHT(TEXT(Y880,"0.#"),1)=".",FALSE,TRUE)</formula>
    </cfRule>
    <cfRule type="expression" dxfId="2070" priority="2094">
      <formula>IF(RIGHT(TEXT(Y880,"0.#"),1)=".",TRUE,FALSE)</formula>
    </cfRule>
  </conditionalFormatting>
  <conditionalFormatting sqref="Y879">
    <cfRule type="expression" dxfId="2069" priority="2087">
      <formula>IF(RIGHT(TEXT(Y879,"0.#"),1)=".",FALSE,TRUE)</formula>
    </cfRule>
    <cfRule type="expression" dxfId="2068" priority="2088">
      <formula>IF(RIGHT(TEXT(Y879,"0.#"),1)=".",TRUE,FALSE)</formula>
    </cfRule>
  </conditionalFormatting>
  <conditionalFormatting sqref="Y913:Y940">
    <cfRule type="expression" dxfId="2067" priority="2081">
      <formula>IF(RIGHT(TEXT(Y913,"0.#"),1)=".",FALSE,TRUE)</formula>
    </cfRule>
    <cfRule type="expression" dxfId="2066" priority="2082">
      <formula>IF(RIGHT(TEXT(Y913,"0.#"),1)=".",TRUE,FALSE)</formula>
    </cfRule>
  </conditionalFormatting>
  <conditionalFormatting sqref="Y912">
    <cfRule type="expression" dxfId="2065" priority="2075">
      <formula>IF(RIGHT(TEXT(Y912,"0.#"),1)=".",FALSE,TRUE)</formula>
    </cfRule>
    <cfRule type="expression" dxfId="2064" priority="2076">
      <formula>IF(RIGHT(TEXT(Y912,"0.#"),1)=".",TRUE,FALSE)</formula>
    </cfRule>
  </conditionalFormatting>
  <conditionalFormatting sqref="Y946:Y973">
    <cfRule type="expression" dxfId="2063" priority="2069">
      <formula>IF(RIGHT(TEXT(Y946,"0.#"),1)=".",FALSE,TRUE)</formula>
    </cfRule>
    <cfRule type="expression" dxfId="2062" priority="2070">
      <formula>IF(RIGHT(TEXT(Y946,"0.#"),1)=".",TRUE,FALSE)</formula>
    </cfRule>
  </conditionalFormatting>
  <conditionalFormatting sqref="Y944:Y945">
    <cfRule type="expression" dxfId="2061" priority="2063">
      <formula>IF(RIGHT(TEXT(Y944,"0.#"),1)=".",FALSE,TRUE)</formula>
    </cfRule>
    <cfRule type="expression" dxfId="2060" priority="2064">
      <formula>IF(RIGHT(TEXT(Y944,"0.#"),1)=".",TRUE,FALSE)</formula>
    </cfRule>
  </conditionalFormatting>
  <conditionalFormatting sqref="Y979:Y1006">
    <cfRule type="expression" dxfId="2059" priority="2057">
      <formula>IF(RIGHT(TEXT(Y979,"0.#"),1)=".",FALSE,TRUE)</formula>
    </cfRule>
    <cfRule type="expression" dxfId="2058" priority="2058">
      <formula>IF(RIGHT(TEXT(Y979,"0.#"),1)=".",TRUE,FALSE)</formula>
    </cfRule>
  </conditionalFormatting>
  <conditionalFormatting sqref="Y977:Y978">
    <cfRule type="expression" dxfId="2057" priority="2051">
      <formula>IF(RIGHT(TEXT(Y977,"0.#"),1)=".",FALSE,TRUE)</formula>
    </cfRule>
    <cfRule type="expression" dxfId="2056" priority="2052">
      <formula>IF(RIGHT(TEXT(Y977,"0.#"),1)=".",TRUE,FALSE)</formula>
    </cfRule>
  </conditionalFormatting>
  <conditionalFormatting sqref="Y1012:Y1039">
    <cfRule type="expression" dxfId="2055" priority="2045">
      <formula>IF(RIGHT(TEXT(Y1012,"0.#"),1)=".",FALSE,TRUE)</formula>
    </cfRule>
    <cfRule type="expression" dxfId="2054" priority="2046">
      <formula>IF(RIGHT(TEXT(Y1012,"0.#"),1)=".",TRUE,FALSE)</formula>
    </cfRule>
  </conditionalFormatting>
  <conditionalFormatting sqref="W23">
    <cfRule type="expression" dxfId="2053" priority="2329">
      <formula>IF(RIGHT(TEXT(W23,"0.#"),1)=".",FALSE,TRUE)</formula>
    </cfRule>
    <cfRule type="expression" dxfId="2052" priority="2330">
      <formula>IF(RIGHT(TEXT(W23,"0.#"),1)=".",TRUE,FALSE)</formula>
    </cfRule>
  </conditionalFormatting>
  <conditionalFormatting sqref="W24:W27">
    <cfRule type="expression" dxfId="2051" priority="2327">
      <formula>IF(RIGHT(TEXT(W24,"0.#"),1)=".",FALSE,TRUE)</formula>
    </cfRule>
    <cfRule type="expression" dxfId="2050" priority="2328">
      <formula>IF(RIGHT(TEXT(W24,"0.#"),1)=".",TRUE,FALSE)</formula>
    </cfRule>
  </conditionalFormatting>
  <conditionalFormatting sqref="W28">
    <cfRule type="expression" dxfId="2049" priority="2319">
      <formula>IF(RIGHT(TEXT(W28,"0.#"),1)=".",FALSE,TRUE)</formula>
    </cfRule>
    <cfRule type="expression" dxfId="2048" priority="2320">
      <formula>IF(RIGHT(TEXT(W28,"0.#"),1)=".",TRUE,FALSE)</formula>
    </cfRule>
  </conditionalFormatting>
  <conditionalFormatting sqref="P23">
    <cfRule type="expression" dxfId="2047" priority="2317">
      <formula>IF(RIGHT(TEXT(P23,"0.#"),1)=".",FALSE,TRUE)</formula>
    </cfRule>
    <cfRule type="expression" dxfId="2046" priority="2318">
      <formula>IF(RIGHT(TEXT(P23,"0.#"),1)=".",TRUE,FALSE)</formula>
    </cfRule>
  </conditionalFormatting>
  <conditionalFormatting sqref="P24:P27">
    <cfRule type="expression" dxfId="2045" priority="2315">
      <formula>IF(RIGHT(TEXT(P24,"0.#"),1)=".",FALSE,TRUE)</formula>
    </cfRule>
    <cfRule type="expression" dxfId="2044" priority="2316">
      <formula>IF(RIGHT(TEXT(P24,"0.#"),1)=".",TRUE,FALSE)</formula>
    </cfRule>
  </conditionalFormatting>
  <conditionalFormatting sqref="P28">
    <cfRule type="expression" dxfId="2043" priority="2313">
      <formula>IF(RIGHT(TEXT(P28,"0.#"),1)=".",FALSE,TRUE)</formula>
    </cfRule>
    <cfRule type="expression" dxfId="2042" priority="2314">
      <formula>IF(RIGHT(TEXT(P28,"0.#"),1)=".",TRUE,FALSE)</formula>
    </cfRule>
  </conditionalFormatting>
  <conditionalFormatting sqref="AQ114">
    <cfRule type="expression" dxfId="2041" priority="2297">
      <formula>IF(RIGHT(TEXT(AQ114,"0.#"),1)=".",FALSE,TRUE)</formula>
    </cfRule>
    <cfRule type="expression" dxfId="2040" priority="2298">
      <formula>IF(RIGHT(TEXT(AQ114,"0.#"),1)=".",TRUE,FALSE)</formula>
    </cfRule>
  </conditionalFormatting>
  <conditionalFormatting sqref="AQ104">
    <cfRule type="expression" dxfId="2039" priority="2311">
      <formula>IF(RIGHT(TEXT(AQ104,"0.#"),1)=".",FALSE,TRUE)</formula>
    </cfRule>
    <cfRule type="expression" dxfId="2038" priority="2312">
      <formula>IF(RIGHT(TEXT(AQ104,"0.#"),1)=".",TRUE,FALSE)</formula>
    </cfRule>
  </conditionalFormatting>
  <conditionalFormatting sqref="AQ105">
    <cfRule type="expression" dxfId="2037" priority="2309">
      <formula>IF(RIGHT(TEXT(AQ105,"0.#"),1)=".",FALSE,TRUE)</formula>
    </cfRule>
    <cfRule type="expression" dxfId="2036" priority="2310">
      <formula>IF(RIGHT(TEXT(AQ105,"0.#"),1)=".",TRUE,FALSE)</formula>
    </cfRule>
  </conditionalFormatting>
  <conditionalFormatting sqref="AQ107">
    <cfRule type="expression" dxfId="2035" priority="2307">
      <formula>IF(RIGHT(TEXT(AQ107,"0.#"),1)=".",FALSE,TRUE)</formula>
    </cfRule>
    <cfRule type="expression" dxfId="2034" priority="2308">
      <formula>IF(RIGHT(TEXT(AQ107,"0.#"),1)=".",TRUE,FALSE)</formula>
    </cfRule>
  </conditionalFormatting>
  <conditionalFormatting sqref="AQ108">
    <cfRule type="expression" dxfId="2033" priority="2305">
      <formula>IF(RIGHT(TEXT(AQ108,"0.#"),1)=".",FALSE,TRUE)</formula>
    </cfRule>
    <cfRule type="expression" dxfId="2032" priority="2306">
      <formula>IF(RIGHT(TEXT(AQ108,"0.#"),1)=".",TRUE,FALSE)</formula>
    </cfRule>
  </conditionalFormatting>
  <conditionalFormatting sqref="AQ110">
    <cfRule type="expression" dxfId="2031" priority="2303">
      <formula>IF(RIGHT(TEXT(AQ110,"0.#"),1)=".",FALSE,TRUE)</formula>
    </cfRule>
    <cfRule type="expression" dxfId="2030" priority="2304">
      <formula>IF(RIGHT(TEXT(AQ110,"0.#"),1)=".",TRUE,FALSE)</formula>
    </cfRule>
  </conditionalFormatting>
  <conditionalFormatting sqref="AQ111">
    <cfRule type="expression" dxfId="2029" priority="2301">
      <formula>IF(RIGHT(TEXT(AQ111,"0.#"),1)=".",FALSE,TRUE)</formula>
    </cfRule>
    <cfRule type="expression" dxfId="2028" priority="2302">
      <formula>IF(RIGHT(TEXT(AQ111,"0.#"),1)=".",TRUE,FALSE)</formula>
    </cfRule>
  </conditionalFormatting>
  <conditionalFormatting sqref="AQ113">
    <cfRule type="expression" dxfId="2027" priority="2299">
      <formula>IF(RIGHT(TEXT(AQ113,"0.#"),1)=".",FALSE,TRUE)</formula>
    </cfRule>
    <cfRule type="expression" dxfId="2026" priority="2300">
      <formula>IF(RIGHT(TEXT(AQ113,"0.#"),1)=".",TRUE,FALSE)</formula>
    </cfRule>
  </conditionalFormatting>
  <conditionalFormatting sqref="AE67">
    <cfRule type="expression" dxfId="2025" priority="2229">
      <formula>IF(RIGHT(TEXT(AE67,"0.#"),1)=".",FALSE,TRUE)</formula>
    </cfRule>
    <cfRule type="expression" dxfId="2024" priority="2230">
      <formula>IF(RIGHT(TEXT(AE67,"0.#"),1)=".",TRUE,FALSE)</formula>
    </cfRule>
  </conditionalFormatting>
  <conditionalFormatting sqref="AE68">
    <cfRule type="expression" dxfId="2023" priority="2227">
      <formula>IF(RIGHT(TEXT(AE68,"0.#"),1)=".",FALSE,TRUE)</formula>
    </cfRule>
    <cfRule type="expression" dxfId="2022" priority="2228">
      <formula>IF(RIGHT(TEXT(AE68,"0.#"),1)=".",TRUE,FALSE)</formula>
    </cfRule>
  </conditionalFormatting>
  <conditionalFormatting sqref="AE69">
    <cfRule type="expression" dxfId="2021" priority="2225">
      <formula>IF(RIGHT(TEXT(AE69,"0.#"),1)=".",FALSE,TRUE)</formula>
    </cfRule>
    <cfRule type="expression" dxfId="2020" priority="2226">
      <formula>IF(RIGHT(TEXT(AE69,"0.#"),1)=".",TRUE,FALSE)</formula>
    </cfRule>
  </conditionalFormatting>
  <conditionalFormatting sqref="AI69">
    <cfRule type="expression" dxfId="2019" priority="2223">
      <formula>IF(RIGHT(TEXT(AI69,"0.#"),1)=".",FALSE,TRUE)</formula>
    </cfRule>
    <cfRule type="expression" dxfId="2018" priority="2224">
      <formula>IF(RIGHT(TEXT(AI69,"0.#"),1)=".",TRUE,FALSE)</formula>
    </cfRule>
  </conditionalFormatting>
  <conditionalFormatting sqref="AI68">
    <cfRule type="expression" dxfId="2017" priority="2221">
      <formula>IF(RIGHT(TEXT(AI68,"0.#"),1)=".",FALSE,TRUE)</formula>
    </cfRule>
    <cfRule type="expression" dxfId="2016" priority="2222">
      <formula>IF(RIGHT(TEXT(AI68,"0.#"),1)=".",TRUE,FALSE)</formula>
    </cfRule>
  </conditionalFormatting>
  <conditionalFormatting sqref="AI67">
    <cfRule type="expression" dxfId="2015" priority="2219">
      <formula>IF(RIGHT(TEXT(AI67,"0.#"),1)=".",FALSE,TRUE)</formula>
    </cfRule>
    <cfRule type="expression" dxfId="2014" priority="2220">
      <formula>IF(RIGHT(TEXT(AI67,"0.#"),1)=".",TRUE,FALSE)</formula>
    </cfRule>
  </conditionalFormatting>
  <conditionalFormatting sqref="AM67">
    <cfRule type="expression" dxfId="2013" priority="2217">
      <formula>IF(RIGHT(TEXT(AM67,"0.#"),1)=".",FALSE,TRUE)</formula>
    </cfRule>
    <cfRule type="expression" dxfId="2012" priority="2218">
      <formula>IF(RIGHT(TEXT(AM67,"0.#"),1)=".",TRUE,FALSE)</formula>
    </cfRule>
  </conditionalFormatting>
  <conditionalFormatting sqref="AM68">
    <cfRule type="expression" dxfId="2011" priority="2215">
      <formula>IF(RIGHT(TEXT(AM68,"0.#"),1)=".",FALSE,TRUE)</formula>
    </cfRule>
    <cfRule type="expression" dxfId="2010" priority="2216">
      <formula>IF(RIGHT(TEXT(AM68,"0.#"),1)=".",TRUE,FALSE)</formula>
    </cfRule>
  </conditionalFormatting>
  <conditionalFormatting sqref="AM69">
    <cfRule type="expression" dxfId="2009" priority="2213">
      <formula>IF(RIGHT(TEXT(AM69,"0.#"),1)=".",FALSE,TRUE)</formula>
    </cfRule>
    <cfRule type="expression" dxfId="2008" priority="2214">
      <formula>IF(RIGHT(TEXT(AM69,"0.#"),1)=".",TRUE,FALSE)</formula>
    </cfRule>
  </conditionalFormatting>
  <conditionalFormatting sqref="AQ67:AQ69">
    <cfRule type="expression" dxfId="2007" priority="2211">
      <formula>IF(RIGHT(TEXT(AQ67,"0.#"),1)=".",FALSE,TRUE)</formula>
    </cfRule>
    <cfRule type="expression" dxfId="2006" priority="2212">
      <formula>IF(RIGHT(TEXT(AQ67,"0.#"),1)=".",TRUE,FALSE)</formula>
    </cfRule>
  </conditionalFormatting>
  <conditionalFormatting sqref="AU67:AU69">
    <cfRule type="expression" dxfId="2005" priority="2209">
      <formula>IF(RIGHT(TEXT(AU67,"0.#"),1)=".",FALSE,TRUE)</formula>
    </cfRule>
    <cfRule type="expression" dxfId="2004" priority="2210">
      <formula>IF(RIGHT(TEXT(AU67,"0.#"),1)=".",TRUE,FALSE)</formula>
    </cfRule>
  </conditionalFormatting>
  <conditionalFormatting sqref="AE70">
    <cfRule type="expression" dxfId="2003" priority="2207">
      <formula>IF(RIGHT(TEXT(AE70,"0.#"),1)=".",FALSE,TRUE)</formula>
    </cfRule>
    <cfRule type="expression" dxfId="2002" priority="2208">
      <formula>IF(RIGHT(TEXT(AE70,"0.#"),1)=".",TRUE,FALSE)</formula>
    </cfRule>
  </conditionalFormatting>
  <conditionalFormatting sqref="AE71">
    <cfRule type="expression" dxfId="2001" priority="2205">
      <formula>IF(RIGHT(TEXT(AE71,"0.#"),1)=".",FALSE,TRUE)</formula>
    </cfRule>
    <cfRule type="expression" dxfId="2000" priority="2206">
      <formula>IF(RIGHT(TEXT(AE71,"0.#"),1)=".",TRUE,FALSE)</formula>
    </cfRule>
  </conditionalFormatting>
  <conditionalFormatting sqref="AE72">
    <cfRule type="expression" dxfId="1999" priority="2203">
      <formula>IF(RIGHT(TEXT(AE72,"0.#"),1)=".",FALSE,TRUE)</formula>
    </cfRule>
    <cfRule type="expression" dxfId="1998" priority="2204">
      <formula>IF(RIGHT(TEXT(AE72,"0.#"),1)=".",TRUE,FALSE)</formula>
    </cfRule>
  </conditionalFormatting>
  <conditionalFormatting sqref="AI72">
    <cfRule type="expression" dxfId="1997" priority="2201">
      <formula>IF(RIGHT(TEXT(AI72,"0.#"),1)=".",FALSE,TRUE)</formula>
    </cfRule>
    <cfRule type="expression" dxfId="1996" priority="2202">
      <formula>IF(RIGHT(TEXT(AI72,"0.#"),1)=".",TRUE,FALSE)</formula>
    </cfRule>
  </conditionalFormatting>
  <conditionalFormatting sqref="AI71">
    <cfRule type="expression" dxfId="1995" priority="2199">
      <formula>IF(RIGHT(TEXT(AI71,"0.#"),1)=".",FALSE,TRUE)</formula>
    </cfRule>
    <cfRule type="expression" dxfId="1994" priority="2200">
      <formula>IF(RIGHT(TEXT(AI71,"0.#"),1)=".",TRUE,FALSE)</formula>
    </cfRule>
  </conditionalFormatting>
  <conditionalFormatting sqref="AI70">
    <cfRule type="expression" dxfId="1993" priority="2197">
      <formula>IF(RIGHT(TEXT(AI70,"0.#"),1)=".",FALSE,TRUE)</formula>
    </cfRule>
    <cfRule type="expression" dxfId="1992" priority="2198">
      <formula>IF(RIGHT(TEXT(AI70,"0.#"),1)=".",TRUE,FALSE)</formula>
    </cfRule>
  </conditionalFormatting>
  <conditionalFormatting sqref="AM70">
    <cfRule type="expression" dxfId="1991" priority="2195">
      <formula>IF(RIGHT(TEXT(AM70,"0.#"),1)=".",FALSE,TRUE)</formula>
    </cfRule>
    <cfRule type="expression" dxfId="1990" priority="2196">
      <formula>IF(RIGHT(TEXT(AM70,"0.#"),1)=".",TRUE,FALSE)</formula>
    </cfRule>
  </conditionalFormatting>
  <conditionalFormatting sqref="AM71">
    <cfRule type="expression" dxfId="1989" priority="2193">
      <formula>IF(RIGHT(TEXT(AM71,"0.#"),1)=".",FALSE,TRUE)</formula>
    </cfRule>
    <cfRule type="expression" dxfId="1988" priority="2194">
      <formula>IF(RIGHT(TEXT(AM71,"0.#"),1)=".",TRUE,FALSE)</formula>
    </cfRule>
  </conditionalFormatting>
  <conditionalFormatting sqref="AM72">
    <cfRule type="expression" dxfId="1987" priority="2191">
      <formula>IF(RIGHT(TEXT(AM72,"0.#"),1)=".",FALSE,TRUE)</formula>
    </cfRule>
    <cfRule type="expression" dxfId="1986" priority="2192">
      <formula>IF(RIGHT(TEXT(AM72,"0.#"),1)=".",TRUE,FALSE)</formula>
    </cfRule>
  </conditionalFormatting>
  <conditionalFormatting sqref="AQ70:AQ72">
    <cfRule type="expression" dxfId="1985" priority="2189">
      <formula>IF(RIGHT(TEXT(AQ70,"0.#"),1)=".",FALSE,TRUE)</formula>
    </cfRule>
    <cfRule type="expression" dxfId="1984" priority="2190">
      <formula>IF(RIGHT(TEXT(AQ70,"0.#"),1)=".",TRUE,FALSE)</formula>
    </cfRule>
  </conditionalFormatting>
  <conditionalFormatting sqref="AU70:AU72">
    <cfRule type="expression" dxfId="1983" priority="2187">
      <formula>IF(RIGHT(TEXT(AU70,"0.#"),1)=".",FALSE,TRUE)</formula>
    </cfRule>
    <cfRule type="expression" dxfId="1982" priority="2188">
      <formula>IF(RIGHT(TEXT(AU70,"0.#"),1)=".",TRUE,FALSE)</formula>
    </cfRule>
  </conditionalFormatting>
  <conditionalFormatting sqref="AU656">
    <cfRule type="expression" dxfId="1981" priority="705">
      <formula>IF(RIGHT(TEXT(AU656,"0.#"),1)=".",FALSE,TRUE)</formula>
    </cfRule>
    <cfRule type="expression" dxfId="1980" priority="706">
      <formula>IF(RIGHT(TEXT(AU656,"0.#"),1)=".",TRUE,FALSE)</formula>
    </cfRule>
  </conditionalFormatting>
  <conditionalFormatting sqref="AQ655">
    <cfRule type="expression" dxfId="1979" priority="697">
      <formula>IF(RIGHT(TEXT(AQ655,"0.#"),1)=".",FALSE,TRUE)</formula>
    </cfRule>
    <cfRule type="expression" dxfId="1978" priority="698">
      <formula>IF(RIGHT(TEXT(AQ655,"0.#"),1)=".",TRUE,FALSE)</formula>
    </cfRule>
  </conditionalFormatting>
  <conditionalFormatting sqref="AI696">
    <cfRule type="expression" dxfId="1977" priority="489">
      <formula>IF(RIGHT(TEXT(AI696,"0.#"),1)=".",FALSE,TRUE)</formula>
    </cfRule>
    <cfRule type="expression" dxfId="1976" priority="490">
      <formula>IF(RIGHT(TEXT(AI696,"0.#"),1)=".",TRUE,FALSE)</formula>
    </cfRule>
  </conditionalFormatting>
  <conditionalFormatting sqref="AQ694">
    <cfRule type="expression" dxfId="1975" priority="483">
      <formula>IF(RIGHT(TEXT(AQ694,"0.#"),1)=".",FALSE,TRUE)</formula>
    </cfRule>
    <cfRule type="expression" dxfId="1974" priority="484">
      <formula>IF(RIGHT(TEXT(AQ694,"0.#"),1)=".",TRUE,FALSE)</formula>
    </cfRule>
  </conditionalFormatting>
  <conditionalFormatting sqref="AL880:AO907">
    <cfRule type="expression" dxfId="1973" priority="2095">
      <formula>IF(AND(AL880&gt;=0, RIGHT(TEXT(AL880,"0.#"),1)&lt;&gt;"."),TRUE,FALSE)</formula>
    </cfRule>
    <cfRule type="expression" dxfId="1972" priority="2096">
      <formula>IF(AND(AL880&gt;=0, RIGHT(TEXT(AL880,"0.#"),1)="."),TRUE,FALSE)</formula>
    </cfRule>
    <cfRule type="expression" dxfId="1971" priority="2097">
      <formula>IF(AND(AL880&lt;0, RIGHT(TEXT(AL880,"0.#"),1)&lt;&gt;"."),TRUE,FALSE)</formula>
    </cfRule>
    <cfRule type="expression" dxfId="1970" priority="2098">
      <formula>IF(AND(AL880&lt;0, RIGHT(TEXT(AL880,"0.#"),1)="."),TRUE,FALSE)</formula>
    </cfRule>
  </conditionalFormatting>
  <conditionalFormatting sqref="AL879:AO879">
    <cfRule type="expression" dxfId="1969" priority="2089">
      <formula>IF(AND(AL879&gt;=0, RIGHT(TEXT(AL879,"0.#"),1)&lt;&gt;"."),TRUE,FALSE)</formula>
    </cfRule>
    <cfRule type="expression" dxfId="1968" priority="2090">
      <formula>IF(AND(AL879&gt;=0, RIGHT(TEXT(AL879,"0.#"),1)="."),TRUE,FALSE)</formula>
    </cfRule>
    <cfRule type="expression" dxfId="1967" priority="2091">
      <formula>IF(AND(AL879&lt;0, RIGHT(TEXT(AL879,"0.#"),1)&lt;&gt;"."),TRUE,FALSE)</formula>
    </cfRule>
    <cfRule type="expression" dxfId="1966" priority="2092">
      <formula>IF(AND(AL879&lt;0, RIGHT(TEXT(AL879,"0.#"),1)="."),TRUE,FALSE)</formula>
    </cfRule>
  </conditionalFormatting>
  <conditionalFormatting sqref="AL913:AO940">
    <cfRule type="expression" dxfId="1965" priority="2083">
      <formula>IF(AND(AL913&gt;=0, RIGHT(TEXT(AL913,"0.#"),1)&lt;&gt;"."),TRUE,FALSE)</formula>
    </cfRule>
    <cfRule type="expression" dxfId="1964" priority="2084">
      <formula>IF(AND(AL913&gt;=0, RIGHT(TEXT(AL913,"0.#"),1)="."),TRUE,FALSE)</formula>
    </cfRule>
    <cfRule type="expression" dxfId="1963" priority="2085">
      <formula>IF(AND(AL913&lt;0, RIGHT(TEXT(AL913,"0.#"),1)&lt;&gt;"."),TRUE,FALSE)</formula>
    </cfRule>
    <cfRule type="expression" dxfId="1962" priority="2086">
      <formula>IF(AND(AL913&lt;0, RIGHT(TEXT(AL913,"0.#"),1)="."),TRUE,FALSE)</formula>
    </cfRule>
  </conditionalFormatting>
  <conditionalFormatting sqref="AL912:AO912">
    <cfRule type="expression" dxfId="1961" priority="2077">
      <formula>IF(AND(AL912&gt;=0, RIGHT(TEXT(AL912,"0.#"),1)&lt;&gt;"."),TRUE,FALSE)</formula>
    </cfRule>
    <cfRule type="expression" dxfId="1960" priority="2078">
      <formula>IF(AND(AL912&gt;=0, RIGHT(TEXT(AL912,"0.#"),1)="."),TRUE,FALSE)</formula>
    </cfRule>
    <cfRule type="expression" dxfId="1959" priority="2079">
      <formula>IF(AND(AL912&lt;0, RIGHT(TEXT(AL912,"0.#"),1)&lt;&gt;"."),TRUE,FALSE)</formula>
    </cfRule>
    <cfRule type="expression" dxfId="1958" priority="2080">
      <formula>IF(AND(AL912&lt;0, RIGHT(TEXT(AL912,"0.#"),1)="."),TRUE,FALSE)</formula>
    </cfRule>
  </conditionalFormatting>
  <conditionalFormatting sqref="AL947:AO973">
    <cfRule type="expression" dxfId="1957" priority="2071">
      <formula>IF(AND(AL947&gt;=0, RIGHT(TEXT(AL947,"0.#"),1)&lt;&gt;"."),TRUE,FALSE)</formula>
    </cfRule>
    <cfRule type="expression" dxfId="1956" priority="2072">
      <formula>IF(AND(AL947&gt;=0, RIGHT(TEXT(AL947,"0.#"),1)="."),TRUE,FALSE)</formula>
    </cfRule>
    <cfRule type="expression" dxfId="1955" priority="2073">
      <formula>IF(AND(AL947&lt;0, RIGHT(TEXT(AL947,"0.#"),1)&lt;&gt;"."),TRUE,FALSE)</formula>
    </cfRule>
    <cfRule type="expression" dxfId="1954" priority="2074">
      <formula>IF(AND(AL947&lt;0, RIGHT(TEXT(AL947,"0.#"),1)="."),TRUE,FALSE)</formula>
    </cfRule>
  </conditionalFormatting>
  <conditionalFormatting sqref="AL979:AO1006">
    <cfRule type="expression" dxfId="1953" priority="2059">
      <formula>IF(AND(AL979&gt;=0, RIGHT(TEXT(AL979,"0.#"),1)&lt;&gt;"."),TRUE,FALSE)</formula>
    </cfRule>
    <cfRule type="expression" dxfId="1952" priority="2060">
      <formula>IF(AND(AL979&gt;=0, RIGHT(TEXT(AL979,"0.#"),1)="."),TRUE,FALSE)</formula>
    </cfRule>
    <cfRule type="expression" dxfId="1951" priority="2061">
      <formula>IF(AND(AL979&lt;0, RIGHT(TEXT(AL979,"0.#"),1)&lt;&gt;"."),TRUE,FALSE)</formula>
    </cfRule>
    <cfRule type="expression" dxfId="1950" priority="2062">
      <formula>IF(AND(AL979&lt;0, RIGHT(TEXT(AL979,"0.#"),1)="."),TRUE,FALSE)</formula>
    </cfRule>
  </conditionalFormatting>
  <conditionalFormatting sqref="AL977:AO978">
    <cfRule type="expression" dxfId="1949" priority="2053">
      <formula>IF(AND(AL977&gt;=0, RIGHT(TEXT(AL977,"0.#"),1)&lt;&gt;"."),TRUE,FALSE)</formula>
    </cfRule>
    <cfRule type="expression" dxfId="1948" priority="2054">
      <formula>IF(AND(AL977&gt;=0, RIGHT(TEXT(AL977,"0.#"),1)="."),TRUE,FALSE)</formula>
    </cfRule>
    <cfRule type="expression" dxfId="1947" priority="2055">
      <formula>IF(AND(AL977&lt;0, RIGHT(TEXT(AL977,"0.#"),1)&lt;&gt;"."),TRUE,FALSE)</formula>
    </cfRule>
    <cfRule type="expression" dxfId="1946" priority="2056">
      <formula>IF(AND(AL977&lt;0, RIGHT(TEXT(AL977,"0.#"),1)="."),TRUE,FALSE)</formula>
    </cfRule>
  </conditionalFormatting>
  <conditionalFormatting sqref="AL1012:AO1039">
    <cfRule type="expression" dxfId="1945" priority="2047">
      <formula>IF(AND(AL1012&gt;=0, RIGHT(TEXT(AL1012,"0.#"),1)&lt;&gt;"."),TRUE,FALSE)</formula>
    </cfRule>
    <cfRule type="expression" dxfId="1944" priority="2048">
      <formula>IF(AND(AL1012&gt;=0, RIGHT(TEXT(AL1012,"0.#"),1)="."),TRUE,FALSE)</formula>
    </cfRule>
    <cfRule type="expression" dxfId="1943" priority="2049">
      <formula>IF(AND(AL1012&lt;0, RIGHT(TEXT(AL1012,"0.#"),1)&lt;&gt;"."),TRUE,FALSE)</formula>
    </cfRule>
    <cfRule type="expression" dxfId="1942" priority="2050">
      <formula>IF(AND(AL1012&lt;0, RIGHT(TEXT(AL1012,"0.#"),1)="."),TRUE,FALSE)</formula>
    </cfRule>
  </conditionalFormatting>
  <conditionalFormatting sqref="AL1010:AO1011">
    <cfRule type="expression" dxfId="1941" priority="2041">
      <formula>IF(AND(AL1010&gt;=0, RIGHT(TEXT(AL1010,"0.#"),1)&lt;&gt;"."),TRUE,FALSE)</formula>
    </cfRule>
    <cfRule type="expression" dxfId="1940" priority="2042">
      <formula>IF(AND(AL1010&gt;=0, RIGHT(TEXT(AL1010,"0.#"),1)="."),TRUE,FALSE)</formula>
    </cfRule>
    <cfRule type="expression" dxfId="1939" priority="2043">
      <formula>IF(AND(AL1010&lt;0, RIGHT(TEXT(AL1010,"0.#"),1)&lt;&gt;"."),TRUE,FALSE)</formula>
    </cfRule>
    <cfRule type="expression" dxfId="1938" priority="2044">
      <formula>IF(AND(AL1010&lt;0, RIGHT(TEXT(AL1010,"0.#"),1)="."),TRUE,FALSE)</formula>
    </cfRule>
  </conditionalFormatting>
  <conditionalFormatting sqref="Y1010:Y1011">
    <cfRule type="expression" dxfId="1937" priority="2039">
      <formula>IF(RIGHT(TEXT(Y1010,"0.#"),1)=".",FALSE,TRUE)</formula>
    </cfRule>
    <cfRule type="expression" dxfId="1936" priority="2040">
      <formula>IF(RIGHT(TEXT(Y1010,"0.#"),1)=".",TRUE,FALSE)</formula>
    </cfRule>
  </conditionalFormatting>
  <conditionalFormatting sqref="AL1045:AO1072">
    <cfRule type="expression" dxfId="1935" priority="2035">
      <formula>IF(AND(AL1045&gt;=0, RIGHT(TEXT(AL1045,"0.#"),1)&lt;&gt;"."),TRUE,FALSE)</formula>
    </cfRule>
    <cfRule type="expression" dxfId="1934" priority="2036">
      <formula>IF(AND(AL1045&gt;=0, RIGHT(TEXT(AL1045,"0.#"),1)="."),TRUE,FALSE)</formula>
    </cfRule>
    <cfRule type="expression" dxfId="1933" priority="2037">
      <formula>IF(AND(AL1045&lt;0, RIGHT(TEXT(AL1045,"0.#"),1)&lt;&gt;"."),TRUE,FALSE)</formula>
    </cfRule>
    <cfRule type="expression" dxfId="1932" priority="2038">
      <formula>IF(AND(AL1045&lt;0, RIGHT(TEXT(AL1045,"0.#"),1)="."),TRUE,FALSE)</formula>
    </cfRule>
  </conditionalFormatting>
  <conditionalFormatting sqref="Y1045:Y1072">
    <cfRule type="expression" dxfId="1931" priority="2033">
      <formula>IF(RIGHT(TEXT(Y1045,"0.#"),1)=".",FALSE,TRUE)</formula>
    </cfRule>
    <cfRule type="expression" dxfId="1930" priority="2034">
      <formula>IF(RIGHT(TEXT(Y1045,"0.#"),1)=".",TRUE,FALSE)</formula>
    </cfRule>
  </conditionalFormatting>
  <conditionalFormatting sqref="AL1043:AO1044">
    <cfRule type="expression" dxfId="1929" priority="2029">
      <formula>IF(AND(AL1043&gt;=0, RIGHT(TEXT(AL1043,"0.#"),1)&lt;&gt;"."),TRUE,FALSE)</formula>
    </cfRule>
    <cfRule type="expression" dxfId="1928" priority="2030">
      <formula>IF(AND(AL1043&gt;=0, RIGHT(TEXT(AL1043,"0.#"),1)="."),TRUE,FALSE)</formula>
    </cfRule>
    <cfRule type="expression" dxfId="1927" priority="2031">
      <formula>IF(AND(AL1043&lt;0, RIGHT(TEXT(AL1043,"0.#"),1)&lt;&gt;"."),TRUE,FALSE)</formula>
    </cfRule>
    <cfRule type="expression" dxfId="1926" priority="2032">
      <formula>IF(AND(AL1043&lt;0, RIGHT(TEXT(AL1043,"0.#"),1)="."),TRUE,FALSE)</formula>
    </cfRule>
  </conditionalFormatting>
  <conditionalFormatting sqref="Y1043:Y1044">
    <cfRule type="expression" dxfId="1925" priority="2027">
      <formula>IF(RIGHT(TEXT(Y1043,"0.#"),1)=".",FALSE,TRUE)</formula>
    </cfRule>
    <cfRule type="expression" dxfId="1924" priority="2028">
      <formula>IF(RIGHT(TEXT(Y1043,"0.#"),1)=".",TRUE,FALSE)</formula>
    </cfRule>
  </conditionalFormatting>
  <conditionalFormatting sqref="AL1078:AO1105">
    <cfRule type="expression" dxfId="1923" priority="2023">
      <formula>IF(AND(AL1078&gt;=0, RIGHT(TEXT(AL1078,"0.#"),1)&lt;&gt;"."),TRUE,FALSE)</formula>
    </cfRule>
    <cfRule type="expression" dxfId="1922" priority="2024">
      <formula>IF(AND(AL1078&gt;=0, RIGHT(TEXT(AL1078,"0.#"),1)="."),TRUE,FALSE)</formula>
    </cfRule>
    <cfRule type="expression" dxfId="1921" priority="2025">
      <formula>IF(AND(AL1078&lt;0, RIGHT(TEXT(AL1078,"0.#"),1)&lt;&gt;"."),TRUE,FALSE)</formula>
    </cfRule>
    <cfRule type="expression" dxfId="1920" priority="2026">
      <formula>IF(AND(AL1078&lt;0, RIGHT(TEXT(AL1078,"0.#"),1)="."),TRUE,FALSE)</formula>
    </cfRule>
  </conditionalFormatting>
  <conditionalFormatting sqref="Y1078:Y1105">
    <cfRule type="expression" dxfId="1919" priority="2021">
      <formula>IF(RIGHT(TEXT(Y1078,"0.#"),1)=".",FALSE,TRUE)</formula>
    </cfRule>
    <cfRule type="expression" dxfId="1918" priority="2022">
      <formula>IF(RIGHT(TEXT(Y1078,"0.#"),1)=".",TRUE,FALSE)</formula>
    </cfRule>
  </conditionalFormatting>
  <conditionalFormatting sqref="AL1076:AO1077">
    <cfRule type="expression" dxfId="1917" priority="2017">
      <formula>IF(AND(AL1076&gt;=0, RIGHT(TEXT(AL1076,"0.#"),1)&lt;&gt;"."),TRUE,FALSE)</formula>
    </cfRule>
    <cfRule type="expression" dxfId="1916" priority="2018">
      <formula>IF(AND(AL1076&gt;=0, RIGHT(TEXT(AL1076,"0.#"),1)="."),TRUE,FALSE)</formula>
    </cfRule>
    <cfRule type="expression" dxfId="1915" priority="2019">
      <formula>IF(AND(AL1076&lt;0, RIGHT(TEXT(AL1076,"0.#"),1)&lt;&gt;"."),TRUE,FALSE)</formula>
    </cfRule>
    <cfRule type="expression" dxfId="1914" priority="2020">
      <formula>IF(AND(AL1076&lt;0, RIGHT(TEXT(AL1076,"0.#"),1)="."),TRUE,FALSE)</formula>
    </cfRule>
  </conditionalFormatting>
  <conditionalFormatting sqref="Y1076:Y1077">
    <cfRule type="expression" dxfId="1913" priority="2015">
      <formula>IF(RIGHT(TEXT(Y1076,"0.#"),1)=".",FALSE,TRUE)</formula>
    </cfRule>
    <cfRule type="expression" dxfId="1912" priority="2016">
      <formula>IF(RIGHT(TEXT(Y1076,"0.#"),1)=".",TRUE,FALSE)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AM41">
    <cfRule type="expression" dxfId="1905" priority="2007">
      <formula>IF(RIGHT(TEXT(AI41,"0.#"),1)=".",FALSE,TRUE)</formula>
    </cfRule>
    <cfRule type="expression" dxfId="1904" priority="2008">
      <formula>IF(RIGHT(TEXT(AI41,"0.#"),1)=".",TRUE,FALSE)</formula>
    </cfRule>
  </conditionalFormatting>
  <conditionalFormatting sqref="AI40 AM40">
    <cfRule type="expression" dxfId="1903" priority="2005">
      <formula>IF(RIGHT(TEXT(AI40,"0.#"),1)=".",FALSE,TRUE)</formula>
    </cfRule>
    <cfRule type="expression" dxfId="1902" priority="2006">
      <formula>IF(RIGHT(TEXT(AI40,"0.#"),1)=".",TRUE,FALSE)</formula>
    </cfRule>
  </conditionalFormatting>
  <conditionalFormatting sqref="AI39 AM39">
    <cfRule type="expression" dxfId="1901" priority="2003">
      <formula>IF(RIGHT(TEXT(AI39,"0.#"),1)=".",FALSE,TRUE)</formula>
    </cfRule>
    <cfRule type="expression" dxfId="1900" priority="2004">
      <formula>IF(RIGHT(TEXT(AI39,"0.#"),1)=".",TRUE,FALSE)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IF(AND(AL878&gt;=0,RIGHT(TEXT(AL878,"0.#"),1)&lt;&gt;"."),TRUE,FALSE)</formula>
    </cfRule>
    <cfRule type="expression" dxfId="720" priority="22">
      <formula>IF(AND(AL878&gt;=0,RIGHT(TEXT(AL878,"0.#"),1)="."),TRUE,FALSE)</formula>
    </cfRule>
    <cfRule type="expression" dxfId="719" priority="23">
      <formula>IF(AND(AL878&lt;0,RIGHT(TEXT(AL878,"0.#"),1)&lt;&gt;"."),TRUE,FALSE)</formula>
    </cfRule>
    <cfRule type="expression" dxfId="718" priority="24">
      <formula>IF(AND(AL878&lt;0,RIGHT(TEXT(AL878,"0.#"),1)="."),TRUE,FALSE)</formula>
    </cfRule>
  </conditionalFormatting>
  <conditionalFormatting sqref="Y911">
    <cfRule type="expression" dxfId="717" priority="13">
      <formula>IF(RIGHT(TEXT(Y911,"0.#"),1)=".",FALSE,TRUE)</formula>
    </cfRule>
    <cfRule type="expression" dxfId="716" priority="14">
      <formula>IF(RIGHT(TEXT(Y911,"0.#"),1)=".",TRUE,FALSE)</formula>
    </cfRule>
  </conditionalFormatting>
  <conditionalFormatting sqref="AL911:AO911">
    <cfRule type="expression" dxfId="715" priority="15">
      <formula>IF(AND(AL911&gt;=0,RIGHT(TEXT(AL911,"0.#"),1)&lt;&gt;"."),TRUE,FALSE)</formula>
    </cfRule>
    <cfRule type="expression" dxfId="714" priority="16">
      <formula>IF(AND(AL911&gt;=0,RIGHT(TEXT(AL911,"0.#"),1)="."),TRUE,FALSE)</formula>
    </cfRule>
    <cfRule type="expression" dxfId="713" priority="17">
      <formula>IF(AND(AL911&lt;0,RIGHT(TEXT(AL911,"0.#"),1)&lt;&gt;"."),TRUE,FALSE)</formula>
    </cfRule>
    <cfRule type="expression" dxfId="712" priority="18">
      <formula>IF(AND(AL911&lt;0,RIGHT(TEXT(AL911,"0.#"),1)="."),TRUE,FALSE)</formula>
    </cfRule>
  </conditionalFormatting>
  <conditionalFormatting sqref="AL944:AO944">
    <cfRule type="expression" dxfId="711" priority="9">
      <formula>IF(AND(AL944&gt;=0,RIGHT(TEXT(AL944,"0.#"),1)&lt;&gt;"."),TRUE,FALSE)</formula>
    </cfRule>
    <cfRule type="expression" dxfId="710" priority="10">
      <formula>IF(AND(AL944&gt;=0,RIGHT(TEXT(AL944,"0.#"),1)="."),TRUE,FALSE)</formula>
    </cfRule>
    <cfRule type="expression" dxfId="709" priority="11">
      <formula>IF(AND(AL944&lt;0,RIGHT(TEXT(AL944,"0.#"),1)&lt;&gt;"."),TRUE,FALSE)</formula>
    </cfRule>
    <cfRule type="expression" dxfId="708" priority="12">
      <formula>IF(AND(AL944&lt;0,RIGHT(TEXT(AL944,"0.#"),1)="."),TRUE,FALSE)</formula>
    </cfRule>
  </conditionalFormatting>
  <conditionalFormatting sqref="AL945:AO945">
    <cfRule type="expression" dxfId="707" priority="5">
      <formula>IF(AND(AL945&gt;=0,RIGHT(TEXT(AL945,"0.#"),1)&lt;&gt;"."),TRUE,FALSE)</formula>
    </cfRule>
    <cfRule type="expression" dxfId="706" priority="6">
      <formula>IF(AND(AL945&gt;=0,RIGHT(TEXT(AL945,"0.#"),1)="."),TRUE,FALSE)</formula>
    </cfRule>
    <cfRule type="expression" dxfId="705" priority="7">
      <formula>IF(AND(AL945&lt;0,RIGHT(TEXT(AL945,"0.#"),1)&lt;&gt;"."),TRUE,FALSE)</formula>
    </cfRule>
    <cfRule type="expression" dxfId="704" priority="8">
      <formula>IF(AND(AL945&lt;0,RIGHT(TEXT(AL945,"0.#"),1)="."),TRUE,FALSE)</formula>
    </cfRule>
  </conditionalFormatting>
  <conditionalFormatting sqref="AL946:AO946">
    <cfRule type="expression" dxfId="703" priority="1">
      <formula>IF(AND(AL946&gt;=0,RIGHT(TEXT(AL946,"0.#"),1)&lt;&gt;"."),TRUE,FALSE)</formula>
    </cfRule>
    <cfRule type="expression" dxfId="702" priority="2">
      <formula>IF(AND(AL946&gt;=0,RIGHT(TEXT(AL946,"0.#"),1)="."),TRUE,FALSE)</formula>
    </cfRule>
    <cfRule type="expression" dxfId="701" priority="3">
      <formula>IF(AND(AL946&lt;0,RIGHT(TEXT(AL946,"0.#"),1)&lt;&gt;"."),TRUE,FALSE)</formula>
    </cfRule>
    <cfRule type="expression" dxfId="700" priority="4">
      <formula>IF(AND(AL946&lt;0,RIGHT(TEXT(AL946,"0.#"),1)="."),TRUE,FALSE)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4" max="49" man="1"/>
    <brk id="735" max="49" man="1"/>
    <brk id="76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738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科学技術・イノベーション</v>
      </c>
      <c r="F10" s="18" t="s">
        <v>117</v>
      </c>
      <c r="G10" s="17"/>
      <c r="H10" s="13" t="str">
        <f t="shared" si="1"/>
        <v/>
      </c>
      <c r="I10" s="13" t="str">
        <f t="shared" si="5"/>
        <v>一般会計</v>
      </c>
      <c r="K10" s="14" t="s">
        <v>329</v>
      </c>
      <c r="L10" s="15"/>
      <c r="M10" s="13" t="str">
        <f t="shared" si="2"/>
        <v/>
      </c>
      <c r="N10" s="13" t="str">
        <f t="shared" si="6"/>
        <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4"/>
      <c r="Z2" s="828"/>
      <c r="AA2" s="829"/>
      <c r="AB2" s="1038" t="s">
        <v>11</v>
      </c>
      <c r="AC2" s="1039"/>
      <c r="AD2" s="1040"/>
      <c r="AE2" s="1044" t="s">
        <v>388</v>
      </c>
      <c r="AF2" s="1044"/>
      <c r="AG2" s="1044"/>
      <c r="AH2" s="1044"/>
      <c r="AI2" s="1044" t="s">
        <v>410</v>
      </c>
      <c r="AJ2" s="1044"/>
      <c r="AK2" s="1044"/>
      <c r="AL2" s="561"/>
      <c r="AM2" s="1044" t="s">
        <v>507</v>
      </c>
      <c r="AN2" s="1044"/>
      <c r="AO2" s="1044"/>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5"/>
      <c r="Z3" s="1036"/>
      <c r="AA3" s="1037"/>
      <c r="AB3" s="1041"/>
      <c r="AC3" s="1042"/>
      <c r="AD3" s="1043"/>
      <c r="AE3" s="927"/>
      <c r="AF3" s="927"/>
      <c r="AG3" s="927"/>
      <c r="AH3" s="927"/>
      <c r="AI3" s="927"/>
      <c r="AJ3" s="927"/>
      <c r="AK3" s="927"/>
      <c r="AL3" s="412"/>
      <c r="AM3" s="927"/>
      <c r="AN3" s="927"/>
      <c r="AO3" s="92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1"/>
      <c r="I4" s="1011"/>
      <c r="J4" s="1011"/>
      <c r="K4" s="1011"/>
      <c r="L4" s="1011"/>
      <c r="M4" s="1011"/>
      <c r="N4" s="1011"/>
      <c r="O4" s="1012"/>
      <c r="P4" s="108"/>
      <c r="Q4" s="1019"/>
      <c r="R4" s="1019"/>
      <c r="S4" s="1019"/>
      <c r="T4" s="1019"/>
      <c r="U4" s="1019"/>
      <c r="V4" s="1019"/>
      <c r="W4" s="1019"/>
      <c r="X4" s="1020"/>
      <c r="Y4" s="1029" t="s">
        <v>12</v>
      </c>
      <c r="Z4" s="1030"/>
      <c r="AA4" s="1031"/>
      <c r="AB4" s="465"/>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51" t="s">
        <v>54</v>
      </c>
      <c r="Z5" s="1026"/>
      <c r="AA5" s="1027"/>
      <c r="AB5" s="527"/>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4"/>
      <c r="Z9" s="828"/>
      <c r="AA9" s="829"/>
      <c r="AB9" s="1038" t="s">
        <v>11</v>
      </c>
      <c r="AC9" s="1039"/>
      <c r="AD9" s="1040"/>
      <c r="AE9" s="1044" t="s">
        <v>388</v>
      </c>
      <c r="AF9" s="1044"/>
      <c r="AG9" s="1044"/>
      <c r="AH9" s="1044"/>
      <c r="AI9" s="1044" t="s">
        <v>410</v>
      </c>
      <c r="AJ9" s="1044"/>
      <c r="AK9" s="1044"/>
      <c r="AL9" s="561"/>
      <c r="AM9" s="1044" t="s">
        <v>507</v>
      </c>
      <c r="AN9" s="1044"/>
      <c r="AO9" s="1044"/>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5"/>
      <c r="Z10" s="1036"/>
      <c r="AA10" s="1037"/>
      <c r="AB10" s="1041"/>
      <c r="AC10" s="1042"/>
      <c r="AD10" s="1043"/>
      <c r="AE10" s="927"/>
      <c r="AF10" s="927"/>
      <c r="AG10" s="927"/>
      <c r="AH10" s="927"/>
      <c r="AI10" s="927"/>
      <c r="AJ10" s="927"/>
      <c r="AK10" s="927"/>
      <c r="AL10" s="412"/>
      <c r="AM10" s="927"/>
      <c r="AN10" s="927"/>
      <c r="AO10" s="92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65"/>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51" t="s">
        <v>54</v>
      </c>
      <c r="Z12" s="1026"/>
      <c r="AA12" s="1027"/>
      <c r="AB12" s="527"/>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4"/>
      <c r="Z16" s="828"/>
      <c r="AA16" s="829"/>
      <c r="AB16" s="1038" t="s">
        <v>11</v>
      </c>
      <c r="AC16" s="1039"/>
      <c r="AD16" s="1040"/>
      <c r="AE16" s="1044" t="s">
        <v>388</v>
      </c>
      <c r="AF16" s="1044"/>
      <c r="AG16" s="1044"/>
      <c r="AH16" s="1044"/>
      <c r="AI16" s="1044" t="s">
        <v>410</v>
      </c>
      <c r="AJ16" s="1044"/>
      <c r="AK16" s="1044"/>
      <c r="AL16" s="561"/>
      <c r="AM16" s="1044" t="s">
        <v>507</v>
      </c>
      <c r="AN16" s="1044"/>
      <c r="AO16" s="1044"/>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5"/>
      <c r="Z17" s="1036"/>
      <c r="AA17" s="1037"/>
      <c r="AB17" s="1041"/>
      <c r="AC17" s="1042"/>
      <c r="AD17" s="1043"/>
      <c r="AE17" s="927"/>
      <c r="AF17" s="927"/>
      <c r="AG17" s="927"/>
      <c r="AH17" s="927"/>
      <c r="AI17" s="927"/>
      <c r="AJ17" s="927"/>
      <c r="AK17" s="927"/>
      <c r="AL17" s="412"/>
      <c r="AM17" s="927"/>
      <c r="AN17" s="927"/>
      <c r="AO17" s="92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65"/>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51" t="s">
        <v>54</v>
      </c>
      <c r="Z19" s="1026"/>
      <c r="AA19" s="1027"/>
      <c r="AB19" s="527"/>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4"/>
      <c r="Z23" s="828"/>
      <c r="AA23" s="829"/>
      <c r="AB23" s="1038" t="s">
        <v>11</v>
      </c>
      <c r="AC23" s="1039"/>
      <c r="AD23" s="1040"/>
      <c r="AE23" s="1044" t="s">
        <v>388</v>
      </c>
      <c r="AF23" s="1044"/>
      <c r="AG23" s="1044"/>
      <c r="AH23" s="1044"/>
      <c r="AI23" s="1044" t="s">
        <v>410</v>
      </c>
      <c r="AJ23" s="1044"/>
      <c r="AK23" s="1044"/>
      <c r="AL23" s="561"/>
      <c r="AM23" s="1044" t="s">
        <v>507</v>
      </c>
      <c r="AN23" s="1044"/>
      <c r="AO23" s="1044"/>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5"/>
      <c r="Z24" s="1036"/>
      <c r="AA24" s="1037"/>
      <c r="AB24" s="1041"/>
      <c r="AC24" s="1042"/>
      <c r="AD24" s="1043"/>
      <c r="AE24" s="927"/>
      <c r="AF24" s="927"/>
      <c r="AG24" s="927"/>
      <c r="AH24" s="927"/>
      <c r="AI24" s="927"/>
      <c r="AJ24" s="927"/>
      <c r="AK24" s="927"/>
      <c r="AL24" s="412"/>
      <c r="AM24" s="927"/>
      <c r="AN24" s="927"/>
      <c r="AO24" s="92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65"/>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51" t="s">
        <v>54</v>
      </c>
      <c r="Z26" s="1026"/>
      <c r="AA26" s="1027"/>
      <c r="AB26" s="527"/>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4"/>
      <c r="Z30" s="828"/>
      <c r="AA30" s="829"/>
      <c r="AB30" s="1038" t="s">
        <v>11</v>
      </c>
      <c r="AC30" s="1039"/>
      <c r="AD30" s="1040"/>
      <c r="AE30" s="1044" t="s">
        <v>388</v>
      </c>
      <c r="AF30" s="1044"/>
      <c r="AG30" s="1044"/>
      <c r="AH30" s="1044"/>
      <c r="AI30" s="1044" t="s">
        <v>410</v>
      </c>
      <c r="AJ30" s="1044"/>
      <c r="AK30" s="1044"/>
      <c r="AL30" s="561"/>
      <c r="AM30" s="1044" t="s">
        <v>507</v>
      </c>
      <c r="AN30" s="1044"/>
      <c r="AO30" s="1044"/>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5"/>
      <c r="Z31" s="1036"/>
      <c r="AA31" s="1037"/>
      <c r="AB31" s="1041"/>
      <c r="AC31" s="1042"/>
      <c r="AD31" s="1043"/>
      <c r="AE31" s="927"/>
      <c r="AF31" s="927"/>
      <c r="AG31" s="927"/>
      <c r="AH31" s="927"/>
      <c r="AI31" s="927"/>
      <c r="AJ31" s="927"/>
      <c r="AK31" s="927"/>
      <c r="AL31" s="412"/>
      <c r="AM31" s="927"/>
      <c r="AN31" s="927"/>
      <c r="AO31" s="92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65"/>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51" t="s">
        <v>54</v>
      </c>
      <c r="Z33" s="1026"/>
      <c r="AA33" s="1027"/>
      <c r="AB33" s="527"/>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4"/>
      <c r="Z37" s="828"/>
      <c r="AA37" s="829"/>
      <c r="AB37" s="1038" t="s">
        <v>11</v>
      </c>
      <c r="AC37" s="1039"/>
      <c r="AD37" s="1040"/>
      <c r="AE37" s="1044" t="s">
        <v>388</v>
      </c>
      <c r="AF37" s="1044"/>
      <c r="AG37" s="1044"/>
      <c r="AH37" s="1044"/>
      <c r="AI37" s="1044" t="s">
        <v>410</v>
      </c>
      <c r="AJ37" s="1044"/>
      <c r="AK37" s="1044"/>
      <c r="AL37" s="561"/>
      <c r="AM37" s="1044" t="s">
        <v>507</v>
      </c>
      <c r="AN37" s="1044"/>
      <c r="AO37" s="1044"/>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5"/>
      <c r="Z38" s="1036"/>
      <c r="AA38" s="1037"/>
      <c r="AB38" s="1041"/>
      <c r="AC38" s="1042"/>
      <c r="AD38" s="1043"/>
      <c r="AE38" s="927"/>
      <c r="AF38" s="927"/>
      <c r="AG38" s="927"/>
      <c r="AH38" s="927"/>
      <c r="AI38" s="927"/>
      <c r="AJ38" s="927"/>
      <c r="AK38" s="927"/>
      <c r="AL38" s="412"/>
      <c r="AM38" s="927"/>
      <c r="AN38" s="927"/>
      <c r="AO38" s="92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65"/>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51" t="s">
        <v>54</v>
      </c>
      <c r="Z40" s="1026"/>
      <c r="AA40" s="1027"/>
      <c r="AB40" s="527"/>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4"/>
      <c r="Z44" s="828"/>
      <c r="AA44" s="829"/>
      <c r="AB44" s="1038" t="s">
        <v>11</v>
      </c>
      <c r="AC44" s="1039"/>
      <c r="AD44" s="1040"/>
      <c r="AE44" s="1044" t="s">
        <v>388</v>
      </c>
      <c r="AF44" s="1044"/>
      <c r="AG44" s="1044"/>
      <c r="AH44" s="1044"/>
      <c r="AI44" s="1044" t="s">
        <v>410</v>
      </c>
      <c r="AJ44" s="1044"/>
      <c r="AK44" s="1044"/>
      <c r="AL44" s="561"/>
      <c r="AM44" s="1044" t="s">
        <v>507</v>
      </c>
      <c r="AN44" s="1044"/>
      <c r="AO44" s="1044"/>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5"/>
      <c r="Z45" s="1036"/>
      <c r="AA45" s="1037"/>
      <c r="AB45" s="1041"/>
      <c r="AC45" s="1042"/>
      <c r="AD45" s="1043"/>
      <c r="AE45" s="927"/>
      <c r="AF45" s="927"/>
      <c r="AG45" s="927"/>
      <c r="AH45" s="927"/>
      <c r="AI45" s="927"/>
      <c r="AJ45" s="927"/>
      <c r="AK45" s="927"/>
      <c r="AL45" s="412"/>
      <c r="AM45" s="927"/>
      <c r="AN45" s="927"/>
      <c r="AO45" s="92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65"/>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51" t="s">
        <v>54</v>
      </c>
      <c r="Z47" s="1026"/>
      <c r="AA47" s="1027"/>
      <c r="AB47" s="527"/>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4"/>
      <c r="Z51" s="828"/>
      <c r="AA51" s="829"/>
      <c r="AB51" s="561" t="s">
        <v>11</v>
      </c>
      <c r="AC51" s="1039"/>
      <c r="AD51" s="1040"/>
      <c r="AE51" s="1044" t="s">
        <v>388</v>
      </c>
      <c r="AF51" s="1044"/>
      <c r="AG51" s="1044"/>
      <c r="AH51" s="1044"/>
      <c r="AI51" s="1044" t="s">
        <v>410</v>
      </c>
      <c r="AJ51" s="1044"/>
      <c r="AK51" s="1044"/>
      <c r="AL51" s="561"/>
      <c r="AM51" s="1044" t="s">
        <v>507</v>
      </c>
      <c r="AN51" s="1044"/>
      <c r="AO51" s="1044"/>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5"/>
      <c r="Z52" s="1036"/>
      <c r="AA52" s="1037"/>
      <c r="AB52" s="1041"/>
      <c r="AC52" s="1042"/>
      <c r="AD52" s="1043"/>
      <c r="AE52" s="927"/>
      <c r="AF52" s="927"/>
      <c r="AG52" s="927"/>
      <c r="AH52" s="927"/>
      <c r="AI52" s="927"/>
      <c r="AJ52" s="927"/>
      <c r="AK52" s="927"/>
      <c r="AL52" s="412"/>
      <c r="AM52" s="927"/>
      <c r="AN52" s="927"/>
      <c r="AO52" s="92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65"/>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51" t="s">
        <v>54</v>
      </c>
      <c r="Z54" s="1026"/>
      <c r="AA54" s="1027"/>
      <c r="AB54" s="527"/>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4"/>
      <c r="Z58" s="828"/>
      <c r="AA58" s="829"/>
      <c r="AB58" s="1038" t="s">
        <v>11</v>
      </c>
      <c r="AC58" s="1039"/>
      <c r="AD58" s="1040"/>
      <c r="AE58" s="1044" t="s">
        <v>388</v>
      </c>
      <c r="AF58" s="1044"/>
      <c r="AG58" s="1044"/>
      <c r="AH58" s="1044"/>
      <c r="AI58" s="1044" t="s">
        <v>410</v>
      </c>
      <c r="AJ58" s="1044"/>
      <c r="AK58" s="1044"/>
      <c r="AL58" s="561"/>
      <c r="AM58" s="1044" t="s">
        <v>507</v>
      </c>
      <c r="AN58" s="1044"/>
      <c r="AO58" s="1044"/>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5"/>
      <c r="Z59" s="1036"/>
      <c r="AA59" s="1037"/>
      <c r="AB59" s="1041"/>
      <c r="AC59" s="1042"/>
      <c r="AD59" s="1043"/>
      <c r="AE59" s="927"/>
      <c r="AF59" s="927"/>
      <c r="AG59" s="927"/>
      <c r="AH59" s="927"/>
      <c r="AI59" s="927"/>
      <c r="AJ59" s="927"/>
      <c r="AK59" s="927"/>
      <c r="AL59" s="412"/>
      <c r="AM59" s="927"/>
      <c r="AN59" s="927"/>
      <c r="AO59" s="92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65"/>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51" t="s">
        <v>54</v>
      </c>
      <c r="Z61" s="1026"/>
      <c r="AA61" s="1027"/>
      <c r="AB61" s="527"/>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4"/>
      <c r="Z65" s="828"/>
      <c r="AA65" s="829"/>
      <c r="AB65" s="1038" t="s">
        <v>11</v>
      </c>
      <c r="AC65" s="1039"/>
      <c r="AD65" s="1040"/>
      <c r="AE65" s="1044" t="s">
        <v>388</v>
      </c>
      <c r="AF65" s="1044"/>
      <c r="AG65" s="1044"/>
      <c r="AH65" s="1044"/>
      <c r="AI65" s="1044" t="s">
        <v>410</v>
      </c>
      <c r="AJ65" s="1044"/>
      <c r="AK65" s="1044"/>
      <c r="AL65" s="561"/>
      <c r="AM65" s="1044" t="s">
        <v>507</v>
      </c>
      <c r="AN65" s="1044"/>
      <c r="AO65" s="1044"/>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5"/>
      <c r="Z66" s="1036"/>
      <c r="AA66" s="1037"/>
      <c r="AB66" s="1041"/>
      <c r="AC66" s="1042"/>
      <c r="AD66" s="1043"/>
      <c r="AE66" s="927"/>
      <c r="AF66" s="927"/>
      <c r="AG66" s="927"/>
      <c r="AH66" s="927"/>
      <c r="AI66" s="927"/>
      <c r="AJ66" s="927"/>
      <c r="AK66" s="927"/>
      <c r="AL66" s="412"/>
      <c r="AM66" s="927"/>
      <c r="AN66" s="927"/>
      <c r="AO66" s="92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65"/>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51" t="s">
        <v>54</v>
      </c>
      <c r="Z68" s="1026"/>
      <c r="AA68" s="1027"/>
      <c r="AB68" s="527"/>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51" t="s">
        <v>13</v>
      </c>
      <c r="Z69" s="1026"/>
      <c r="AA69" s="1027"/>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598" t="s">
        <v>364</v>
      </c>
      <c r="H2" s="599"/>
      <c r="I2" s="599"/>
      <c r="J2" s="599"/>
      <c r="K2" s="599"/>
      <c r="L2" s="599"/>
      <c r="M2" s="599"/>
      <c r="N2" s="599"/>
      <c r="O2" s="599"/>
      <c r="P2" s="599"/>
      <c r="Q2" s="599"/>
      <c r="R2" s="599"/>
      <c r="S2" s="599"/>
      <c r="T2" s="599"/>
      <c r="U2" s="599"/>
      <c r="V2" s="599"/>
      <c r="W2" s="599"/>
      <c r="X2" s="599"/>
      <c r="Y2" s="599"/>
      <c r="Z2" s="599"/>
      <c r="AA2" s="599"/>
      <c r="AB2" s="600"/>
      <c r="AC2" s="598" t="s">
        <v>366</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4" t="s">
        <v>17</v>
      </c>
      <c r="H3" s="673"/>
      <c r="I3" s="673"/>
      <c r="J3" s="673"/>
      <c r="K3" s="673"/>
      <c r="L3" s="672" t="s">
        <v>18</v>
      </c>
      <c r="M3" s="673"/>
      <c r="N3" s="673"/>
      <c r="O3" s="673"/>
      <c r="P3" s="673"/>
      <c r="Q3" s="673"/>
      <c r="R3" s="673"/>
      <c r="S3" s="673"/>
      <c r="T3" s="673"/>
      <c r="U3" s="673"/>
      <c r="V3" s="673"/>
      <c r="W3" s="673"/>
      <c r="X3" s="674"/>
      <c r="Y3" s="659" t="s">
        <v>19</v>
      </c>
      <c r="Z3" s="660"/>
      <c r="AA3" s="660"/>
      <c r="AB3" s="803"/>
      <c r="AC3" s="814"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c r="AY3" s="34">
        <f>$AY$2</f>
        <v>0</v>
      </c>
    </row>
    <row r="4" spans="1:51" ht="24.75" customHeight="1" x14ac:dyDescent="0.15">
      <c r="A4" s="1057"/>
      <c r="B4" s="1058"/>
      <c r="C4" s="1058"/>
      <c r="D4" s="1058"/>
      <c r="E4" s="1058"/>
      <c r="F4" s="1059"/>
      <c r="G4" s="675"/>
      <c r="H4" s="676"/>
      <c r="I4" s="676"/>
      <c r="J4" s="676"/>
      <c r="K4" s="677"/>
      <c r="L4" s="834"/>
      <c r="M4" s="835"/>
      <c r="N4" s="835"/>
      <c r="O4" s="835"/>
      <c r="P4" s="835"/>
      <c r="Q4" s="835"/>
      <c r="R4" s="835"/>
      <c r="S4" s="835"/>
      <c r="T4" s="835"/>
      <c r="U4" s="835"/>
      <c r="V4" s="835"/>
      <c r="W4" s="835"/>
      <c r="X4" s="836"/>
      <c r="Y4" s="387"/>
      <c r="Z4" s="388"/>
      <c r="AA4" s="388"/>
      <c r="AB4" s="807"/>
      <c r="AC4" s="675"/>
      <c r="AD4" s="676"/>
      <c r="AE4" s="676"/>
      <c r="AF4" s="676"/>
      <c r="AG4" s="677"/>
      <c r="AH4" s="834"/>
      <c r="AI4" s="835"/>
      <c r="AJ4" s="835"/>
      <c r="AK4" s="835"/>
      <c r="AL4" s="835"/>
      <c r="AM4" s="835"/>
      <c r="AN4" s="835"/>
      <c r="AO4" s="835"/>
      <c r="AP4" s="835"/>
      <c r="AQ4" s="835"/>
      <c r="AR4" s="835"/>
      <c r="AS4" s="835"/>
      <c r="AT4" s="836"/>
      <c r="AU4" s="387"/>
      <c r="AV4" s="388"/>
      <c r="AW4" s="388"/>
      <c r="AX4" s="389"/>
      <c r="AY4" s="34">
        <f t="shared" ref="AY4:AY14" si="0">$AY$2</f>
        <v>0</v>
      </c>
    </row>
    <row r="5" spans="1:51"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7"/>
      <c r="B14" s="1058"/>
      <c r="C14" s="1058"/>
      <c r="D14" s="1058"/>
      <c r="E14" s="1058"/>
      <c r="F14" s="105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7"/>
      <c r="B15" s="1058"/>
      <c r="C15" s="1058"/>
      <c r="D15" s="1058"/>
      <c r="E15" s="1058"/>
      <c r="F15" s="1059"/>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8"/>
      <c r="AY15">
        <f>COUNTA($G$17,$AC$17)</f>
        <v>0</v>
      </c>
    </row>
    <row r="16" spans="1:51" ht="25.5" customHeight="1" x14ac:dyDescent="0.15">
      <c r="A16" s="1057"/>
      <c r="B16" s="1058"/>
      <c r="C16" s="1058"/>
      <c r="D16" s="1058"/>
      <c r="E16" s="1058"/>
      <c r="F16" s="1059"/>
      <c r="G16" s="814"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803"/>
      <c r="AC16" s="814"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c r="AY16" s="34">
        <f>$AY$15</f>
        <v>0</v>
      </c>
    </row>
    <row r="17" spans="1:51" ht="24.75" customHeight="1" x14ac:dyDescent="0.15">
      <c r="A17" s="1057"/>
      <c r="B17" s="1058"/>
      <c r="C17" s="1058"/>
      <c r="D17" s="1058"/>
      <c r="E17" s="1058"/>
      <c r="F17" s="1059"/>
      <c r="G17" s="675"/>
      <c r="H17" s="676"/>
      <c r="I17" s="676"/>
      <c r="J17" s="676"/>
      <c r="K17" s="677"/>
      <c r="L17" s="834"/>
      <c r="M17" s="835"/>
      <c r="N17" s="835"/>
      <c r="O17" s="835"/>
      <c r="P17" s="835"/>
      <c r="Q17" s="835"/>
      <c r="R17" s="835"/>
      <c r="S17" s="835"/>
      <c r="T17" s="835"/>
      <c r="U17" s="835"/>
      <c r="V17" s="835"/>
      <c r="W17" s="835"/>
      <c r="X17" s="836"/>
      <c r="Y17" s="387"/>
      <c r="Z17" s="388"/>
      <c r="AA17" s="388"/>
      <c r="AB17" s="807"/>
      <c r="AC17" s="675"/>
      <c r="AD17" s="676"/>
      <c r="AE17" s="676"/>
      <c r="AF17" s="676"/>
      <c r="AG17" s="677"/>
      <c r="AH17" s="834"/>
      <c r="AI17" s="835"/>
      <c r="AJ17" s="835"/>
      <c r="AK17" s="835"/>
      <c r="AL17" s="835"/>
      <c r="AM17" s="835"/>
      <c r="AN17" s="835"/>
      <c r="AO17" s="835"/>
      <c r="AP17" s="835"/>
      <c r="AQ17" s="835"/>
      <c r="AR17" s="835"/>
      <c r="AS17" s="835"/>
      <c r="AT17" s="836"/>
      <c r="AU17" s="387"/>
      <c r="AV17" s="388"/>
      <c r="AW17" s="388"/>
      <c r="AX17" s="389"/>
      <c r="AY17" s="34">
        <f t="shared" ref="AY17:AY27" si="1">$AY$15</f>
        <v>0</v>
      </c>
    </row>
    <row r="18" spans="1:51"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7"/>
      <c r="B27" s="1058"/>
      <c r="C27" s="1058"/>
      <c r="D27" s="1058"/>
      <c r="E27" s="1058"/>
      <c r="F27" s="105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7"/>
      <c r="B28" s="1058"/>
      <c r="C28" s="1058"/>
      <c r="D28" s="1058"/>
      <c r="E28" s="1058"/>
      <c r="F28" s="1059"/>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8"/>
      <c r="AY28">
        <f>COUNTA($G$30,$AC$30)</f>
        <v>0</v>
      </c>
    </row>
    <row r="29" spans="1:51" ht="24.75" customHeight="1" x14ac:dyDescent="0.15">
      <c r="A29" s="1057"/>
      <c r="B29" s="1058"/>
      <c r="C29" s="1058"/>
      <c r="D29" s="1058"/>
      <c r="E29" s="1058"/>
      <c r="F29" s="1059"/>
      <c r="G29" s="814"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803"/>
      <c r="AC29" s="814"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c r="AY29" s="34">
        <f>$AY$28</f>
        <v>0</v>
      </c>
    </row>
    <row r="30" spans="1:51" ht="24.75" customHeight="1" x14ac:dyDescent="0.15">
      <c r="A30" s="1057"/>
      <c r="B30" s="1058"/>
      <c r="C30" s="1058"/>
      <c r="D30" s="1058"/>
      <c r="E30" s="1058"/>
      <c r="F30" s="1059"/>
      <c r="G30" s="675"/>
      <c r="H30" s="676"/>
      <c r="I30" s="676"/>
      <c r="J30" s="676"/>
      <c r="K30" s="677"/>
      <c r="L30" s="834"/>
      <c r="M30" s="835"/>
      <c r="N30" s="835"/>
      <c r="O30" s="835"/>
      <c r="P30" s="835"/>
      <c r="Q30" s="835"/>
      <c r="R30" s="835"/>
      <c r="S30" s="835"/>
      <c r="T30" s="835"/>
      <c r="U30" s="835"/>
      <c r="V30" s="835"/>
      <c r="W30" s="835"/>
      <c r="X30" s="836"/>
      <c r="Y30" s="387"/>
      <c r="Z30" s="388"/>
      <c r="AA30" s="388"/>
      <c r="AB30" s="807"/>
      <c r="AC30" s="675"/>
      <c r="AD30" s="676"/>
      <c r="AE30" s="676"/>
      <c r="AF30" s="676"/>
      <c r="AG30" s="677"/>
      <c r="AH30" s="834"/>
      <c r="AI30" s="835"/>
      <c r="AJ30" s="835"/>
      <c r="AK30" s="835"/>
      <c r="AL30" s="835"/>
      <c r="AM30" s="835"/>
      <c r="AN30" s="835"/>
      <c r="AO30" s="835"/>
      <c r="AP30" s="835"/>
      <c r="AQ30" s="835"/>
      <c r="AR30" s="835"/>
      <c r="AS30" s="835"/>
      <c r="AT30" s="836"/>
      <c r="AU30" s="387"/>
      <c r="AV30" s="388"/>
      <c r="AW30" s="388"/>
      <c r="AX30" s="389"/>
      <c r="AY30" s="34">
        <f t="shared" ref="AY30:AY40" si="2">$AY$28</f>
        <v>0</v>
      </c>
    </row>
    <row r="31" spans="1:51"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7"/>
      <c r="B40" s="1058"/>
      <c r="C40" s="1058"/>
      <c r="D40" s="1058"/>
      <c r="E40" s="1058"/>
      <c r="F40" s="105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7"/>
      <c r="B41" s="1058"/>
      <c r="C41" s="1058"/>
      <c r="D41" s="1058"/>
      <c r="E41" s="1058"/>
      <c r="F41" s="1059"/>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8"/>
      <c r="AY41">
        <f>COUNTA($G$43,$AC$43)</f>
        <v>0</v>
      </c>
    </row>
    <row r="42" spans="1:51" ht="24.75" customHeight="1" x14ac:dyDescent="0.15">
      <c r="A42" s="1057"/>
      <c r="B42" s="1058"/>
      <c r="C42" s="1058"/>
      <c r="D42" s="1058"/>
      <c r="E42" s="1058"/>
      <c r="F42" s="1059"/>
      <c r="G42" s="814"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803"/>
      <c r="AC42" s="814"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c r="AY42" s="34">
        <f>$AY$41</f>
        <v>0</v>
      </c>
    </row>
    <row r="43" spans="1:51" ht="24.75" customHeight="1" x14ac:dyDescent="0.15">
      <c r="A43" s="1057"/>
      <c r="B43" s="1058"/>
      <c r="C43" s="1058"/>
      <c r="D43" s="1058"/>
      <c r="E43" s="1058"/>
      <c r="F43" s="1059"/>
      <c r="G43" s="675"/>
      <c r="H43" s="676"/>
      <c r="I43" s="676"/>
      <c r="J43" s="676"/>
      <c r="K43" s="677"/>
      <c r="L43" s="834"/>
      <c r="M43" s="835"/>
      <c r="N43" s="835"/>
      <c r="O43" s="835"/>
      <c r="P43" s="835"/>
      <c r="Q43" s="835"/>
      <c r="R43" s="835"/>
      <c r="S43" s="835"/>
      <c r="T43" s="835"/>
      <c r="U43" s="835"/>
      <c r="V43" s="835"/>
      <c r="W43" s="835"/>
      <c r="X43" s="836"/>
      <c r="Y43" s="387"/>
      <c r="Z43" s="388"/>
      <c r="AA43" s="388"/>
      <c r="AB43" s="807"/>
      <c r="AC43" s="675"/>
      <c r="AD43" s="676"/>
      <c r="AE43" s="676"/>
      <c r="AF43" s="676"/>
      <c r="AG43" s="677"/>
      <c r="AH43" s="834"/>
      <c r="AI43" s="835"/>
      <c r="AJ43" s="835"/>
      <c r="AK43" s="835"/>
      <c r="AL43" s="835"/>
      <c r="AM43" s="835"/>
      <c r="AN43" s="835"/>
      <c r="AO43" s="835"/>
      <c r="AP43" s="835"/>
      <c r="AQ43" s="835"/>
      <c r="AR43" s="835"/>
      <c r="AS43" s="835"/>
      <c r="AT43" s="836"/>
      <c r="AU43" s="387"/>
      <c r="AV43" s="388"/>
      <c r="AW43" s="388"/>
      <c r="AX43" s="389"/>
      <c r="AY43" s="34">
        <f t="shared" ref="AY43:AY53" si="3">$AY$41</f>
        <v>0</v>
      </c>
    </row>
    <row r="44" spans="1:51"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8"/>
      <c r="AY55">
        <f>COUNTA($G$57,$AC$57)</f>
        <v>0</v>
      </c>
    </row>
    <row r="56" spans="1:51" ht="24.75" customHeight="1" x14ac:dyDescent="0.15">
      <c r="A56" s="1057"/>
      <c r="B56" s="1058"/>
      <c r="C56" s="1058"/>
      <c r="D56" s="1058"/>
      <c r="E56" s="1058"/>
      <c r="F56" s="1059"/>
      <c r="G56" s="814"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803"/>
      <c r="AC56" s="814"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c r="AY56" s="34">
        <f>$AY$55</f>
        <v>0</v>
      </c>
    </row>
    <row r="57" spans="1:51" ht="24.75" customHeight="1" x14ac:dyDescent="0.15">
      <c r="A57" s="1057"/>
      <c r="B57" s="1058"/>
      <c r="C57" s="1058"/>
      <c r="D57" s="1058"/>
      <c r="E57" s="1058"/>
      <c r="F57" s="1059"/>
      <c r="G57" s="675"/>
      <c r="H57" s="676"/>
      <c r="I57" s="676"/>
      <c r="J57" s="676"/>
      <c r="K57" s="677"/>
      <c r="L57" s="834"/>
      <c r="M57" s="835"/>
      <c r="N57" s="835"/>
      <c r="O57" s="835"/>
      <c r="P57" s="835"/>
      <c r="Q57" s="835"/>
      <c r="R57" s="835"/>
      <c r="S57" s="835"/>
      <c r="T57" s="835"/>
      <c r="U57" s="835"/>
      <c r="V57" s="835"/>
      <c r="W57" s="835"/>
      <c r="X57" s="836"/>
      <c r="Y57" s="387"/>
      <c r="Z57" s="388"/>
      <c r="AA57" s="388"/>
      <c r="AB57" s="807"/>
      <c r="AC57" s="675"/>
      <c r="AD57" s="676"/>
      <c r="AE57" s="676"/>
      <c r="AF57" s="676"/>
      <c r="AG57" s="677"/>
      <c r="AH57" s="834"/>
      <c r="AI57" s="835"/>
      <c r="AJ57" s="835"/>
      <c r="AK57" s="835"/>
      <c r="AL57" s="835"/>
      <c r="AM57" s="835"/>
      <c r="AN57" s="835"/>
      <c r="AO57" s="835"/>
      <c r="AP57" s="835"/>
      <c r="AQ57" s="835"/>
      <c r="AR57" s="835"/>
      <c r="AS57" s="835"/>
      <c r="AT57" s="836"/>
      <c r="AU57" s="387"/>
      <c r="AV57" s="388"/>
      <c r="AW57" s="388"/>
      <c r="AX57" s="389"/>
      <c r="AY57" s="34">
        <f t="shared" ref="AY57:AY67" si="4">$AY$55</f>
        <v>0</v>
      </c>
    </row>
    <row r="58" spans="1:51"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7"/>
      <c r="B67" s="1058"/>
      <c r="C67" s="1058"/>
      <c r="D67" s="1058"/>
      <c r="E67" s="1058"/>
      <c r="F67" s="105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7"/>
      <c r="B68" s="1058"/>
      <c r="C68" s="1058"/>
      <c r="D68" s="1058"/>
      <c r="E68" s="1058"/>
      <c r="F68" s="1059"/>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8"/>
      <c r="AY68">
        <f>COUNTA($G$70,$AC$70)</f>
        <v>0</v>
      </c>
    </row>
    <row r="69" spans="1:51" ht="25.5" customHeight="1" x14ac:dyDescent="0.15">
      <c r="A69" s="1057"/>
      <c r="B69" s="1058"/>
      <c r="C69" s="1058"/>
      <c r="D69" s="1058"/>
      <c r="E69" s="1058"/>
      <c r="F69" s="1059"/>
      <c r="G69" s="814"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803"/>
      <c r="AC69" s="814"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c r="AY69" s="34">
        <f>$AY$68</f>
        <v>0</v>
      </c>
    </row>
    <row r="70" spans="1:51" ht="24.75" customHeight="1" x14ac:dyDescent="0.15">
      <c r="A70" s="1057"/>
      <c r="B70" s="1058"/>
      <c r="C70" s="1058"/>
      <c r="D70" s="1058"/>
      <c r="E70" s="1058"/>
      <c r="F70" s="1059"/>
      <c r="G70" s="675"/>
      <c r="H70" s="676"/>
      <c r="I70" s="676"/>
      <c r="J70" s="676"/>
      <c r="K70" s="677"/>
      <c r="L70" s="834"/>
      <c r="M70" s="835"/>
      <c r="N70" s="835"/>
      <c r="O70" s="835"/>
      <c r="P70" s="835"/>
      <c r="Q70" s="835"/>
      <c r="R70" s="835"/>
      <c r="S70" s="835"/>
      <c r="T70" s="835"/>
      <c r="U70" s="835"/>
      <c r="V70" s="835"/>
      <c r="W70" s="835"/>
      <c r="X70" s="836"/>
      <c r="Y70" s="387"/>
      <c r="Z70" s="388"/>
      <c r="AA70" s="388"/>
      <c r="AB70" s="807"/>
      <c r="AC70" s="675"/>
      <c r="AD70" s="676"/>
      <c r="AE70" s="676"/>
      <c r="AF70" s="676"/>
      <c r="AG70" s="677"/>
      <c r="AH70" s="834"/>
      <c r="AI70" s="835"/>
      <c r="AJ70" s="835"/>
      <c r="AK70" s="835"/>
      <c r="AL70" s="835"/>
      <c r="AM70" s="835"/>
      <c r="AN70" s="835"/>
      <c r="AO70" s="835"/>
      <c r="AP70" s="835"/>
      <c r="AQ70" s="835"/>
      <c r="AR70" s="835"/>
      <c r="AS70" s="835"/>
      <c r="AT70" s="836"/>
      <c r="AU70" s="387"/>
      <c r="AV70" s="388"/>
      <c r="AW70" s="388"/>
      <c r="AX70" s="389"/>
      <c r="AY70" s="34">
        <f t="shared" ref="AY70:AY80" si="5">$AY$68</f>
        <v>0</v>
      </c>
    </row>
    <row r="71" spans="1:51"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7"/>
      <c r="B80" s="1058"/>
      <c r="C80" s="1058"/>
      <c r="D80" s="1058"/>
      <c r="E80" s="1058"/>
      <c r="F80" s="105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7"/>
      <c r="B81" s="1058"/>
      <c r="C81" s="1058"/>
      <c r="D81" s="1058"/>
      <c r="E81" s="1058"/>
      <c r="F81" s="1059"/>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8"/>
      <c r="AY81">
        <f>COUNTA($G$83,$AC$83)</f>
        <v>0</v>
      </c>
    </row>
    <row r="82" spans="1:51" ht="24.75" customHeight="1" x14ac:dyDescent="0.15">
      <c r="A82" s="1057"/>
      <c r="B82" s="1058"/>
      <c r="C82" s="1058"/>
      <c r="D82" s="1058"/>
      <c r="E82" s="1058"/>
      <c r="F82" s="1059"/>
      <c r="G82" s="814"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803"/>
      <c r="AC82" s="814"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c r="AY82" s="34">
        <f>$AY$81</f>
        <v>0</v>
      </c>
    </row>
    <row r="83" spans="1:51" ht="24.75" customHeight="1" x14ac:dyDescent="0.15">
      <c r="A83" s="1057"/>
      <c r="B83" s="1058"/>
      <c r="C83" s="1058"/>
      <c r="D83" s="1058"/>
      <c r="E83" s="1058"/>
      <c r="F83" s="1059"/>
      <c r="G83" s="675"/>
      <c r="H83" s="676"/>
      <c r="I83" s="676"/>
      <c r="J83" s="676"/>
      <c r="K83" s="677"/>
      <c r="L83" s="834"/>
      <c r="M83" s="835"/>
      <c r="N83" s="835"/>
      <c r="O83" s="835"/>
      <c r="P83" s="835"/>
      <c r="Q83" s="835"/>
      <c r="R83" s="835"/>
      <c r="S83" s="835"/>
      <c r="T83" s="835"/>
      <c r="U83" s="835"/>
      <c r="V83" s="835"/>
      <c r="W83" s="835"/>
      <c r="X83" s="836"/>
      <c r="Y83" s="387"/>
      <c r="Z83" s="388"/>
      <c r="AA83" s="388"/>
      <c r="AB83" s="807"/>
      <c r="AC83" s="675"/>
      <c r="AD83" s="676"/>
      <c r="AE83" s="676"/>
      <c r="AF83" s="676"/>
      <c r="AG83" s="677"/>
      <c r="AH83" s="834"/>
      <c r="AI83" s="835"/>
      <c r="AJ83" s="835"/>
      <c r="AK83" s="835"/>
      <c r="AL83" s="835"/>
      <c r="AM83" s="835"/>
      <c r="AN83" s="835"/>
      <c r="AO83" s="835"/>
      <c r="AP83" s="835"/>
      <c r="AQ83" s="835"/>
      <c r="AR83" s="835"/>
      <c r="AS83" s="835"/>
      <c r="AT83" s="836"/>
      <c r="AU83" s="387"/>
      <c r="AV83" s="388"/>
      <c r="AW83" s="388"/>
      <c r="AX83" s="389"/>
      <c r="AY83" s="34">
        <f t="shared" ref="AY83:AY93" si="6">$AY$81</f>
        <v>0</v>
      </c>
    </row>
    <row r="84" spans="1:51"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7"/>
      <c r="B93" s="1058"/>
      <c r="C93" s="1058"/>
      <c r="D93" s="1058"/>
      <c r="E93" s="1058"/>
      <c r="F93" s="105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7"/>
      <c r="B94" s="1058"/>
      <c r="C94" s="1058"/>
      <c r="D94" s="1058"/>
      <c r="E94" s="1058"/>
      <c r="F94" s="1059"/>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8"/>
      <c r="AY94">
        <f>COUNTA($G$96,$AC$96)</f>
        <v>0</v>
      </c>
    </row>
    <row r="95" spans="1:51" ht="24.75" customHeight="1" x14ac:dyDescent="0.15">
      <c r="A95" s="1057"/>
      <c r="B95" s="1058"/>
      <c r="C95" s="1058"/>
      <c r="D95" s="1058"/>
      <c r="E95" s="1058"/>
      <c r="F95" s="1059"/>
      <c r="G95" s="814"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803"/>
      <c r="AC95" s="814"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c r="AY95" s="34">
        <f>$AY$94</f>
        <v>0</v>
      </c>
    </row>
    <row r="96" spans="1:51" ht="24.75" customHeight="1" x14ac:dyDescent="0.15">
      <c r="A96" s="1057"/>
      <c r="B96" s="1058"/>
      <c r="C96" s="1058"/>
      <c r="D96" s="1058"/>
      <c r="E96" s="1058"/>
      <c r="F96" s="1059"/>
      <c r="G96" s="675"/>
      <c r="H96" s="676"/>
      <c r="I96" s="676"/>
      <c r="J96" s="676"/>
      <c r="K96" s="677"/>
      <c r="L96" s="834"/>
      <c r="M96" s="835"/>
      <c r="N96" s="835"/>
      <c r="O96" s="835"/>
      <c r="P96" s="835"/>
      <c r="Q96" s="835"/>
      <c r="R96" s="835"/>
      <c r="S96" s="835"/>
      <c r="T96" s="835"/>
      <c r="U96" s="835"/>
      <c r="V96" s="835"/>
      <c r="W96" s="835"/>
      <c r="X96" s="836"/>
      <c r="Y96" s="387"/>
      <c r="Z96" s="388"/>
      <c r="AA96" s="388"/>
      <c r="AB96" s="807"/>
      <c r="AC96" s="675"/>
      <c r="AD96" s="676"/>
      <c r="AE96" s="676"/>
      <c r="AF96" s="676"/>
      <c r="AG96" s="677"/>
      <c r="AH96" s="834"/>
      <c r="AI96" s="835"/>
      <c r="AJ96" s="835"/>
      <c r="AK96" s="835"/>
      <c r="AL96" s="835"/>
      <c r="AM96" s="835"/>
      <c r="AN96" s="835"/>
      <c r="AO96" s="835"/>
      <c r="AP96" s="835"/>
      <c r="AQ96" s="835"/>
      <c r="AR96" s="835"/>
      <c r="AS96" s="835"/>
      <c r="AT96" s="836"/>
      <c r="AU96" s="387"/>
      <c r="AV96" s="388"/>
      <c r="AW96" s="388"/>
      <c r="AX96" s="389"/>
      <c r="AY96" s="34">
        <f t="shared" ref="AY96:AY106" si="7">$AY$94</f>
        <v>0</v>
      </c>
    </row>
    <row r="97" spans="1:51"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c r="AY108">
        <f>COUNTA($G$110,$AC$110)</f>
        <v>0</v>
      </c>
    </row>
    <row r="109" spans="1:51" ht="24.75" customHeight="1" x14ac:dyDescent="0.15">
      <c r="A109" s="1057"/>
      <c r="B109" s="1058"/>
      <c r="C109" s="1058"/>
      <c r="D109" s="1058"/>
      <c r="E109" s="1058"/>
      <c r="F109" s="1059"/>
      <c r="G109" s="814"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803"/>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c r="AY109" s="34">
        <f>$AY$108</f>
        <v>0</v>
      </c>
    </row>
    <row r="110" spans="1:51" ht="24.75" customHeight="1" x14ac:dyDescent="0.15">
      <c r="A110" s="1057"/>
      <c r="B110" s="1058"/>
      <c r="C110" s="1058"/>
      <c r="D110" s="1058"/>
      <c r="E110" s="1058"/>
      <c r="F110" s="1059"/>
      <c r="G110" s="675"/>
      <c r="H110" s="676"/>
      <c r="I110" s="676"/>
      <c r="J110" s="676"/>
      <c r="K110" s="677"/>
      <c r="L110" s="834"/>
      <c r="M110" s="835"/>
      <c r="N110" s="835"/>
      <c r="O110" s="835"/>
      <c r="P110" s="835"/>
      <c r="Q110" s="835"/>
      <c r="R110" s="835"/>
      <c r="S110" s="835"/>
      <c r="T110" s="835"/>
      <c r="U110" s="835"/>
      <c r="V110" s="835"/>
      <c r="W110" s="835"/>
      <c r="X110" s="836"/>
      <c r="Y110" s="387"/>
      <c r="Z110" s="388"/>
      <c r="AA110" s="388"/>
      <c r="AB110" s="807"/>
      <c r="AC110" s="675"/>
      <c r="AD110" s="676"/>
      <c r="AE110" s="676"/>
      <c r="AF110" s="676"/>
      <c r="AG110" s="677"/>
      <c r="AH110" s="834"/>
      <c r="AI110" s="835"/>
      <c r="AJ110" s="835"/>
      <c r="AK110" s="835"/>
      <c r="AL110" s="835"/>
      <c r="AM110" s="835"/>
      <c r="AN110" s="835"/>
      <c r="AO110" s="835"/>
      <c r="AP110" s="835"/>
      <c r="AQ110" s="835"/>
      <c r="AR110" s="835"/>
      <c r="AS110" s="835"/>
      <c r="AT110" s="836"/>
      <c r="AU110" s="387"/>
      <c r="AV110" s="388"/>
      <c r="AW110" s="388"/>
      <c r="AX110" s="389"/>
      <c r="AY110" s="34">
        <f t="shared" ref="AY110:AY120" si="8">$AY$108</f>
        <v>0</v>
      </c>
    </row>
    <row r="111" spans="1:51"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7"/>
      <c r="B120" s="1058"/>
      <c r="C120" s="1058"/>
      <c r="D120" s="1058"/>
      <c r="E120" s="1058"/>
      <c r="F120" s="105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7"/>
      <c r="B121" s="1058"/>
      <c r="C121" s="1058"/>
      <c r="D121" s="1058"/>
      <c r="E121" s="1058"/>
      <c r="F121" s="1059"/>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c r="AY121">
        <f>COUNTA($G$123,$AC$123)</f>
        <v>0</v>
      </c>
    </row>
    <row r="122" spans="1:51" ht="25.5" customHeight="1" x14ac:dyDescent="0.15">
      <c r="A122" s="1057"/>
      <c r="B122" s="1058"/>
      <c r="C122" s="1058"/>
      <c r="D122" s="1058"/>
      <c r="E122" s="1058"/>
      <c r="F122" s="1059"/>
      <c r="G122" s="814"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803"/>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c r="AY122" s="34">
        <f>$AY$121</f>
        <v>0</v>
      </c>
    </row>
    <row r="123" spans="1:51" ht="24.75" customHeight="1" x14ac:dyDescent="0.15">
      <c r="A123" s="1057"/>
      <c r="B123" s="1058"/>
      <c r="C123" s="1058"/>
      <c r="D123" s="1058"/>
      <c r="E123" s="1058"/>
      <c r="F123" s="1059"/>
      <c r="G123" s="675"/>
      <c r="H123" s="676"/>
      <c r="I123" s="676"/>
      <c r="J123" s="676"/>
      <c r="K123" s="677"/>
      <c r="L123" s="834"/>
      <c r="M123" s="835"/>
      <c r="N123" s="835"/>
      <c r="O123" s="835"/>
      <c r="P123" s="835"/>
      <c r="Q123" s="835"/>
      <c r="R123" s="835"/>
      <c r="S123" s="835"/>
      <c r="T123" s="835"/>
      <c r="U123" s="835"/>
      <c r="V123" s="835"/>
      <c r="W123" s="835"/>
      <c r="X123" s="836"/>
      <c r="Y123" s="387"/>
      <c r="Z123" s="388"/>
      <c r="AA123" s="388"/>
      <c r="AB123" s="807"/>
      <c r="AC123" s="675"/>
      <c r="AD123" s="676"/>
      <c r="AE123" s="676"/>
      <c r="AF123" s="676"/>
      <c r="AG123" s="677"/>
      <c r="AH123" s="834"/>
      <c r="AI123" s="835"/>
      <c r="AJ123" s="835"/>
      <c r="AK123" s="835"/>
      <c r="AL123" s="835"/>
      <c r="AM123" s="835"/>
      <c r="AN123" s="835"/>
      <c r="AO123" s="835"/>
      <c r="AP123" s="835"/>
      <c r="AQ123" s="835"/>
      <c r="AR123" s="835"/>
      <c r="AS123" s="835"/>
      <c r="AT123" s="836"/>
      <c r="AU123" s="387"/>
      <c r="AV123" s="388"/>
      <c r="AW123" s="388"/>
      <c r="AX123" s="389"/>
      <c r="AY123" s="34">
        <f t="shared" ref="AY123:AY133" si="9">$AY$121</f>
        <v>0</v>
      </c>
    </row>
    <row r="124" spans="1:51"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7"/>
      <c r="B133" s="1058"/>
      <c r="C133" s="1058"/>
      <c r="D133" s="1058"/>
      <c r="E133" s="1058"/>
      <c r="F133" s="105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7"/>
      <c r="B134" s="1058"/>
      <c r="C134" s="1058"/>
      <c r="D134" s="1058"/>
      <c r="E134" s="1058"/>
      <c r="F134" s="1059"/>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c r="AY134">
        <f>COUNTA($G$136,$AC$136)</f>
        <v>0</v>
      </c>
    </row>
    <row r="135" spans="1:51" ht="24.75" customHeight="1" x14ac:dyDescent="0.15">
      <c r="A135" s="1057"/>
      <c r="B135" s="1058"/>
      <c r="C135" s="1058"/>
      <c r="D135" s="1058"/>
      <c r="E135" s="1058"/>
      <c r="F135" s="1059"/>
      <c r="G135" s="814"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803"/>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c r="AY135" s="34">
        <f>$AY$134</f>
        <v>0</v>
      </c>
    </row>
    <row r="136" spans="1:51" ht="24.75" customHeight="1" x14ac:dyDescent="0.15">
      <c r="A136" s="1057"/>
      <c r="B136" s="1058"/>
      <c r="C136" s="1058"/>
      <c r="D136" s="1058"/>
      <c r="E136" s="1058"/>
      <c r="F136" s="1059"/>
      <c r="G136" s="675"/>
      <c r="H136" s="676"/>
      <c r="I136" s="676"/>
      <c r="J136" s="676"/>
      <c r="K136" s="677"/>
      <c r="L136" s="834"/>
      <c r="M136" s="835"/>
      <c r="N136" s="835"/>
      <c r="O136" s="835"/>
      <c r="P136" s="835"/>
      <c r="Q136" s="835"/>
      <c r="R136" s="835"/>
      <c r="S136" s="835"/>
      <c r="T136" s="835"/>
      <c r="U136" s="835"/>
      <c r="V136" s="835"/>
      <c r="W136" s="835"/>
      <c r="X136" s="836"/>
      <c r="Y136" s="387"/>
      <c r="Z136" s="388"/>
      <c r="AA136" s="388"/>
      <c r="AB136" s="807"/>
      <c r="AC136" s="675"/>
      <c r="AD136" s="676"/>
      <c r="AE136" s="676"/>
      <c r="AF136" s="676"/>
      <c r="AG136" s="677"/>
      <c r="AH136" s="834"/>
      <c r="AI136" s="835"/>
      <c r="AJ136" s="835"/>
      <c r="AK136" s="835"/>
      <c r="AL136" s="835"/>
      <c r="AM136" s="835"/>
      <c r="AN136" s="835"/>
      <c r="AO136" s="835"/>
      <c r="AP136" s="835"/>
      <c r="AQ136" s="835"/>
      <c r="AR136" s="835"/>
      <c r="AS136" s="835"/>
      <c r="AT136" s="836"/>
      <c r="AU136" s="387"/>
      <c r="AV136" s="388"/>
      <c r="AW136" s="388"/>
      <c r="AX136" s="389"/>
      <c r="AY136" s="34">
        <f t="shared" ref="AY136:AY146" si="10">$AY$134</f>
        <v>0</v>
      </c>
    </row>
    <row r="137" spans="1:51"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7"/>
      <c r="B146" s="1058"/>
      <c r="C146" s="1058"/>
      <c r="D146" s="1058"/>
      <c r="E146" s="1058"/>
      <c r="F146" s="105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7"/>
      <c r="B147" s="1058"/>
      <c r="C147" s="1058"/>
      <c r="D147" s="1058"/>
      <c r="E147" s="1058"/>
      <c r="F147" s="1059"/>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c r="AY147">
        <f>COUNTA($G$149,$AC$149)</f>
        <v>0</v>
      </c>
    </row>
    <row r="148" spans="1:51" ht="24.75" customHeight="1" x14ac:dyDescent="0.15">
      <c r="A148" s="1057"/>
      <c r="B148" s="1058"/>
      <c r="C148" s="1058"/>
      <c r="D148" s="1058"/>
      <c r="E148" s="1058"/>
      <c r="F148" s="1059"/>
      <c r="G148" s="814"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803"/>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c r="AY148" s="34">
        <f>$AY$147</f>
        <v>0</v>
      </c>
    </row>
    <row r="149" spans="1:51" ht="24.75" customHeight="1" x14ac:dyDescent="0.15">
      <c r="A149" s="1057"/>
      <c r="B149" s="1058"/>
      <c r="C149" s="1058"/>
      <c r="D149" s="1058"/>
      <c r="E149" s="1058"/>
      <c r="F149" s="1059"/>
      <c r="G149" s="675"/>
      <c r="H149" s="676"/>
      <c r="I149" s="676"/>
      <c r="J149" s="676"/>
      <c r="K149" s="677"/>
      <c r="L149" s="834"/>
      <c r="M149" s="835"/>
      <c r="N149" s="835"/>
      <c r="O149" s="835"/>
      <c r="P149" s="835"/>
      <c r="Q149" s="835"/>
      <c r="R149" s="835"/>
      <c r="S149" s="835"/>
      <c r="T149" s="835"/>
      <c r="U149" s="835"/>
      <c r="V149" s="835"/>
      <c r="W149" s="835"/>
      <c r="X149" s="836"/>
      <c r="Y149" s="387"/>
      <c r="Z149" s="388"/>
      <c r="AA149" s="388"/>
      <c r="AB149" s="807"/>
      <c r="AC149" s="675"/>
      <c r="AD149" s="676"/>
      <c r="AE149" s="676"/>
      <c r="AF149" s="676"/>
      <c r="AG149" s="677"/>
      <c r="AH149" s="834"/>
      <c r="AI149" s="835"/>
      <c r="AJ149" s="835"/>
      <c r="AK149" s="835"/>
      <c r="AL149" s="835"/>
      <c r="AM149" s="835"/>
      <c r="AN149" s="835"/>
      <c r="AO149" s="835"/>
      <c r="AP149" s="835"/>
      <c r="AQ149" s="835"/>
      <c r="AR149" s="835"/>
      <c r="AS149" s="835"/>
      <c r="AT149" s="836"/>
      <c r="AU149" s="387"/>
      <c r="AV149" s="388"/>
      <c r="AW149" s="388"/>
      <c r="AX149" s="389"/>
      <c r="AY149" s="34">
        <f t="shared" ref="AY149:AY159" si="11">$AY$147</f>
        <v>0</v>
      </c>
    </row>
    <row r="150" spans="1:51"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c r="AY161">
        <f>COUNTA($G$163,$AC$163)</f>
        <v>0</v>
      </c>
    </row>
    <row r="162" spans="1:51" ht="24.75" customHeight="1" x14ac:dyDescent="0.15">
      <c r="A162" s="1057"/>
      <c r="B162" s="1058"/>
      <c r="C162" s="1058"/>
      <c r="D162" s="1058"/>
      <c r="E162" s="1058"/>
      <c r="F162" s="1059"/>
      <c r="G162" s="814"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803"/>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c r="AY162" s="34">
        <f>$AY$161</f>
        <v>0</v>
      </c>
    </row>
    <row r="163" spans="1:51" ht="24.75" customHeight="1" x14ac:dyDescent="0.15">
      <c r="A163" s="1057"/>
      <c r="B163" s="1058"/>
      <c r="C163" s="1058"/>
      <c r="D163" s="1058"/>
      <c r="E163" s="1058"/>
      <c r="F163" s="1059"/>
      <c r="G163" s="675"/>
      <c r="H163" s="676"/>
      <c r="I163" s="676"/>
      <c r="J163" s="676"/>
      <c r="K163" s="677"/>
      <c r="L163" s="834"/>
      <c r="M163" s="835"/>
      <c r="N163" s="835"/>
      <c r="O163" s="835"/>
      <c r="P163" s="835"/>
      <c r="Q163" s="835"/>
      <c r="R163" s="835"/>
      <c r="S163" s="835"/>
      <c r="T163" s="835"/>
      <c r="U163" s="835"/>
      <c r="V163" s="835"/>
      <c r="W163" s="835"/>
      <c r="X163" s="836"/>
      <c r="Y163" s="387"/>
      <c r="Z163" s="388"/>
      <c r="AA163" s="388"/>
      <c r="AB163" s="807"/>
      <c r="AC163" s="675"/>
      <c r="AD163" s="676"/>
      <c r="AE163" s="676"/>
      <c r="AF163" s="676"/>
      <c r="AG163" s="677"/>
      <c r="AH163" s="834"/>
      <c r="AI163" s="835"/>
      <c r="AJ163" s="835"/>
      <c r="AK163" s="835"/>
      <c r="AL163" s="835"/>
      <c r="AM163" s="835"/>
      <c r="AN163" s="835"/>
      <c r="AO163" s="835"/>
      <c r="AP163" s="835"/>
      <c r="AQ163" s="835"/>
      <c r="AR163" s="835"/>
      <c r="AS163" s="835"/>
      <c r="AT163" s="836"/>
      <c r="AU163" s="387"/>
      <c r="AV163" s="388"/>
      <c r="AW163" s="388"/>
      <c r="AX163" s="389"/>
      <c r="AY163" s="34">
        <f t="shared" ref="AY163:AY173" si="12">$AY$161</f>
        <v>0</v>
      </c>
    </row>
    <row r="164" spans="1:51"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7"/>
      <c r="B173" s="1058"/>
      <c r="C173" s="1058"/>
      <c r="D173" s="1058"/>
      <c r="E173" s="1058"/>
      <c r="F173" s="105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7"/>
      <c r="B174" s="1058"/>
      <c r="C174" s="1058"/>
      <c r="D174" s="1058"/>
      <c r="E174" s="1058"/>
      <c r="F174" s="1059"/>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c r="AY174">
        <f>COUNTA($G$176,$AC$176)</f>
        <v>0</v>
      </c>
    </row>
    <row r="175" spans="1:51" ht="25.5" customHeight="1" x14ac:dyDescent="0.15">
      <c r="A175" s="1057"/>
      <c r="B175" s="1058"/>
      <c r="C175" s="1058"/>
      <c r="D175" s="1058"/>
      <c r="E175" s="1058"/>
      <c r="F175" s="1059"/>
      <c r="G175" s="814"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803"/>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c r="AY175" s="34">
        <f>$AY$174</f>
        <v>0</v>
      </c>
    </row>
    <row r="176" spans="1:51" ht="24.75" customHeight="1" x14ac:dyDescent="0.15">
      <c r="A176" s="1057"/>
      <c r="B176" s="1058"/>
      <c r="C176" s="1058"/>
      <c r="D176" s="1058"/>
      <c r="E176" s="1058"/>
      <c r="F176" s="1059"/>
      <c r="G176" s="675"/>
      <c r="H176" s="676"/>
      <c r="I176" s="676"/>
      <c r="J176" s="676"/>
      <c r="K176" s="677"/>
      <c r="L176" s="834"/>
      <c r="M176" s="835"/>
      <c r="N176" s="835"/>
      <c r="O176" s="835"/>
      <c r="P176" s="835"/>
      <c r="Q176" s="835"/>
      <c r="R176" s="835"/>
      <c r="S176" s="835"/>
      <c r="T176" s="835"/>
      <c r="U176" s="835"/>
      <c r="V176" s="835"/>
      <c r="W176" s="835"/>
      <c r="X176" s="836"/>
      <c r="Y176" s="387"/>
      <c r="Z176" s="388"/>
      <c r="AA176" s="388"/>
      <c r="AB176" s="807"/>
      <c r="AC176" s="675"/>
      <c r="AD176" s="676"/>
      <c r="AE176" s="676"/>
      <c r="AF176" s="676"/>
      <c r="AG176" s="677"/>
      <c r="AH176" s="834"/>
      <c r="AI176" s="835"/>
      <c r="AJ176" s="835"/>
      <c r="AK176" s="835"/>
      <c r="AL176" s="835"/>
      <c r="AM176" s="835"/>
      <c r="AN176" s="835"/>
      <c r="AO176" s="835"/>
      <c r="AP176" s="835"/>
      <c r="AQ176" s="835"/>
      <c r="AR176" s="835"/>
      <c r="AS176" s="835"/>
      <c r="AT176" s="836"/>
      <c r="AU176" s="387"/>
      <c r="AV176" s="388"/>
      <c r="AW176" s="388"/>
      <c r="AX176" s="389"/>
      <c r="AY176" s="34">
        <f t="shared" ref="AY176:AY186" si="13">$AY$174</f>
        <v>0</v>
      </c>
    </row>
    <row r="177" spans="1:51"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7"/>
      <c r="B186" s="1058"/>
      <c r="C186" s="1058"/>
      <c r="D186" s="1058"/>
      <c r="E186" s="1058"/>
      <c r="F186" s="105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7"/>
      <c r="B187" s="1058"/>
      <c r="C187" s="1058"/>
      <c r="D187" s="1058"/>
      <c r="E187" s="1058"/>
      <c r="F187" s="1059"/>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c r="AY187">
        <f>COUNTA($G$189,$AC$189)</f>
        <v>0</v>
      </c>
    </row>
    <row r="188" spans="1:51" ht="24.75" customHeight="1" x14ac:dyDescent="0.15">
      <c r="A188" s="1057"/>
      <c r="B188" s="1058"/>
      <c r="C188" s="1058"/>
      <c r="D188" s="1058"/>
      <c r="E188" s="1058"/>
      <c r="F188" s="1059"/>
      <c r="G188" s="814"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803"/>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c r="AY188" s="34">
        <f>$AY$187</f>
        <v>0</v>
      </c>
    </row>
    <row r="189" spans="1:51" ht="24.75" customHeight="1" x14ac:dyDescent="0.15">
      <c r="A189" s="1057"/>
      <c r="B189" s="1058"/>
      <c r="C189" s="1058"/>
      <c r="D189" s="1058"/>
      <c r="E189" s="1058"/>
      <c r="F189" s="1059"/>
      <c r="G189" s="675"/>
      <c r="H189" s="676"/>
      <c r="I189" s="676"/>
      <c r="J189" s="676"/>
      <c r="K189" s="677"/>
      <c r="L189" s="834"/>
      <c r="M189" s="835"/>
      <c r="N189" s="835"/>
      <c r="O189" s="835"/>
      <c r="P189" s="835"/>
      <c r="Q189" s="835"/>
      <c r="R189" s="835"/>
      <c r="S189" s="835"/>
      <c r="T189" s="835"/>
      <c r="U189" s="835"/>
      <c r="V189" s="835"/>
      <c r="W189" s="835"/>
      <c r="X189" s="836"/>
      <c r="Y189" s="387"/>
      <c r="Z189" s="388"/>
      <c r="AA189" s="388"/>
      <c r="AB189" s="807"/>
      <c r="AC189" s="675"/>
      <c r="AD189" s="676"/>
      <c r="AE189" s="676"/>
      <c r="AF189" s="676"/>
      <c r="AG189" s="677"/>
      <c r="AH189" s="834"/>
      <c r="AI189" s="835"/>
      <c r="AJ189" s="835"/>
      <c r="AK189" s="835"/>
      <c r="AL189" s="835"/>
      <c r="AM189" s="835"/>
      <c r="AN189" s="835"/>
      <c r="AO189" s="835"/>
      <c r="AP189" s="835"/>
      <c r="AQ189" s="835"/>
      <c r="AR189" s="835"/>
      <c r="AS189" s="835"/>
      <c r="AT189" s="836"/>
      <c r="AU189" s="387"/>
      <c r="AV189" s="388"/>
      <c r="AW189" s="388"/>
      <c r="AX189" s="389"/>
      <c r="AY189" s="34">
        <f t="shared" ref="AY189:AY199" si="14">$AY$187</f>
        <v>0</v>
      </c>
    </row>
    <row r="190" spans="1:51"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7"/>
      <c r="B199" s="1058"/>
      <c r="C199" s="1058"/>
      <c r="D199" s="1058"/>
      <c r="E199" s="1058"/>
      <c r="F199" s="105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7"/>
      <c r="B200" s="1058"/>
      <c r="C200" s="1058"/>
      <c r="D200" s="1058"/>
      <c r="E200" s="1058"/>
      <c r="F200" s="1059"/>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c r="AY200">
        <f>COUNTA($G$202,$AC$202)</f>
        <v>0</v>
      </c>
    </row>
    <row r="201" spans="1:51" ht="24.75" customHeight="1" x14ac:dyDescent="0.15">
      <c r="A201" s="1057"/>
      <c r="B201" s="1058"/>
      <c r="C201" s="1058"/>
      <c r="D201" s="1058"/>
      <c r="E201" s="1058"/>
      <c r="F201" s="1059"/>
      <c r="G201" s="814"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803"/>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c r="AY201" s="34">
        <f>$AY$200</f>
        <v>0</v>
      </c>
    </row>
    <row r="202" spans="1:51" ht="24.75" customHeight="1" x14ac:dyDescent="0.15">
      <c r="A202" s="1057"/>
      <c r="B202" s="1058"/>
      <c r="C202" s="1058"/>
      <c r="D202" s="1058"/>
      <c r="E202" s="1058"/>
      <c r="F202" s="1059"/>
      <c r="G202" s="675"/>
      <c r="H202" s="676"/>
      <c r="I202" s="676"/>
      <c r="J202" s="676"/>
      <c r="K202" s="677"/>
      <c r="L202" s="834"/>
      <c r="M202" s="835"/>
      <c r="N202" s="835"/>
      <c r="O202" s="835"/>
      <c r="P202" s="835"/>
      <c r="Q202" s="835"/>
      <c r="R202" s="835"/>
      <c r="S202" s="835"/>
      <c r="T202" s="835"/>
      <c r="U202" s="835"/>
      <c r="V202" s="835"/>
      <c r="W202" s="835"/>
      <c r="X202" s="836"/>
      <c r="Y202" s="387"/>
      <c r="Z202" s="388"/>
      <c r="AA202" s="388"/>
      <c r="AB202" s="807"/>
      <c r="AC202" s="675"/>
      <c r="AD202" s="676"/>
      <c r="AE202" s="676"/>
      <c r="AF202" s="676"/>
      <c r="AG202" s="677"/>
      <c r="AH202" s="834"/>
      <c r="AI202" s="835"/>
      <c r="AJ202" s="835"/>
      <c r="AK202" s="835"/>
      <c r="AL202" s="835"/>
      <c r="AM202" s="835"/>
      <c r="AN202" s="835"/>
      <c r="AO202" s="835"/>
      <c r="AP202" s="835"/>
      <c r="AQ202" s="835"/>
      <c r="AR202" s="835"/>
      <c r="AS202" s="835"/>
      <c r="AT202" s="836"/>
      <c r="AU202" s="387"/>
      <c r="AV202" s="388"/>
      <c r="AW202" s="388"/>
      <c r="AX202" s="389"/>
      <c r="AY202" s="34">
        <f t="shared" ref="AY202:AY212" si="15">$AY$200</f>
        <v>0</v>
      </c>
    </row>
    <row r="203" spans="1:51"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c r="AY214">
        <f>COUNTA($G$216,$AC$216)</f>
        <v>0</v>
      </c>
    </row>
    <row r="215" spans="1:51" ht="24.75" customHeight="1" x14ac:dyDescent="0.15">
      <c r="A215" s="1057"/>
      <c r="B215" s="1058"/>
      <c r="C215" s="1058"/>
      <c r="D215" s="1058"/>
      <c r="E215" s="1058"/>
      <c r="F215" s="1059"/>
      <c r="G215" s="814"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803"/>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c r="AY215" s="34">
        <f>$AY$214</f>
        <v>0</v>
      </c>
    </row>
    <row r="216" spans="1:51" ht="24.75" customHeight="1" x14ac:dyDescent="0.15">
      <c r="A216" s="1057"/>
      <c r="B216" s="1058"/>
      <c r="C216" s="1058"/>
      <c r="D216" s="1058"/>
      <c r="E216" s="1058"/>
      <c r="F216" s="1059"/>
      <c r="G216" s="675"/>
      <c r="H216" s="676"/>
      <c r="I216" s="676"/>
      <c r="J216" s="676"/>
      <c r="K216" s="677"/>
      <c r="L216" s="834"/>
      <c r="M216" s="835"/>
      <c r="N216" s="835"/>
      <c r="O216" s="835"/>
      <c r="P216" s="835"/>
      <c r="Q216" s="835"/>
      <c r="R216" s="835"/>
      <c r="S216" s="835"/>
      <c r="T216" s="835"/>
      <c r="U216" s="835"/>
      <c r="V216" s="835"/>
      <c r="W216" s="835"/>
      <c r="X216" s="836"/>
      <c r="Y216" s="387"/>
      <c r="Z216" s="388"/>
      <c r="AA216" s="388"/>
      <c r="AB216" s="807"/>
      <c r="AC216" s="675"/>
      <c r="AD216" s="676"/>
      <c r="AE216" s="676"/>
      <c r="AF216" s="676"/>
      <c r="AG216" s="677"/>
      <c r="AH216" s="834"/>
      <c r="AI216" s="835"/>
      <c r="AJ216" s="835"/>
      <c r="AK216" s="835"/>
      <c r="AL216" s="835"/>
      <c r="AM216" s="835"/>
      <c r="AN216" s="835"/>
      <c r="AO216" s="835"/>
      <c r="AP216" s="835"/>
      <c r="AQ216" s="835"/>
      <c r="AR216" s="835"/>
      <c r="AS216" s="835"/>
      <c r="AT216" s="836"/>
      <c r="AU216" s="387"/>
      <c r="AV216" s="388"/>
      <c r="AW216" s="388"/>
      <c r="AX216" s="389"/>
      <c r="AY216" s="34">
        <f t="shared" ref="AY216:AY226" si="16">$AY$214</f>
        <v>0</v>
      </c>
    </row>
    <row r="217" spans="1:51"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7"/>
      <c r="B226" s="1058"/>
      <c r="C226" s="1058"/>
      <c r="D226" s="1058"/>
      <c r="E226" s="1058"/>
      <c r="F226" s="105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7"/>
      <c r="B227" s="1058"/>
      <c r="C227" s="1058"/>
      <c r="D227" s="1058"/>
      <c r="E227" s="1058"/>
      <c r="F227" s="1059"/>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c r="AY227">
        <f>COUNTA($G$229,$AC$229)</f>
        <v>0</v>
      </c>
    </row>
    <row r="228" spans="1:51" ht="25.5" customHeight="1" x14ac:dyDescent="0.15">
      <c r="A228" s="1057"/>
      <c r="B228" s="1058"/>
      <c r="C228" s="1058"/>
      <c r="D228" s="1058"/>
      <c r="E228" s="1058"/>
      <c r="F228" s="1059"/>
      <c r="G228" s="814"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803"/>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c r="AY228" s="34">
        <f>$AY$227</f>
        <v>0</v>
      </c>
    </row>
    <row r="229" spans="1:51" ht="24.75" customHeight="1" x14ac:dyDescent="0.15">
      <c r="A229" s="1057"/>
      <c r="B229" s="1058"/>
      <c r="C229" s="1058"/>
      <c r="D229" s="1058"/>
      <c r="E229" s="1058"/>
      <c r="F229" s="1059"/>
      <c r="G229" s="675"/>
      <c r="H229" s="676"/>
      <c r="I229" s="676"/>
      <c r="J229" s="676"/>
      <c r="K229" s="677"/>
      <c r="L229" s="834"/>
      <c r="M229" s="835"/>
      <c r="N229" s="835"/>
      <c r="O229" s="835"/>
      <c r="P229" s="835"/>
      <c r="Q229" s="835"/>
      <c r="R229" s="835"/>
      <c r="S229" s="835"/>
      <c r="T229" s="835"/>
      <c r="U229" s="835"/>
      <c r="V229" s="835"/>
      <c r="W229" s="835"/>
      <c r="X229" s="836"/>
      <c r="Y229" s="387"/>
      <c r="Z229" s="388"/>
      <c r="AA229" s="388"/>
      <c r="AB229" s="807"/>
      <c r="AC229" s="675"/>
      <c r="AD229" s="676"/>
      <c r="AE229" s="676"/>
      <c r="AF229" s="676"/>
      <c r="AG229" s="677"/>
      <c r="AH229" s="834"/>
      <c r="AI229" s="835"/>
      <c r="AJ229" s="835"/>
      <c r="AK229" s="835"/>
      <c r="AL229" s="835"/>
      <c r="AM229" s="835"/>
      <c r="AN229" s="835"/>
      <c r="AO229" s="835"/>
      <c r="AP229" s="835"/>
      <c r="AQ229" s="835"/>
      <c r="AR229" s="835"/>
      <c r="AS229" s="835"/>
      <c r="AT229" s="836"/>
      <c r="AU229" s="387"/>
      <c r="AV229" s="388"/>
      <c r="AW229" s="388"/>
      <c r="AX229" s="389"/>
      <c r="AY229" s="34">
        <f t="shared" ref="AY229:AY239" si="17">$AY$227</f>
        <v>0</v>
      </c>
    </row>
    <row r="230" spans="1:51"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7"/>
      <c r="B239" s="1058"/>
      <c r="C239" s="1058"/>
      <c r="D239" s="1058"/>
      <c r="E239" s="1058"/>
      <c r="F239" s="105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7"/>
      <c r="B240" s="1058"/>
      <c r="C240" s="1058"/>
      <c r="D240" s="1058"/>
      <c r="E240" s="1058"/>
      <c r="F240" s="1059"/>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c r="AY240">
        <f>COUNTA($G$242,$AC$242)</f>
        <v>0</v>
      </c>
    </row>
    <row r="241" spans="1:51" ht="24.75" customHeight="1" x14ac:dyDescent="0.15">
      <c r="A241" s="1057"/>
      <c r="B241" s="1058"/>
      <c r="C241" s="1058"/>
      <c r="D241" s="1058"/>
      <c r="E241" s="1058"/>
      <c r="F241" s="1059"/>
      <c r="G241" s="814"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803"/>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c r="AY241" s="34">
        <f>$AY$240</f>
        <v>0</v>
      </c>
    </row>
    <row r="242" spans="1:51" ht="24.75" customHeight="1" x14ac:dyDescent="0.15">
      <c r="A242" s="1057"/>
      <c r="B242" s="1058"/>
      <c r="C242" s="1058"/>
      <c r="D242" s="1058"/>
      <c r="E242" s="1058"/>
      <c r="F242" s="1059"/>
      <c r="G242" s="675"/>
      <c r="H242" s="676"/>
      <c r="I242" s="676"/>
      <c r="J242" s="676"/>
      <c r="K242" s="677"/>
      <c r="L242" s="834"/>
      <c r="M242" s="835"/>
      <c r="N242" s="835"/>
      <c r="O242" s="835"/>
      <c r="P242" s="835"/>
      <c r="Q242" s="835"/>
      <c r="R242" s="835"/>
      <c r="S242" s="835"/>
      <c r="T242" s="835"/>
      <c r="U242" s="835"/>
      <c r="V242" s="835"/>
      <c r="W242" s="835"/>
      <c r="X242" s="836"/>
      <c r="Y242" s="387"/>
      <c r="Z242" s="388"/>
      <c r="AA242" s="388"/>
      <c r="AB242" s="807"/>
      <c r="AC242" s="675"/>
      <c r="AD242" s="676"/>
      <c r="AE242" s="676"/>
      <c r="AF242" s="676"/>
      <c r="AG242" s="677"/>
      <c r="AH242" s="834"/>
      <c r="AI242" s="835"/>
      <c r="AJ242" s="835"/>
      <c r="AK242" s="835"/>
      <c r="AL242" s="835"/>
      <c r="AM242" s="835"/>
      <c r="AN242" s="835"/>
      <c r="AO242" s="835"/>
      <c r="AP242" s="835"/>
      <c r="AQ242" s="835"/>
      <c r="AR242" s="835"/>
      <c r="AS242" s="835"/>
      <c r="AT242" s="836"/>
      <c r="AU242" s="387"/>
      <c r="AV242" s="388"/>
      <c r="AW242" s="388"/>
      <c r="AX242" s="389"/>
      <c r="AY242" s="34">
        <f t="shared" ref="AY242:AY252" si="18">$AY$240</f>
        <v>0</v>
      </c>
    </row>
    <row r="243" spans="1:51"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7"/>
      <c r="B252" s="1058"/>
      <c r="C252" s="1058"/>
      <c r="D252" s="1058"/>
      <c r="E252" s="1058"/>
      <c r="F252" s="105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7"/>
      <c r="B253" s="1058"/>
      <c r="C253" s="1058"/>
      <c r="D253" s="1058"/>
      <c r="E253" s="1058"/>
      <c r="F253" s="1059"/>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c r="AY253">
        <f>COUNTA($G$255,$AC$255)</f>
        <v>0</v>
      </c>
    </row>
    <row r="254" spans="1:51" ht="24.75" customHeight="1" x14ac:dyDescent="0.15">
      <c r="A254" s="1057"/>
      <c r="B254" s="1058"/>
      <c r="C254" s="1058"/>
      <c r="D254" s="1058"/>
      <c r="E254" s="1058"/>
      <c r="F254" s="1059"/>
      <c r="G254" s="814"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803"/>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c r="AY254" s="34">
        <f>$AY$253</f>
        <v>0</v>
      </c>
    </row>
    <row r="255" spans="1:51" ht="24.75" customHeight="1" x14ac:dyDescent="0.15">
      <c r="A255" s="1057"/>
      <c r="B255" s="1058"/>
      <c r="C255" s="1058"/>
      <c r="D255" s="1058"/>
      <c r="E255" s="1058"/>
      <c r="F255" s="1059"/>
      <c r="G255" s="675"/>
      <c r="H255" s="676"/>
      <c r="I255" s="676"/>
      <c r="J255" s="676"/>
      <c r="K255" s="677"/>
      <c r="L255" s="834"/>
      <c r="M255" s="835"/>
      <c r="N255" s="835"/>
      <c r="O255" s="835"/>
      <c r="P255" s="835"/>
      <c r="Q255" s="835"/>
      <c r="R255" s="835"/>
      <c r="S255" s="835"/>
      <c r="T255" s="835"/>
      <c r="U255" s="835"/>
      <c r="V255" s="835"/>
      <c r="W255" s="835"/>
      <c r="X255" s="836"/>
      <c r="Y255" s="387"/>
      <c r="Z255" s="388"/>
      <c r="AA255" s="388"/>
      <c r="AB255" s="807"/>
      <c r="AC255" s="675"/>
      <c r="AD255" s="676"/>
      <c r="AE255" s="676"/>
      <c r="AF255" s="676"/>
      <c r="AG255" s="677"/>
      <c r="AH255" s="834"/>
      <c r="AI255" s="835"/>
      <c r="AJ255" s="835"/>
      <c r="AK255" s="835"/>
      <c r="AL255" s="835"/>
      <c r="AM255" s="835"/>
      <c r="AN255" s="835"/>
      <c r="AO255" s="835"/>
      <c r="AP255" s="835"/>
      <c r="AQ255" s="835"/>
      <c r="AR255" s="835"/>
      <c r="AS255" s="835"/>
      <c r="AT255" s="836"/>
      <c r="AU255" s="387"/>
      <c r="AV255" s="388"/>
      <c r="AW255" s="388"/>
      <c r="AX255" s="389"/>
      <c r="AY255" s="34">
        <f t="shared" ref="AY255:AY265" si="19">$AY$253</f>
        <v>0</v>
      </c>
    </row>
    <row r="256" spans="1:51"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2021-05-26T02:35:57Z</cp:lastPrinted>
  <dcterms:created xsi:type="dcterms:W3CDTF">2012-03-13T00:50:25Z</dcterms:created>
  <dcterms:modified xsi:type="dcterms:W3CDTF">2021-08-27T10:39:28Z</dcterms:modified>
</cp:coreProperties>
</file>