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公園緑地・景観課（保存期間１年以上）\010_予算係\15 予算及び決算に関する事項\2021年度\行政事業レビュー【10年】\02 レビューシート\0826〆最終公表に向けたレビューシート等の追記・修正等について\0831GIと景観刷新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I34" i="3"/>
  <c r="AE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<sst xmlns="http://schemas.openxmlformats.org/spreadsheetml/2006/main" count="2352" uniqueCount="699">
  <si>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</si>
  <si>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</si>
  <si>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</si>
  <si>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</si>
  <si>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</si>
  <si>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</si>
  <si>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</si>
  <si>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</si>
  <si>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</si>
  <si>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</si>
  <si>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</si>
  <si>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</si>
  <si>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</si>
  <si>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</si>
  <si>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</si>
  <si>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</si>
  <si>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</si>
  <si>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</si>
  <si>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</si>
  <si>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</si>
  <si>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</si>
  <si>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</si>
  <si>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</si>
  <si>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</si>
  <si>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</si>
  <si>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</si>
  <si>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</si>
  <si>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</si>
  <si>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</si>
  <si>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</si>
  <si>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</si>
  <si>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</si>
  <si>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</si>
  <si>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</si>
  <si>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</si>
  <si>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</si>
  <si>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</si>
  <si>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</si>
  <si>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</si>
  <si>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</si>
  <si>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</si>
  <si>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</si>
  <si>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</si>
  <si>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</si>
  <si>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</si>
  <si>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</si>
  <si>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</si>
  <si>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</si>
  <si>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</si>
  <si>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</si>
  <si>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</si>
  <si>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</si>
  <si>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</si>
  <si>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</si>
  <si>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</si>
  <si>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</si>
  <si>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</si>
  <si>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</si>
  <si>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</si>
  <si>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</si>
  <si>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</si>
  <si>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</si>
  <si>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</si>
  <si>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</si>
  <si>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</si>
  <si>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</si>
  <si>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</si>
  <si>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</si>
  <si>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</si>
  <si>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</si>
  <si>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</si>
  <si>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</si>
  <si>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</si>
  <si>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</si>
  <si>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</si>
  <si>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</si>
  <si>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</si>
  <si>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</si>
  <si>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</si>
  <si>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交付要綱に定めている負担割合に基づき事業を実施しており、負担関係は妥当である。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</si>
  <si>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</si>
  <si>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</si>
  <si>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凸版印刷株式会社</t>
  </si>
  <si>
    <t>支出先上位１０者リスト</t>
  </si>
  <si>
    <t>法　人　番　号</t>
    <rPh sb="0" eb="1">
      <t>ホウ</t>
    </rPh>
    <rPh sb="2" eb="3">
      <t>ヒト</t>
    </rPh>
    <rPh sb="4" eb="5">
      <t>バン</t>
    </rPh>
    <rPh sb="6" eb="7">
      <t>ゴウ</t>
    </rPh>
    <phoneticPr fontId="4"/>
  </si>
  <si>
    <t>Ｂ.民間企業等</t>
    <rPh sb="2" eb="4">
      <t>ミンカン</t>
    </rPh>
    <rPh sb="4" eb="6">
      <t>キギョウ</t>
    </rPh>
    <rPh sb="6" eb="7">
      <t>トウ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</si>
  <si>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</si>
  <si>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</si>
  <si>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</si>
  <si>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</si>
  <si>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</si>
  <si>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</si>
  <si>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</si>
  <si>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</si>
  <si>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</si>
  <si>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</si>
  <si>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</si>
  <si>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</si>
  <si>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</si>
  <si>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</si>
  <si>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</si>
  <si>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</si>
  <si>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</si>
  <si>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</si>
  <si>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</si>
  <si>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</si>
  <si>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</si>
  <si>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</si>
  <si>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</si>
  <si>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</si>
  <si>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</si>
  <si>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</si>
  <si>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</si>
  <si>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</si>
  <si>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</si>
  <si>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</si>
  <si>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</si>
  <si>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</si>
  <si>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</si>
  <si>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</si>
  <si>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</si>
  <si>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</si>
  <si>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</si>
  <si>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</si>
  <si>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</si>
  <si>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</si>
  <si>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</si>
  <si>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</si>
  <si>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</si>
  <si>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</si>
  <si>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</si>
  <si>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</si>
  <si>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</si>
  <si>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</si>
  <si>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</si>
  <si>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</si>
  <si>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</si>
  <si>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</si>
  <si>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</si>
  <si>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</si>
  <si>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国土のグランドデザイン2050(H26.7.4)、集約促進景観・歴史的風致形成推進事業制度・交付要綱(H31.4.1,H29.4.1)</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</si>
  <si>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</si>
  <si>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</si>
  <si>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</si>
  <si>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</si>
  <si>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</si>
  <si>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</si>
  <si>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</si>
  <si>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</si>
  <si>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</si>
  <si>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補助事業実施箇所数</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</si>
  <si>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</si>
  <si>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</si>
  <si>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</si>
  <si>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</si>
  <si>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</si>
  <si>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</si>
  <si>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</si>
  <si>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</si>
  <si>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</si>
  <si>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</si>
  <si>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C.民間企業等</t>
    <rPh sb="2" eb="4">
      <t>ミンカン</t>
    </rPh>
    <rPh sb="4" eb="6">
      <t>キギョウ</t>
    </rPh>
    <rPh sb="6" eb="7">
      <t>トウ</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</si>
  <si>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</si>
  <si>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</si>
  <si>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</si>
  <si>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</si>
  <si>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</si>
  <si>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</si>
  <si>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</si>
  <si>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</si>
  <si>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</si>
  <si>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</si>
  <si>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</si>
  <si>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</si>
  <si>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</si>
  <si>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</si>
  <si>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</si>
  <si>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</si>
  <si>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</si>
  <si>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</si>
  <si>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</si>
  <si>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</si>
  <si>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</si>
  <si>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</si>
  <si>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</si>
  <si>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</si>
  <si>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</si>
  <si>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</si>
  <si>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</si>
  <si>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</si>
  <si>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</si>
  <si>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</si>
  <si>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</si>
  <si>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</si>
  <si>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</si>
  <si>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</si>
  <si>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</si>
  <si>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</si>
  <si>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</si>
  <si>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</si>
  <si>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</si>
  <si>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</si>
  <si>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</si>
  <si>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</si>
  <si>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</si>
  <si>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</si>
  <si>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</si>
  <si>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</si>
  <si>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</si>
  <si>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</si>
  <si>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</si>
  <si>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</si>
  <si>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</si>
  <si>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</si>
  <si>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環長崎港夜間景観整備（遠景）デザイン検討業務委託</t>
  </si>
  <si>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</si>
  <si>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</si>
  <si>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</si>
  <si>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</si>
  <si>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</si>
  <si>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</si>
  <si>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</si>
  <si>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</si>
  <si>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</si>
  <si>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</si>
  <si>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</si>
  <si>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</si>
  <si>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</si>
  <si>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</si>
  <si>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</si>
  <si>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</si>
  <si>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</si>
  <si>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</si>
  <si>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</si>
  <si>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</si>
  <si>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</si>
  <si>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</si>
  <si>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</si>
  <si>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</si>
  <si>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</si>
  <si>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</si>
  <si>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</si>
  <si>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</si>
  <si>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</si>
  <si>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</si>
  <si>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</si>
  <si>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</si>
  <si>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</si>
  <si>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</si>
  <si>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</si>
  <si>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</si>
  <si>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</si>
  <si>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</si>
  <si>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</si>
  <si>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新26-034</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</si>
  <si>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</si>
  <si>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</si>
  <si>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</si>
  <si>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</si>
  <si>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</si>
  <si>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</si>
  <si>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</si>
  <si>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</si>
  <si>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</si>
  <si>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</si>
  <si>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</si>
  <si>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</si>
  <si>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</si>
  <si>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</si>
  <si>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</si>
  <si>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</si>
  <si>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</si>
  <si>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</si>
  <si>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</si>
  <si>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</si>
  <si>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</si>
  <si>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</si>
  <si>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</si>
  <si>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B.瀬戸電設工業株式会社</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</si>
  <si>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</si>
  <si>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</si>
  <si>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</si>
  <si>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</si>
  <si>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（一社）長門市観光コンベンション協会</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</si>
  <si>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</si>
  <si>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</si>
  <si>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</si>
  <si>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</si>
  <si>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</si>
  <si>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景観まちづくり刷新支援事業を活用した地方自治体における令和2年度の観光入込客数を、平成27年度比10％増加させる。</t>
  </si>
  <si>
    <t>活動数</t>
  </si>
  <si>
    <t>E.</t>
  </si>
  <si>
    <t>4年度
活動見込</t>
    <rPh sb="4" eb="6">
      <t>カツドウ</t>
    </rPh>
    <rPh sb="6" eb="8">
      <t>ミコ</t>
    </rPh>
    <phoneticPr fontId="4"/>
  </si>
  <si>
    <t>福山城夜間景観照明デザイン・設計業務</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</si>
  <si>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</si>
  <si>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</si>
  <si>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</si>
  <si>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</si>
  <si>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</si>
  <si>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</si>
  <si>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</si>
  <si>
    <t>その他コスト削減や効率化に向けた工夫は行われているか。</t>
  </si>
  <si>
    <t>1932年度</t>
    <rPh sb="5" eb="6">
      <t>ド</t>
    </rPh>
    <phoneticPr fontId="4"/>
  </si>
  <si>
    <t>a</t>
  </si>
  <si>
    <t>景観まちづくり刷新支援事業を活用した地方自治体における観光入込客数の増加割合（平成27年度比増加観光入込客数）/（平成27年度観光入込客数）}×100％</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</si>
  <si>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</si>
  <si>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</si>
  <si>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</si>
  <si>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</si>
  <si>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</si>
  <si>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算出方法</t>
    <rPh sb="0" eb="2">
      <t>サンシュツ</t>
    </rPh>
    <rPh sb="2" eb="4">
      <t>ホウホウ</t>
    </rPh>
    <phoneticPr fontId="4"/>
  </si>
  <si>
    <t>知的財産</t>
  </si>
  <si>
    <t>長崎市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</si>
  <si>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</si>
  <si>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</si>
  <si>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</si>
  <si>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</si>
  <si>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株式会社小山オフセット印刷所</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</si>
  <si>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</si>
  <si>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</si>
  <si>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</si>
  <si>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</si>
  <si>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</si>
  <si>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</si>
  <si>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</si>
  <si>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</si>
  <si>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</si>
  <si>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</si>
  <si>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</si>
  <si>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</si>
  <si>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</si>
  <si>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</si>
  <si>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</si>
  <si>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</si>
  <si>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</si>
  <si>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</si>
  <si>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</si>
  <si>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</si>
  <si>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</si>
  <si>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各地方公共団体における本事業活用実績に関する現況調査（国土交通省都市局調べ）</t>
  </si>
  <si>
    <t>昭和17年度</t>
    <rPh sb="0" eb="2">
      <t>ショウワ</t>
    </rPh>
    <rPh sb="4" eb="5">
      <t>ネン</t>
    </rPh>
    <rPh sb="5" eb="6">
      <t>ド</t>
    </rPh>
    <phoneticPr fontId="4"/>
  </si>
  <si>
    <t>歴史的価値の高い建造物の外観が修景され、まちの魅力の向上に資する建造物として活用されている。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</si>
  <si>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</si>
  <si>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</si>
  <si>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</si>
  <si>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</si>
  <si>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</si>
  <si>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</si>
  <si>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</si>
  <si>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</si>
  <si>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</si>
  <si>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</si>
  <si>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</si>
  <si>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</si>
  <si>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</si>
  <si>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</si>
  <si>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</si>
  <si>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</si>
  <si>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</si>
  <si>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</si>
  <si>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</si>
  <si>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</si>
  <si>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</si>
  <si>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</si>
  <si>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</si>
  <si>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令和2年度の活動実績は当初見込みの4箇所全てとなっており、目標を達成している。</t>
  </si>
  <si>
    <t>国庫債務負担行為等</t>
  </si>
  <si>
    <t>急激な人口減少社会においても、地域の活性化を図るためには一定規模の人口を確保するための施策が求められており、国民や社会のニーズを的確に反映している。</t>
  </si>
  <si>
    <t>平成28年度</t>
    <rPh sb="0" eb="2">
      <t>ヘイセイ</t>
    </rPh>
    <rPh sb="4" eb="5">
      <t>ネン</t>
    </rPh>
    <rPh sb="5" eb="6">
      <t>ド</t>
    </rPh>
    <phoneticPr fontId="4"/>
  </si>
  <si>
    <t>0248</t>
  </si>
  <si>
    <t>自動車安全特別会計自動車検査登録勘定</t>
  </si>
  <si>
    <t>地域における歴史的風致の維持及び向上に関する法律、景観法、都市再生特別措置法</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</si>
  <si>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</si>
  <si>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</si>
  <si>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</si>
  <si>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</si>
  <si>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</si>
  <si>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</si>
  <si>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</si>
  <si>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</si>
  <si>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</si>
  <si>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</si>
  <si>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</si>
  <si>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</si>
  <si>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</si>
  <si>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</si>
  <si>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</si>
  <si>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</si>
  <si>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</si>
  <si>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</si>
  <si>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</si>
  <si>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</si>
  <si>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</si>
  <si>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</si>
  <si>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</si>
  <si>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</si>
  <si>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</si>
  <si>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</si>
  <si>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</si>
  <si>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</si>
  <si>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</si>
  <si>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</si>
  <si>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長門市</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</si>
  <si>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</si>
  <si>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</si>
  <si>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</si>
  <si>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</si>
  <si>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</si>
  <si>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</si>
  <si>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</si>
  <si>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</si>
  <si>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</si>
  <si>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</si>
  <si>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</si>
  <si>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</si>
  <si>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執行実績額（百万円）
／補助事業実施箇所数　　　　　　　　　　　　　　　　</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</si>
  <si>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</si>
  <si>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</si>
  <si>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</si>
  <si>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</si>
  <si>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</si>
  <si>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</si>
  <si>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</si>
  <si>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</si>
  <si>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</si>
  <si>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</si>
  <si>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</si>
  <si>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</si>
  <si>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</si>
  <si>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</si>
  <si>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</si>
  <si>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</si>
  <si>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</si>
  <si>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</si>
  <si>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</si>
  <si>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</si>
  <si>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</si>
  <si>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</si>
  <si>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</si>
  <si>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</si>
  <si>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</si>
  <si>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</si>
  <si>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</si>
  <si>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</si>
  <si>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</si>
  <si>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</si>
  <si>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</si>
  <si>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</si>
  <si>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</si>
  <si>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</si>
  <si>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</si>
  <si>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</si>
  <si>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</si>
  <si>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</si>
  <si>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</si>
  <si>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</si>
  <si>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</si>
  <si>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</si>
  <si>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</si>
  <si>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</si>
  <si>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</si>
  <si>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</si>
  <si>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</si>
  <si>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</si>
  <si>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</si>
  <si>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</si>
  <si>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景観計画又は歴史的風致維持向上計画に基づいた居住等機能の立地誘導に資するまちづくりの活動数は、成果目標を達成している。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</si>
  <si>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</si>
  <si>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</si>
  <si>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</si>
  <si>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</si>
  <si>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</si>
  <si>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</si>
  <si>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</si>
  <si>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株式会社藤木博英社</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</si>
  <si>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</si>
  <si>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</si>
  <si>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</si>
  <si>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</si>
  <si>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</si>
  <si>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</si>
  <si>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</si>
  <si>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</si>
  <si>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</si>
  <si>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</si>
  <si>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</si>
  <si>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</si>
  <si>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</si>
  <si>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</si>
  <si>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</si>
  <si>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</si>
  <si>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</si>
  <si>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</si>
  <si>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</si>
  <si>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</si>
  <si>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</si>
  <si>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</si>
  <si>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景観まちづくり刷新支援事業</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</si>
  <si>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</si>
  <si>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</si>
  <si>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</si>
  <si>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</si>
  <si>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</si>
  <si>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</si>
  <si>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</si>
  <si>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</si>
  <si>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</si>
  <si>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</si>
  <si>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</si>
  <si>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</si>
  <si>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</si>
  <si>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</si>
  <si>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（仮称）福山城周辺景観地区啓発リーフレット印刷</t>
  </si>
  <si>
    <t>福山城ＶＲ制作業務</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</si>
  <si>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</si>
  <si>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</si>
  <si>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</si>
  <si>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</si>
  <si>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</si>
  <si>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</si>
  <si>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</si>
  <si>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</si>
  <si>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</si>
  <si>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（一社）夜景観光コンベンション・ビューロー</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</si>
  <si>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</si>
  <si>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</si>
  <si>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</si>
  <si>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</si>
  <si>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</si>
  <si>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</si>
  <si>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</si>
  <si>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</si>
  <si>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</si>
  <si>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</si>
  <si>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コロナ対策等による予算の再編が行われることとなり、効率的な施工方法の検討などにより、事業計画を見直すとともに契約価格が予定より下回ったことにより、不用額が発生したものである。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</si>
  <si>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</si>
  <si>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</si>
  <si>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</si>
  <si>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</si>
  <si>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</si>
  <si>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</si>
  <si>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</si>
  <si>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</si>
  <si>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</si>
  <si>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</si>
  <si>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</si>
  <si>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</si>
  <si>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</si>
  <si>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</si>
  <si>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</si>
  <si>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</si>
  <si>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</si>
  <si>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</si>
  <si>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</si>
  <si>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</si>
  <si>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</si>
  <si>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</si>
  <si>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</si>
  <si>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</si>
  <si>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</si>
  <si>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</si>
  <si>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</si>
  <si>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環長崎港夜間景観整備（中・遠景）デザイン検討業務委託</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</si>
  <si>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</si>
  <si>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</si>
  <si>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</si>
  <si>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</si>
  <si>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</si>
  <si>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</si>
  <si>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</si>
  <si>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</si>
  <si>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</si>
  <si>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</si>
  <si>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</si>
  <si>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(株)ライティング　プランナーズ　アソシエーツ</t>
  </si>
  <si>
    <t>瀬戸電設工業株式会社</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</si>
  <si>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</si>
  <si>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</si>
  <si>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</si>
  <si>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</si>
  <si>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</si>
  <si>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</si>
  <si>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</si>
  <si>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</si>
  <si>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</si>
  <si>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</si>
  <si>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</si>
  <si>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</si>
  <si>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</si>
  <si>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</si>
  <si>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</si>
  <si>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</si>
  <si>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</si>
  <si>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</si>
  <si>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集約促進景観・歴史的風致形成推進事業費補助金</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</si>
  <si>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</si>
  <si>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</si>
  <si>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</si>
  <si>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</si>
  <si>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</si>
  <si>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</si>
  <si>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</si>
  <si>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</si>
  <si>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</si>
  <si>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</si>
  <si>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</si>
  <si>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</si>
  <si>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</si>
  <si>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</si>
  <si>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</si>
  <si>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</si>
  <si>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</si>
  <si>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</si>
  <si>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</si>
  <si>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</si>
  <si>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</si>
  <si>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</si>
  <si>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</si>
  <si>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</si>
  <si>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</si>
  <si>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</si>
  <si>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</si>
  <si>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</si>
  <si>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</si>
  <si>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</si>
  <si>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</si>
  <si>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</si>
  <si>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</si>
  <si>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</si>
  <si>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</si>
  <si>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</si>
  <si>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</si>
  <si>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</si>
  <si>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</si>
  <si>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</si>
  <si>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</si>
  <si>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長崎ＭＡＰ印刷</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</si>
  <si>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</si>
  <si>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</si>
  <si>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</si>
  <si>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</si>
  <si>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</si>
  <si>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</si>
  <si>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</si>
  <si>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</si>
  <si>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</si>
  <si>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</si>
  <si>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</si>
  <si>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</si>
  <si>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</si>
  <si>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</si>
  <si>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</si>
  <si>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</si>
  <si>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</si>
  <si>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</si>
  <si>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</si>
  <si>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</si>
  <si>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</si>
  <si>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集約促進景観・歴史的風致形成推進事業</t>
  </si>
  <si>
    <t>公園緑地・景観課</t>
  </si>
  <si>
    <t>課長　五十嵐　康之</t>
  </si>
  <si>
    <t>○</t>
  </si>
  <si>
    <t>福山城公園天守他夜間景観照明設置工事に伴う意匠監修業務</t>
  </si>
  <si>
    <t>過年度までの実績を踏まえ、目標値の見直しを行い、令和元年度までに景観計画又は歴史的風致維持向上計画に基づいた居住等機能の立地誘導に資するまちづくりの活動数を56まで引き上げる。</t>
  </si>
  <si>
    <t>景観計画又は歴史的風致維持向上計画に基づいた居住等機能の立地誘導に資するまちづくりの活動数</t>
  </si>
  <si>
    <t>各地方公共団体の観光入込客数に関する実績調査（国土交通省都市局調べ）</t>
  </si>
  <si>
    <t>21　景観に優れた国土・観光地づくりを推進する</t>
  </si>
  <si>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</si>
  <si>
    <t>集約型都市への転換と併せて地域の魅力を向上させる施策であり優先度は高い。</t>
  </si>
  <si>
    <t>申請内容を精査し、真に必要な内容についてのみ補助することとしており、単位あたりのコストは妥当である。</t>
  </si>
  <si>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</si>
  <si>
    <t>制度要綱に基づき、交付対象を集約型都市構造への転換を促進する事業又は、観光振興を促進する事業としており、真に必要なものに限定している。</t>
  </si>
  <si>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</si>
  <si>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達成した。
・景観まちづくり刷新モデル地区を有する地方公共団体においても本事業が活用されており、的確に景観まちづくり刷新支援事業と連携が行われている。</t>
  </si>
  <si>
    <t>258</t>
  </si>
  <si>
    <t>0247</t>
  </si>
  <si>
    <t>有</t>
  </si>
  <si>
    <t>A.福山市</t>
  </si>
  <si>
    <t>福山城公園天守他夜間景観照明設置工事</t>
  </si>
  <si>
    <t>長門市観光パンフレット刷新版作製業務</t>
  </si>
  <si>
    <t>C.（一社）長門市観光コンベンション協会</t>
  </si>
  <si>
    <t>福山市</t>
  </si>
  <si>
    <t>橿原市</t>
  </si>
  <si>
    <t>株式会社石井幹子デザイン事務所</t>
  </si>
  <si>
    <t>株式会社緑景</t>
  </si>
  <si>
    <t>景観計画等改定業務委託</t>
  </si>
  <si>
    <t>箇所数</t>
  </si>
  <si>
    <t>百万円</t>
  </si>
  <si>
    <t>　百万円
　/箇所数</t>
  </si>
  <si>
    <t>104/12</t>
  </si>
  <si>
    <t>52.2/4</t>
  </si>
  <si>
    <t>160/16</t>
  </si>
  <si>
    <t>・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</si>
  <si>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</si>
  <si>
    <t>集約促進景観・歴史的風致形成推進事業</t>
    <phoneticPr fontId="4"/>
  </si>
  <si>
    <t>令和元年度をもって事業終了。施策目標の達成状況等を検証し、今後、同様の事業を実施する場合に活かしていくべき。</t>
    <rPh sb="14" eb="15">
      <t>セ</t>
    </rPh>
    <rPh sb="15" eb="16">
      <t>サク</t>
    </rPh>
    <rPh sb="16" eb="18">
      <t>モクヒョウ</t>
    </rPh>
    <rPh sb="19" eb="21">
      <t>タッセイ</t>
    </rPh>
    <rPh sb="21" eb="23">
      <t>ジョウキョウ</t>
    </rPh>
    <rPh sb="23" eb="24">
      <t>トウ</t>
    </rPh>
    <rPh sb="25" eb="27">
      <t>ケンショウ</t>
    </rPh>
    <rPh sb="45" eb="46">
      <t>イ</t>
    </rPh>
    <phoneticPr fontId="4"/>
  </si>
  <si>
    <t>令和元年度をもって終了したが、目標の達成状況を検証し、今後の同種の事業実施において参照することにより、効果的な景観行政の推進を図る。</t>
    <rPh sb="0" eb="5">
      <t>レイワガンネンド</t>
    </rPh>
    <rPh sb="9" eb="11">
      <t>シュウリョウ</t>
    </rPh>
    <rPh sb="15" eb="17">
      <t>モクヒョウ</t>
    </rPh>
    <rPh sb="18" eb="20">
      <t>タッセイ</t>
    </rPh>
    <rPh sb="20" eb="22">
      <t>ジョウキョウ</t>
    </rPh>
    <rPh sb="23" eb="25">
      <t>ケンショウ</t>
    </rPh>
    <rPh sb="27" eb="29">
      <t>コンゴ</t>
    </rPh>
    <rPh sb="30" eb="32">
      <t>ドウシュ</t>
    </rPh>
    <rPh sb="33" eb="35">
      <t>ジギョウ</t>
    </rPh>
    <rPh sb="35" eb="37">
      <t>ジッシ</t>
    </rPh>
    <rPh sb="41" eb="43">
      <t>サンショウ</t>
    </rPh>
    <rPh sb="51" eb="54">
      <t>コウカテキ</t>
    </rPh>
    <rPh sb="55" eb="57">
      <t>ケイカン</t>
    </rPh>
    <rPh sb="57" eb="59">
      <t>ギョウセイ</t>
    </rPh>
    <rPh sb="60" eb="62">
      <t>スイシン</t>
    </rPh>
    <rPh sb="63" eb="64">
      <t>ハカ</t>
    </rPh>
    <phoneticPr fontId="4"/>
  </si>
  <si>
    <t>（目）集約促進景観・歴史的風致形成推進事業費補助金</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</si>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</sst>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116840</xdr:colOff>
      <xdr:row>748</xdr:row>
      <xdr:rowOff>285115</xdr:rowOff>
    </xdr:from>
    <xdr:to>
      <xdr:col>34</xdr:col>
      <xdr:colOff>56515</xdr:colOff>
      <xdr:row>750</xdr:row>
      <xdr:rowOff>257175</xdr:rowOff>
    </xdr:to>
    <xdr:sp macro="" textlink="">
      <xdr:nvSpPr>
        <xdr:cNvPr id="16" name="正方形/長方形 15"/>
        <xdr:cNvSpPr/>
      </xdr:nvSpPr>
      <xdr:spPr>
        <a:xfrm>
          <a:off x="4917440" y="37012245"/>
          <a:ext cx="1939925" cy="692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５２．２百万円</a:t>
          </a:r>
          <a:endParaRPr kumimoji="1" lang="en-US" altLang="ja-JP" sz="1100"/>
        </a:p>
      </xdr:txBody>
    </xdr:sp>
    <xdr:clientData/>
  </xdr:twoCellAnchor>
  <xdr:twoCellAnchor>
    <xdr:from>
      <xdr:col>29</xdr:col>
      <xdr:colOff>45720</xdr:colOff>
      <xdr:row>754</xdr:row>
      <xdr:rowOff>132715</xdr:rowOff>
    </xdr:from>
    <xdr:to>
      <xdr:col>29</xdr:col>
      <xdr:colOff>52705</xdr:colOff>
      <xdr:row>755</xdr:row>
      <xdr:rowOff>328930</xdr:rowOff>
    </xdr:to>
    <xdr:cxnSp macro="">
      <xdr:nvCxnSpPr>
        <xdr:cNvPr id="17" name="直線矢印コネクタ 16"/>
        <xdr:cNvCxnSpPr/>
      </xdr:nvCxnSpPr>
      <xdr:spPr>
        <a:xfrm>
          <a:off x="5846445" y="39012495"/>
          <a:ext cx="6985" cy="5486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200025</xdr:colOff>
      <xdr:row>751</xdr:row>
      <xdr:rowOff>85725</xdr:rowOff>
    </xdr:from>
    <xdr:to>
      <xdr:col>42</xdr:col>
      <xdr:colOff>2540</xdr:colOff>
      <xdr:row>753</xdr:row>
      <xdr:rowOff>240030</xdr:rowOff>
    </xdr:to>
    <xdr:sp macro="" textlink="">
      <xdr:nvSpPr>
        <xdr:cNvPr id="18" name="大かっこ 17"/>
        <xdr:cNvSpPr/>
      </xdr:nvSpPr>
      <xdr:spPr>
        <a:xfrm>
          <a:off x="3400425" y="37892990"/>
          <a:ext cx="5003165" cy="866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24</xdr:col>
      <xdr:colOff>112395</xdr:colOff>
      <xdr:row>757</xdr:row>
      <xdr:rowOff>66675</xdr:rowOff>
    </xdr:from>
    <xdr:to>
      <xdr:col>34</xdr:col>
      <xdr:colOff>62865</xdr:colOff>
      <xdr:row>759</xdr:row>
      <xdr:rowOff>32385</xdr:rowOff>
    </xdr:to>
    <xdr:sp macro="" textlink="">
      <xdr:nvSpPr>
        <xdr:cNvPr id="19" name="正方形/長方形 18"/>
        <xdr:cNvSpPr/>
      </xdr:nvSpPr>
      <xdr:spPr>
        <a:xfrm>
          <a:off x="4912995" y="40018970"/>
          <a:ext cx="1950720" cy="6858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Ａ．地方公共団体（４団体）</a:t>
          </a:r>
          <a:endParaRPr kumimoji="1" lang="en-US" altLang="ja-JP" sz="1100"/>
        </a:p>
        <a:p>
          <a:pPr algn="ctr"/>
          <a:r>
            <a:rPr kumimoji="1" lang="ja-JP" altLang="en-US" sz="1100"/>
            <a:t>５２．２百万円</a:t>
          </a:r>
          <a:endParaRPr kumimoji="1" lang="en-US" altLang="ja-JP" sz="1100"/>
        </a:p>
      </xdr:txBody>
    </xdr:sp>
    <xdr:clientData/>
  </xdr:twoCellAnchor>
  <xdr:twoCellAnchor>
    <xdr:from>
      <xdr:col>17</xdr:col>
      <xdr:colOff>173990</xdr:colOff>
      <xdr:row>764</xdr:row>
      <xdr:rowOff>554355</xdr:rowOff>
    </xdr:from>
    <xdr:to>
      <xdr:col>27</xdr:col>
      <xdr:colOff>89535</xdr:colOff>
      <xdr:row>765</xdr:row>
      <xdr:rowOff>582930</xdr:rowOff>
    </xdr:to>
    <xdr:sp macro="" textlink="">
      <xdr:nvSpPr>
        <xdr:cNvPr id="20" name="正方形/長方形 19"/>
        <xdr:cNvSpPr/>
      </xdr:nvSpPr>
      <xdr:spPr>
        <a:xfrm>
          <a:off x="3574415" y="43019345"/>
          <a:ext cx="1915795" cy="6953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9</a:t>
          </a:r>
          <a:r>
            <a:rPr kumimoji="1" lang="ja-JP" altLang="en-US" sz="1100"/>
            <a:t>社）</a:t>
          </a:r>
          <a:endParaRPr kumimoji="1" lang="en-US" altLang="ja-JP" sz="1100"/>
        </a:p>
        <a:p>
          <a:pPr algn="ctr"/>
          <a:r>
            <a:rPr kumimoji="1" lang="en-US" altLang="ja-JP" sz="1100" baseline="0"/>
            <a:t> </a:t>
          </a:r>
          <a:r>
            <a:rPr kumimoji="1" lang="ja-JP" altLang="en-US" sz="1100" baseline="0"/>
            <a:t>５１．６</a:t>
          </a:r>
          <a:r>
            <a:rPr kumimoji="1" lang="ja-JP" altLang="en-US" sz="1100"/>
            <a:t>百万円</a:t>
          </a:r>
          <a:endParaRPr kumimoji="1" lang="en-US" altLang="ja-JP" sz="1100"/>
        </a:p>
      </xdr:txBody>
    </xdr:sp>
    <xdr:clientData/>
  </xdr:twoCellAnchor>
  <xdr:twoCellAnchor>
    <xdr:from>
      <xdr:col>26</xdr:col>
      <xdr:colOff>135255</xdr:colOff>
      <xdr:row>756</xdr:row>
      <xdr:rowOff>88900</xdr:rowOff>
    </xdr:from>
    <xdr:to>
      <xdr:col>32</xdr:col>
      <xdr:colOff>6350</xdr:colOff>
      <xdr:row>757</xdr:row>
      <xdr:rowOff>10160</xdr:rowOff>
    </xdr:to>
    <xdr:sp macro="" textlink="">
      <xdr:nvSpPr>
        <xdr:cNvPr id="21" name="テキスト ボックス 20"/>
        <xdr:cNvSpPr txBox="1"/>
      </xdr:nvSpPr>
      <xdr:spPr>
        <a:xfrm>
          <a:off x="5335905" y="39681150"/>
          <a:ext cx="1071245"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33</xdr:col>
      <xdr:colOff>59690</xdr:colOff>
      <xdr:row>764</xdr:row>
      <xdr:rowOff>224790</xdr:rowOff>
    </xdr:from>
    <xdr:to>
      <xdr:col>38</xdr:col>
      <xdr:colOff>134620</xdr:colOff>
      <xdr:row>764</xdr:row>
      <xdr:rowOff>514985</xdr:rowOff>
    </xdr:to>
    <xdr:sp macro="" textlink="">
      <xdr:nvSpPr>
        <xdr:cNvPr id="22" name="テキスト ボックス 21"/>
        <xdr:cNvSpPr txBox="1"/>
      </xdr:nvSpPr>
      <xdr:spPr>
        <a:xfrm>
          <a:off x="6660515" y="42689780"/>
          <a:ext cx="1075055" cy="2901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31</xdr:col>
      <xdr:colOff>10795</xdr:colOff>
      <xdr:row>766</xdr:row>
      <xdr:rowOff>88900</xdr:rowOff>
    </xdr:from>
    <xdr:to>
      <xdr:col>41</xdr:col>
      <xdr:colOff>94615</xdr:colOff>
      <xdr:row>767</xdr:row>
      <xdr:rowOff>149860</xdr:rowOff>
    </xdr:to>
    <xdr:sp macro="" textlink="">
      <xdr:nvSpPr>
        <xdr:cNvPr id="23" name="大かっこ 22"/>
        <xdr:cNvSpPr/>
      </xdr:nvSpPr>
      <xdr:spPr>
        <a:xfrm>
          <a:off x="6211570" y="43887390"/>
          <a:ext cx="2084070" cy="727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17</xdr:col>
      <xdr:colOff>76835</xdr:colOff>
      <xdr:row>766</xdr:row>
      <xdr:rowOff>91440</xdr:rowOff>
    </xdr:from>
    <xdr:to>
      <xdr:col>27</xdr:col>
      <xdr:colOff>160655</xdr:colOff>
      <xdr:row>767</xdr:row>
      <xdr:rowOff>127000</xdr:rowOff>
    </xdr:to>
    <xdr:sp macro="" textlink="">
      <xdr:nvSpPr>
        <xdr:cNvPr id="24" name="大かっこ 23"/>
        <xdr:cNvSpPr/>
      </xdr:nvSpPr>
      <xdr:spPr>
        <a:xfrm>
          <a:off x="3477260" y="43889930"/>
          <a:ext cx="2084070" cy="702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r>
            <a:rPr kumimoji="1" lang="ja-JP" altLang="en-US" sz="1100">
              <a:solidFill>
                <a:schemeClr val="tx1"/>
              </a:solidFill>
              <a:effectLst/>
              <a:latin typeface="+mn-lt"/>
              <a:ea typeface="+mn-ea"/>
              <a:cs typeface="+mn-cs"/>
            </a:rPr>
            <a:t>利活用及び建築物の外観修景</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17</xdr:col>
      <xdr:colOff>37465</xdr:colOff>
      <xdr:row>764</xdr:row>
      <xdr:rowOff>217170</xdr:rowOff>
    </xdr:from>
    <xdr:to>
      <xdr:col>27</xdr:col>
      <xdr:colOff>198120</xdr:colOff>
      <xdr:row>764</xdr:row>
      <xdr:rowOff>509905</xdr:rowOff>
    </xdr:to>
    <xdr:sp macro="" textlink="">
      <xdr:nvSpPr>
        <xdr:cNvPr id="25" name="テキスト ボックス 24"/>
        <xdr:cNvSpPr txBox="1"/>
      </xdr:nvSpPr>
      <xdr:spPr>
        <a:xfrm>
          <a:off x="3437890" y="42682160"/>
          <a:ext cx="2160905" cy="2927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31</xdr:col>
      <xdr:colOff>73025</xdr:colOff>
      <xdr:row>764</xdr:row>
      <xdr:rowOff>572770</xdr:rowOff>
    </xdr:from>
    <xdr:to>
      <xdr:col>40</xdr:col>
      <xdr:colOff>192405</xdr:colOff>
      <xdr:row>765</xdr:row>
      <xdr:rowOff>580390</xdr:rowOff>
    </xdr:to>
    <xdr:sp macro="" textlink="">
      <xdr:nvSpPr>
        <xdr:cNvPr id="26" name="正方形/長方形 25"/>
        <xdr:cNvSpPr/>
      </xdr:nvSpPr>
      <xdr:spPr>
        <a:xfrm>
          <a:off x="6273800" y="43037760"/>
          <a:ext cx="1919605" cy="6743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a:t>
          </a:r>
          <a:r>
            <a:rPr kumimoji="1" lang="ja-JP" altLang="en-US" sz="1100"/>
            <a:t>団体）</a:t>
          </a:r>
          <a:endParaRPr kumimoji="1" lang="en-US" altLang="ja-JP" sz="1100"/>
        </a:p>
        <a:p>
          <a:pPr algn="ctr"/>
          <a:r>
            <a:rPr kumimoji="1" lang="ja-JP" altLang="en-US" sz="1100"/>
            <a:t>　０．６百万円</a:t>
          </a:r>
          <a:endParaRPr kumimoji="1" lang="en-US" altLang="ja-JP" sz="1100"/>
        </a:p>
      </xdr:txBody>
    </xdr:sp>
    <xdr:clientData/>
  </xdr:twoCellAnchor>
  <xdr:twoCellAnchor>
    <xdr:from>
      <xdr:col>22</xdr:col>
      <xdr:colOff>199390</xdr:colOff>
      <xdr:row>762</xdr:row>
      <xdr:rowOff>197485</xdr:rowOff>
    </xdr:from>
    <xdr:to>
      <xdr:col>23</xdr:col>
      <xdr:colOff>2540</xdr:colOff>
      <xdr:row>764</xdr:row>
      <xdr:rowOff>44450</xdr:rowOff>
    </xdr:to>
    <xdr:cxnSp macro="">
      <xdr:nvCxnSpPr>
        <xdr:cNvPr id="27" name="直線矢印コネクタ 26"/>
        <xdr:cNvCxnSpPr/>
      </xdr:nvCxnSpPr>
      <xdr:spPr>
        <a:xfrm>
          <a:off x="4599940" y="41942385"/>
          <a:ext cx="3175" cy="5670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10795</xdr:colOff>
      <xdr:row>762</xdr:row>
      <xdr:rowOff>180975</xdr:rowOff>
    </xdr:from>
    <xdr:to>
      <xdr:col>36</xdr:col>
      <xdr:colOff>17780</xdr:colOff>
      <xdr:row>764</xdr:row>
      <xdr:rowOff>26035</xdr:rowOff>
    </xdr:to>
    <xdr:cxnSp macro="">
      <xdr:nvCxnSpPr>
        <xdr:cNvPr id="28" name="直線矢印コネクタ 27"/>
        <xdr:cNvCxnSpPr/>
      </xdr:nvCxnSpPr>
      <xdr:spPr>
        <a:xfrm>
          <a:off x="7211695" y="41925875"/>
          <a:ext cx="6985" cy="565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759</xdr:row>
      <xdr:rowOff>289560</xdr:rowOff>
    </xdr:from>
    <xdr:to>
      <xdr:col>43</xdr:col>
      <xdr:colOff>184785</xdr:colOff>
      <xdr:row>762</xdr:row>
      <xdr:rowOff>201930</xdr:rowOff>
    </xdr:to>
    <xdr:sp macro="" textlink="">
      <xdr:nvSpPr>
        <xdr:cNvPr id="29" name="大かっこ 28"/>
        <xdr:cNvSpPr/>
      </xdr:nvSpPr>
      <xdr:spPr>
        <a:xfrm>
          <a:off x="3000375" y="40961945"/>
          <a:ext cx="5785485" cy="984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 zoomScale="90" zoomScaleNormal="75" zoomScaleSheetLayoutView="90" workbookViewId="0">
      <selection activeCell="G23" sqref="G23:O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65">
        <v>2021</v>
      </c>
      <c r="AE2" s="865"/>
      <c r="AF2" s="865"/>
      <c r="AG2" s="865"/>
      <c r="AH2" s="865"/>
      <c r="AI2" s="32" t="s">
        <v>451</v>
      </c>
      <c r="AJ2" s="865" t="s">
        <v>648</v>
      </c>
      <c r="AK2" s="865"/>
      <c r="AL2" s="865"/>
      <c r="AM2" s="865"/>
      <c r="AN2" s="32" t="s">
        <v>451</v>
      </c>
      <c r="AO2" s="865">
        <v>20</v>
      </c>
      <c r="AP2" s="865"/>
      <c r="AQ2" s="865"/>
      <c r="AR2" s="40" t="s">
        <v>451</v>
      </c>
      <c r="AS2" s="866">
        <v>295</v>
      </c>
      <c r="AT2" s="866"/>
      <c r="AU2" s="866"/>
      <c r="AV2" s="32" t="str">
        <f>IF(AW2="","","-")</f>
        <v/>
      </c>
      <c r="AW2" s="867"/>
      <c r="AX2" s="867"/>
    </row>
    <row r="3" spans="1:50" ht="21" customHeight="1" x14ac:dyDescent="0.15">
      <c r="A3" s="868" t="s">
        <v>653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91</v>
      </c>
      <c r="AJ3" s="870" t="s">
        <v>275</v>
      </c>
      <c r="AK3" s="870"/>
      <c r="AL3" s="870"/>
      <c r="AM3" s="870"/>
      <c r="AN3" s="870"/>
      <c r="AO3" s="870"/>
      <c r="AP3" s="870"/>
      <c r="AQ3" s="870"/>
      <c r="AR3" s="870"/>
      <c r="AS3" s="870"/>
      <c r="AT3" s="870"/>
      <c r="AU3" s="870"/>
      <c r="AV3" s="870"/>
      <c r="AW3" s="870"/>
      <c r="AX3" s="42" t="s">
        <v>127</v>
      </c>
    </row>
    <row r="4" spans="1:50" ht="24.75" customHeight="1" x14ac:dyDescent="0.15">
      <c r="A4" s="871" t="s">
        <v>44</v>
      </c>
      <c r="B4" s="872"/>
      <c r="C4" s="872"/>
      <c r="D4" s="872"/>
      <c r="E4" s="872"/>
      <c r="F4" s="872"/>
      <c r="G4" s="873" t="s">
        <v>694</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446</v>
      </c>
      <c r="AF4" s="874"/>
      <c r="AG4" s="874"/>
      <c r="AH4" s="874"/>
      <c r="AI4" s="874"/>
      <c r="AJ4" s="874"/>
      <c r="AK4" s="874"/>
      <c r="AL4" s="874"/>
      <c r="AM4" s="874"/>
      <c r="AN4" s="874"/>
      <c r="AO4" s="874"/>
      <c r="AP4" s="879"/>
      <c r="AQ4" s="880" t="s">
        <v>20</v>
      </c>
      <c r="AR4" s="876"/>
      <c r="AS4" s="876"/>
      <c r="AT4" s="876"/>
      <c r="AU4" s="876"/>
      <c r="AV4" s="876"/>
      <c r="AW4" s="876"/>
      <c r="AX4" s="881"/>
    </row>
    <row r="5" spans="1:50" ht="30" customHeight="1" x14ac:dyDescent="0.15">
      <c r="A5" s="882" t="s">
        <v>132</v>
      </c>
      <c r="B5" s="883"/>
      <c r="C5" s="883"/>
      <c r="D5" s="883"/>
      <c r="E5" s="883"/>
      <c r="F5" s="884"/>
      <c r="G5" s="885" t="s">
        <v>243</v>
      </c>
      <c r="H5" s="886"/>
      <c r="I5" s="886"/>
      <c r="J5" s="886"/>
      <c r="K5" s="886"/>
      <c r="L5" s="886"/>
      <c r="M5" s="887" t="s">
        <v>129</v>
      </c>
      <c r="N5" s="888"/>
      <c r="O5" s="888"/>
      <c r="P5" s="888"/>
      <c r="Q5" s="888"/>
      <c r="R5" s="889"/>
      <c r="S5" s="890" t="s">
        <v>379</v>
      </c>
      <c r="T5" s="886"/>
      <c r="U5" s="886"/>
      <c r="V5" s="886"/>
      <c r="W5" s="886"/>
      <c r="X5" s="891"/>
      <c r="Y5" s="892" t="s">
        <v>23</v>
      </c>
      <c r="Z5" s="706"/>
      <c r="AA5" s="706"/>
      <c r="AB5" s="706"/>
      <c r="AC5" s="706"/>
      <c r="AD5" s="707"/>
      <c r="AE5" s="893" t="s">
        <v>659</v>
      </c>
      <c r="AF5" s="893"/>
      <c r="AG5" s="893"/>
      <c r="AH5" s="893"/>
      <c r="AI5" s="893"/>
      <c r="AJ5" s="893"/>
      <c r="AK5" s="893"/>
      <c r="AL5" s="893"/>
      <c r="AM5" s="893"/>
      <c r="AN5" s="893"/>
      <c r="AO5" s="893"/>
      <c r="AP5" s="894"/>
      <c r="AQ5" s="895" t="s">
        <v>660</v>
      </c>
      <c r="AR5" s="896"/>
      <c r="AS5" s="896"/>
      <c r="AT5" s="896"/>
      <c r="AU5" s="896"/>
      <c r="AV5" s="896"/>
      <c r="AW5" s="896"/>
      <c r="AX5" s="897"/>
    </row>
    <row r="6" spans="1:50" ht="22.5" customHeight="1" x14ac:dyDescent="0.15">
      <c r="A6" s="828" t="s">
        <v>25</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0.5" customHeight="1" x14ac:dyDescent="0.15">
      <c r="A7" s="833" t="s">
        <v>1</v>
      </c>
      <c r="B7" s="834"/>
      <c r="C7" s="834"/>
      <c r="D7" s="834"/>
      <c r="E7" s="834"/>
      <c r="F7" s="835"/>
      <c r="G7" s="836" t="s">
        <v>371</v>
      </c>
      <c r="H7" s="746"/>
      <c r="I7" s="746"/>
      <c r="J7" s="746"/>
      <c r="K7" s="746"/>
      <c r="L7" s="746"/>
      <c r="M7" s="746"/>
      <c r="N7" s="746"/>
      <c r="O7" s="746"/>
      <c r="P7" s="746"/>
      <c r="Q7" s="746"/>
      <c r="R7" s="746"/>
      <c r="S7" s="746"/>
      <c r="T7" s="746"/>
      <c r="U7" s="746"/>
      <c r="V7" s="746"/>
      <c r="W7" s="746"/>
      <c r="X7" s="747"/>
      <c r="Y7" s="837" t="s">
        <v>252</v>
      </c>
      <c r="Z7" s="263"/>
      <c r="AA7" s="263"/>
      <c r="AB7" s="263"/>
      <c r="AC7" s="263"/>
      <c r="AD7" s="838"/>
      <c r="AE7" s="839" t="s">
        <v>140</v>
      </c>
      <c r="AF7" s="840"/>
      <c r="AG7" s="840"/>
      <c r="AH7" s="840"/>
      <c r="AI7" s="840"/>
      <c r="AJ7" s="840"/>
      <c r="AK7" s="840"/>
      <c r="AL7" s="840"/>
      <c r="AM7" s="840"/>
      <c r="AN7" s="840"/>
      <c r="AO7" s="840"/>
      <c r="AP7" s="840"/>
      <c r="AQ7" s="840"/>
      <c r="AR7" s="840"/>
      <c r="AS7" s="840"/>
      <c r="AT7" s="840"/>
      <c r="AU7" s="840"/>
      <c r="AV7" s="840"/>
      <c r="AW7" s="840"/>
      <c r="AX7" s="841"/>
    </row>
    <row r="8" spans="1:50" ht="23.25" customHeight="1" x14ac:dyDescent="0.15">
      <c r="A8" s="833" t="s">
        <v>346</v>
      </c>
      <c r="B8" s="834"/>
      <c r="C8" s="834"/>
      <c r="D8" s="834"/>
      <c r="E8" s="834"/>
      <c r="F8" s="835"/>
      <c r="G8" s="842" t="str">
        <f>入力規則等!A27</f>
        <v>観光立国、地方創生</v>
      </c>
      <c r="H8" s="843"/>
      <c r="I8" s="843"/>
      <c r="J8" s="843"/>
      <c r="K8" s="843"/>
      <c r="L8" s="843"/>
      <c r="M8" s="843"/>
      <c r="N8" s="843"/>
      <c r="O8" s="843"/>
      <c r="P8" s="843"/>
      <c r="Q8" s="843"/>
      <c r="R8" s="843"/>
      <c r="S8" s="843"/>
      <c r="T8" s="843"/>
      <c r="U8" s="843"/>
      <c r="V8" s="843"/>
      <c r="W8" s="843"/>
      <c r="X8" s="844"/>
      <c r="Y8" s="845" t="s">
        <v>348</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4" customHeight="1" x14ac:dyDescent="0.15">
      <c r="A9" s="120" t="s">
        <v>76</v>
      </c>
      <c r="B9" s="121"/>
      <c r="C9" s="121"/>
      <c r="D9" s="121"/>
      <c r="E9" s="121"/>
      <c r="F9" s="121"/>
      <c r="G9" s="850" t="s">
        <v>693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6.75" customHeight="1" x14ac:dyDescent="0.15">
      <c r="A10" s="853" t="s">
        <v>87</v>
      </c>
      <c r="B10" s="854"/>
      <c r="C10" s="854"/>
      <c r="D10" s="854"/>
      <c r="E10" s="854"/>
      <c r="F10" s="854"/>
      <c r="G10" s="855" t="s">
        <v>215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21.75" customHeight="1" x14ac:dyDescent="0.15">
      <c r="A11" s="853" t="s">
        <v>18</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429</v>
      </c>
      <c r="Q12" s="291"/>
      <c r="R12" s="291"/>
      <c r="S12" s="291"/>
      <c r="T12" s="291"/>
      <c r="U12" s="291"/>
      <c r="V12" s="292"/>
      <c r="W12" s="416" t="s">
        <v>74</v>
      </c>
      <c r="X12" s="291"/>
      <c r="Y12" s="291"/>
      <c r="Z12" s="291"/>
      <c r="AA12" s="291"/>
      <c r="AB12" s="291"/>
      <c r="AC12" s="292"/>
      <c r="AD12" s="416" t="s">
        <v>183</v>
      </c>
      <c r="AE12" s="291"/>
      <c r="AF12" s="291"/>
      <c r="AG12" s="291"/>
      <c r="AH12" s="291"/>
      <c r="AI12" s="291"/>
      <c r="AJ12" s="292"/>
      <c r="AK12" s="416" t="s">
        <v>654</v>
      </c>
      <c r="AL12" s="291"/>
      <c r="AM12" s="291"/>
      <c r="AN12" s="291"/>
      <c r="AO12" s="291"/>
      <c r="AP12" s="291"/>
      <c r="AQ12" s="292"/>
      <c r="AR12" s="416" t="s">
        <v>655</v>
      </c>
      <c r="AS12" s="291"/>
      <c r="AT12" s="291"/>
      <c r="AU12" s="291"/>
      <c r="AV12" s="291"/>
      <c r="AW12" s="291"/>
      <c r="AX12" s="864"/>
    </row>
    <row r="13" spans="1:50" ht="21" customHeight="1" x14ac:dyDescent="0.15">
      <c r="A13" s="80"/>
      <c r="B13" s="81"/>
      <c r="C13" s="81"/>
      <c r="D13" s="81"/>
      <c r="E13" s="81"/>
      <c r="F13" s="82"/>
      <c r="G13" s="432" t="s">
        <v>2</v>
      </c>
      <c r="H13" s="433"/>
      <c r="I13" s="821" t="s">
        <v>12</v>
      </c>
      <c r="J13" s="822"/>
      <c r="K13" s="822"/>
      <c r="L13" s="822"/>
      <c r="M13" s="822"/>
      <c r="N13" s="822"/>
      <c r="O13" s="823"/>
      <c r="P13" s="778">
        <v>190</v>
      </c>
      <c r="Q13" s="779"/>
      <c r="R13" s="779"/>
      <c r="S13" s="779"/>
      <c r="T13" s="779"/>
      <c r="U13" s="779"/>
      <c r="V13" s="780"/>
      <c r="W13" s="778">
        <v>102</v>
      </c>
      <c r="X13" s="779"/>
      <c r="Y13" s="779"/>
      <c r="Z13" s="779"/>
      <c r="AA13" s="779"/>
      <c r="AB13" s="779"/>
      <c r="AC13" s="780"/>
      <c r="AD13" s="778" t="s">
        <v>451</v>
      </c>
      <c r="AE13" s="779"/>
      <c r="AF13" s="779"/>
      <c r="AG13" s="779"/>
      <c r="AH13" s="779"/>
      <c r="AI13" s="779"/>
      <c r="AJ13" s="780"/>
      <c r="AK13" s="778" t="s">
        <v>451</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434"/>
      <c r="H14" s="435"/>
      <c r="I14" s="807" t="s">
        <v>4</v>
      </c>
      <c r="J14" s="813"/>
      <c r="K14" s="813"/>
      <c r="L14" s="813"/>
      <c r="M14" s="813"/>
      <c r="N14" s="813"/>
      <c r="O14" s="814"/>
      <c r="P14" s="778" t="s">
        <v>451</v>
      </c>
      <c r="Q14" s="779"/>
      <c r="R14" s="779"/>
      <c r="S14" s="779"/>
      <c r="T14" s="779"/>
      <c r="U14" s="779"/>
      <c r="V14" s="780"/>
      <c r="W14" s="778" t="s">
        <v>451</v>
      </c>
      <c r="X14" s="779"/>
      <c r="Y14" s="779"/>
      <c r="Z14" s="779"/>
      <c r="AA14" s="779"/>
      <c r="AB14" s="779"/>
      <c r="AC14" s="780"/>
      <c r="AD14" s="778" t="s">
        <v>451</v>
      </c>
      <c r="AE14" s="779"/>
      <c r="AF14" s="779"/>
      <c r="AG14" s="779"/>
      <c r="AH14" s="779"/>
      <c r="AI14" s="779"/>
      <c r="AJ14" s="780"/>
      <c r="AK14" s="778" t="s">
        <v>451</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109</v>
      </c>
      <c r="J15" s="808"/>
      <c r="K15" s="808"/>
      <c r="L15" s="808"/>
      <c r="M15" s="808"/>
      <c r="N15" s="808"/>
      <c r="O15" s="809"/>
      <c r="P15" s="778">
        <v>46</v>
      </c>
      <c r="Q15" s="779"/>
      <c r="R15" s="779"/>
      <c r="S15" s="779"/>
      <c r="T15" s="779"/>
      <c r="U15" s="779"/>
      <c r="V15" s="780"/>
      <c r="W15" s="778">
        <v>130</v>
      </c>
      <c r="X15" s="779"/>
      <c r="Y15" s="779"/>
      <c r="Z15" s="779"/>
      <c r="AA15" s="779"/>
      <c r="AB15" s="779"/>
      <c r="AC15" s="780"/>
      <c r="AD15" s="778">
        <v>64</v>
      </c>
      <c r="AE15" s="779"/>
      <c r="AF15" s="779"/>
      <c r="AG15" s="779"/>
      <c r="AH15" s="779"/>
      <c r="AI15" s="779"/>
      <c r="AJ15" s="780"/>
      <c r="AK15" s="778" t="s">
        <v>451</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57</v>
      </c>
      <c r="J16" s="808"/>
      <c r="K16" s="808"/>
      <c r="L16" s="808"/>
      <c r="M16" s="808"/>
      <c r="N16" s="808"/>
      <c r="O16" s="809"/>
      <c r="P16" s="778">
        <v>-130</v>
      </c>
      <c r="Q16" s="779"/>
      <c r="R16" s="779"/>
      <c r="S16" s="779"/>
      <c r="T16" s="779"/>
      <c r="U16" s="779"/>
      <c r="V16" s="780"/>
      <c r="W16" s="778">
        <v>-64</v>
      </c>
      <c r="X16" s="779"/>
      <c r="Y16" s="779"/>
      <c r="Z16" s="779"/>
      <c r="AA16" s="779"/>
      <c r="AB16" s="779"/>
      <c r="AC16" s="780"/>
      <c r="AD16" s="778" t="s">
        <v>451</v>
      </c>
      <c r="AE16" s="779"/>
      <c r="AF16" s="779"/>
      <c r="AG16" s="779"/>
      <c r="AH16" s="779"/>
      <c r="AI16" s="779"/>
      <c r="AJ16" s="780"/>
      <c r="AK16" s="778" t="s">
        <v>451</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120</v>
      </c>
      <c r="J17" s="813"/>
      <c r="K17" s="813"/>
      <c r="L17" s="813"/>
      <c r="M17" s="813"/>
      <c r="N17" s="813"/>
      <c r="O17" s="814"/>
      <c r="P17" s="778" t="s">
        <v>451</v>
      </c>
      <c r="Q17" s="779"/>
      <c r="R17" s="779"/>
      <c r="S17" s="779"/>
      <c r="T17" s="779"/>
      <c r="U17" s="779"/>
      <c r="V17" s="780"/>
      <c r="W17" s="778" t="s">
        <v>451</v>
      </c>
      <c r="X17" s="779"/>
      <c r="Y17" s="779"/>
      <c r="Z17" s="779"/>
      <c r="AA17" s="779"/>
      <c r="AB17" s="779"/>
      <c r="AC17" s="780"/>
      <c r="AD17" s="778" t="s">
        <v>451</v>
      </c>
      <c r="AE17" s="779"/>
      <c r="AF17" s="779"/>
      <c r="AG17" s="779"/>
      <c r="AH17" s="779"/>
      <c r="AI17" s="779"/>
      <c r="AJ17" s="780"/>
      <c r="AK17" s="778" t="s">
        <v>451</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71</v>
      </c>
      <c r="J18" s="818"/>
      <c r="K18" s="818"/>
      <c r="L18" s="818"/>
      <c r="M18" s="818"/>
      <c r="N18" s="818"/>
      <c r="O18" s="819"/>
      <c r="P18" s="774">
        <f>SUM(P13:V17)</f>
        <v>106</v>
      </c>
      <c r="Q18" s="775"/>
      <c r="R18" s="775"/>
      <c r="S18" s="775"/>
      <c r="T18" s="775"/>
      <c r="U18" s="775"/>
      <c r="V18" s="776"/>
      <c r="W18" s="774">
        <f>SUM(W13:AC17)</f>
        <v>168</v>
      </c>
      <c r="X18" s="775"/>
      <c r="Y18" s="775"/>
      <c r="Z18" s="775"/>
      <c r="AA18" s="775"/>
      <c r="AB18" s="775"/>
      <c r="AC18" s="776"/>
      <c r="AD18" s="774">
        <f>SUM(AD13:AJ17)</f>
        <v>64</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33</v>
      </c>
      <c r="H19" s="800"/>
      <c r="I19" s="800"/>
      <c r="J19" s="800"/>
      <c r="K19" s="800"/>
      <c r="L19" s="800"/>
      <c r="M19" s="800"/>
      <c r="N19" s="800"/>
      <c r="O19" s="800"/>
      <c r="P19" s="778">
        <v>104</v>
      </c>
      <c r="Q19" s="779"/>
      <c r="R19" s="779"/>
      <c r="S19" s="779"/>
      <c r="T19" s="779"/>
      <c r="U19" s="779"/>
      <c r="V19" s="780"/>
      <c r="W19" s="778">
        <v>160</v>
      </c>
      <c r="X19" s="779"/>
      <c r="Y19" s="779"/>
      <c r="Z19" s="779"/>
      <c r="AA19" s="779"/>
      <c r="AB19" s="779"/>
      <c r="AC19" s="780"/>
      <c r="AD19" s="778">
        <v>52</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35</v>
      </c>
      <c r="H20" s="800"/>
      <c r="I20" s="800"/>
      <c r="J20" s="800"/>
      <c r="K20" s="800"/>
      <c r="L20" s="800"/>
      <c r="M20" s="800"/>
      <c r="N20" s="800"/>
      <c r="O20" s="800"/>
      <c r="P20" s="803">
        <f>IF(P18=0,"-",SUM(P19)/P18)</f>
        <v>0.98113207547169812</v>
      </c>
      <c r="Q20" s="803"/>
      <c r="R20" s="803"/>
      <c r="S20" s="803"/>
      <c r="T20" s="803"/>
      <c r="U20" s="803"/>
      <c r="V20" s="803"/>
      <c r="W20" s="803">
        <f>IF(W18=0,"-",SUM(W19)/W18)</f>
        <v>0.95238095238095233</v>
      </c>
      <c r="X20" s="803"/>
      <c r="Y20" s="803"/>
      <c r="Z20" s="803"/>
      <c r="AA20" s="803"/>
      <c r="AB20" s="803"/>
      <c r="AC20" s="803"/>
      <c r="AD20" s="803">
        <f>IF(AD18=0,"-",SUM(AD19)/AD18)</f>
        <v>0.8125</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420</v>
      </c>
      <c r="H21" s="806"/>
      <c r="I21" s="806"/>
      <c r="J21" s="806"/>
      <c r="K21" s="806"/>
      <c r="L21" s="806"/>
      <c r="M21" s="806"/>
      <c r="N21" s="806"/>
      <c r="O21" s="806"/>
      <c r="P21" s="803">
        <f>IF(P19=0,"-",SUM(P19)/SUM(P13,P14))</f>
        <v>0.54736842105263162</v>
      </c>
      <c r="Q21" s="803"/>
      <c r="R21" s="803"/>
      <c r="S21" s="803"/>
      <c r="T21" s="803"/>
      <c r="U21" s="803"/>
      <c r="V21" s="803"/>
      <c r="W21" s="803">
        <f>IF(W19=0,"-",SUM(W19)/SUM(W13,W14))</f>
        <v>1.5686274509803921</v>
      </c>
      <c r="X21" s="803"/>
      <c r="Y21" s="803"/>
      <c r="Z21" s="803"/>
      <c r="AA21" s="803"/>
      <c r="AB21" s="803"/>
      <c r="AC21" s="803"/>
      <c r="AD21" s="803" t="e">
        <f>IF(AD19=0,"-",SUM(AD19)/SUM(AD13,AD14))</f>
        <v>#DIV/0!</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244</v>
      </c>
      <c r="B22" s="124"/>
      <c r="C22" s="124"/>
      <c r="D22" s="124"/>
      <c r="E22" s="124"/>
      <c r="F22" s="125"/>
      <c r="G22" s="788" t="s">
        <v>235</v>
      </c>
      <c r="H22" s="192"/>
      <c r="I22" s="192"/>
      <c r="J22" s="192"/>
      <c r="K22" s="192"/>
      <c r="L22" s="192"/>
      <c r="M22" s="192"/>
      <c r="N22" s="192"/>
      <c r="O22" s="193"/>
      <c r="P22" s="191" t="s">
        <v>197</v>
      </c>
      <c r="Q22" s="192"/>
      <c r="R22" s="192"/>
      <c r="S22" s="192"/>
      <c r="T22" s="192"/>
      <c r="U22" s="192"/>
      <c r="V22" s="193"/>
      <c r="W22" s="191" t="s">
        <v>656</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41.25" customHeight="1" x14ac:dyDescent="0.15">
      <c r="A23" s="126"/>
      <c r="B23" s="127"/>
      <c r="C23" s="127"/>
      <c r="D23" s="127"/>
      <c r="E23" s="127"/>
      <c r="F23" s="128"/>
      <c r="G23" s="790" t="s">
        <v>697</v>
      </c>
      <c r="H23" s="791"/>
      <c r="I23" s="791"/>
      <c r="J23" s="791"/>
      <c r="K23" s="791"/>
      <c r="L23" s="791"/>
      <c r="M23" s="791"/>
      <c r="N23" s="791"/>
      <c r="O23" s="792"/>
      <c r="P23" s="793" t="s">
        <v>698</v>
      </c>
      <c r="Q23" s="794"/>
      <c r="R23" s="794"/>
      <c r="S23" s="794"/>
      <c r="T23" s="794"/>
      <c r="U23" s="794"/>
      <c r="V23" s="795"/>
      <c r="W23" s="793" t="s">
        <v>698</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t="e">
        <f>P29-SUM(P23:P27)</f>
        <v>#VALUE!</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71</v>
      </c>
      <c r="H29" s="717"/>
      <c r="I29" s="717"/>
      <c r="J29" s="717"/>
      <c r="K29" s="717"/>
      <c r="L29" s="717"/>
      <c r="M29" s="717"/>
      <c r="N29" s="717"/>
      <c r="O29" s="718"/>
      <c r="P29" s="778" t="str">
        <f>AK13</f>
        <v>-</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416</v>
      </c>
      <c r="B30" s="439"/>
      <c r="C30" s="439"/>
      <c r="D30" s="439"/>
      <c r="E30" s="439"/>
      <c r="F30" s="440"/>
      <c r="G30" s="441" t="s">
        <v>198</v>
      </c>
      <c r="H30" s="442"/>
      <c r="I30" s="442"/>
      <c r="J30" s="442"/>
      <c r="K30" s="442"/>
      <c r="L30" s="442"/>
      <c r="M30" s="442"/>
      <c r="N30" s="442"/>
      <c r="O30" s="443"/>
      <c r="P30" s="444" t="s">
        <v>86</v>
      </c>
      <c r="Q30" s="442"/>
      <c r="R30" s="442"/>
      <c r="S30" s="442"/>
      <c r="T30" s="442"/>
      <c r="U30" s="442"/>
      <c r="V30" s="442"/>
      <c r="W30" s="442"/>
      <c r="X30" s="443"/>
      <c r="Y30" s="445"/>
      <c r="Z30" s="446"/>
      <c r="AA30" s="447"/>
      <c r="AB30" s="448" t="s">
        <v>42</v>
      </c>
      <c r="AC30" s="449"/>
      <c r="AD30" s="450"/>
      <c r="AE30" s="448" t="s">
        <v>429</v>
      </c>
      <c r="AF30" s="449"/>
      <c r="AG30" s="449"/>
      <c r="AH30" s="450"/>
      <c r="AI30" s="451" t="s">
        <v>74</v>
      </c>
      <c r="AJ30" s="451"/>
      <c r="AK30" s="451"/>
      <c r="AL30" s="448"/>
      <c r="AM30" s="451" t="s">
        <v>521</v>
      </c>
      <c r="AN30" s="451"/>
      <c r="AO30" s="451"/>
      <c r="AP30" s="448"/>
      <c r="AQ30" s="784" t="s">
        <v>313</v>
      </c>
      <c r="AR30" s="785"/>
      <c r="AS30" s="785"/>
      <c r="AT30" s="786"/>
      <c r="AU30" s="442" t="s">
        <v>234</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451</v>
      </c>
      <c r="AR31" s="198"/>
      <c r="AS31" s="176" t="s">
        <v>314</v>
      </c>
      <c r="AT31" s="177"/>
      <c r="AU31" s="252">
        <v>1</v>
      </c>
      <c r="AV31" s="252"/>
      <c r="AW31" s="314" t="s">
        <v>286</v>
      </c>
      <c r="AX31" s="730"/>
    </row>
    <row r="32" spans="1:50" ht="23.25" customHeight="1" x14ac:dyDescent="0.15">
      <c r="A32" s="369"/>
      <c r="B32" s="367"/>
      <c r="C32" s="367"/>
      <c r="D32" s="367"/>
      <c r="E32" s="367"/>
      <c r="F32" s="368"/>
      <c r="G32" s="359" t="s">
        <v>663</v>
      </c>
      <c r="H32" s="360"/>
      <c r="I32" s="360"/>
      <c r="J32" s="360"/>
      <c r="K32" s="360"/>
      <c r="L32" s="360"/>
      <c r="M32" s="360"/>
      <c r="N32" s="360"/>
      <c r="O32" s="386"/>
      <c r="P32" s="99" t="s">
        <v>664</v>
      </c>
      <c r="Q32" s="99"/>
      <c r="R32" s="99"/>
      <c r="S32" s="99"/>
      <c r="T32" s="99"/>
      <c r="U32" s="99"/>
      <c r="V32" s="99"/>
      <c r="W32" s="99"/>
      <c r="X32" s="186"/>
      <c r="Y32" s="673" t="s">
        <v>49</v>
      </c>
      <c r="Z32" s="766"/>
      <c r="AA32" s="767"/>
      <c r="AB32" s="708" t="s">
        <v>290</v>
      </c>
      <c r="AC32" s="708"/>
      <c r="AD32" s="708"/>
      <c r="AE32" s="330">
        <v>51</v>
      </c>
      <c r="AF32" s="331"/>
      <c r="AG32" s="331"/>
      <c r="AH32" s="331"/>
      <c r="AI32" s="330">
        <v>56</v>
      </c>
      <c r="AJ32" s="331"/>
      <c r="AK32" s="331"/>
      <c r="AL32" s="331"/>
      <c r="AM32" s="330" t="s">
        <v>451</v>
      </c>
      <c r="AN32" s="331"/>
      <c r="AO32" s="331"/>
      <c r="AP32" s="331"/>
      <c r="AQ32" s="195" t="s">
        <v>451</v>
      </c>
      <c r="AR32" s="196"/>
      <c r="AS32" s="196"/>
      <c r="AT32" s="197"/>
      <c r="AU32" s="331">
        <v>56</v>
      </c>
      <c r="AV32" s="331"/>
      <c r="AW32" s="331"/>
      <c r="AX32" s="418"/>
    </row>
    <row r="33" spans="1:51" ht="28.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93</v>
      </c>
      <c r="Z33" s="291"/>
      <c r="AA33" s="292"/>
      <c r="AB33" s="726" t="s">
        <v>290</v>
      </c>
      <c r="AC33" s="726"/>
      <c r="AD33" s="726"/>
      <c r="AE33" s="330">
        <v>40</v>
      </c>
      <c r="AF33" s="331"/>
      <c r="AG33" s="331"/>
      <c r="AH33" s="331"/>
      <c r="AI33" s="330">
        <v>56</v>
      </c>
      <c r="AJ33" s="331"/>
      <c r="AK33" s="331"/>
      <c r="AL33" s="331"/>
      <c r="AM33" s="330" t="s">
        <v>451</v>
      </c>
      <c r="AN33" s="331"/>
      <c r="AO33" s="331"/>
      <c r="AP33" s="331"/>
      <c r="AQ33" s="195" t="s">
        <v>451</v>
      </c>
      <c r="AR33" s="196"/>
      <c r="AS33" s="196"/>
      <c r="AT33" s="197"/>
      <c r="AU33" s="331">
        <v>56</v>
      </c>
      <c r="AV33" s="331"/>
      <c r="AW33" s="331"/>
      <c r="AX33" s="418"/>
    </row>
    <row r="34" spans="1:51" ht="60"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53</v>
      </c>
      <c r="Z34" s="291"/>
      <c r="AA34" s="292"/>
      <c r="AB34" s="417" t="s">
        <v>46</v>
      </c>
      <c r="AC34" s="417"/>
      <c r="AD34" s="417"/>
      <c r="AE34" s="330">
        <f>AE32/AE33*100</f>
        <v>127.49999999999999</v>
      </c>
      <c r="AF34" s="331"/>
      <c r="AG34" s="331"/>
      <c r="AH34" s="331"/>
      <c r="AI34" s="330">
        <f>AI32/AI33*100</f>
        <v>100</v>
      </c>
      <c r="AJ34" s="331"/>
      <c r="AK34" s="331"/>
      <c r="AL34" s="331"/>
      <c r="AM34" s="330" t="s">
        <v>451</v>
      </c>
      <c r="AN34" s="331"/>
      <c r="AO34" s="331"/>
      <c r="AP34" s="331"/>
      <c r="AQ34" s="195" t="s">
        <v>451</v>
      </c>
      <c r="AR34" s="196"/>
      <c r="AS34" s="196"/>
      <c r="AT34" s="197"/>
      <c r="AU34" s="331">
        <v>100</v>
      </c>
      <c r="AV34" s="331"/>
      <c r="AW34" s="331"/>
      <c r="AX34" s="418"/>
    </row>
    <row r="35" spans="1:51" ht="23.25" customHeight="1" x14ac:dyDescent="0.15">
      <c r="A35" s="283" t="s">
        <v>257</v>
      </c>
      <c r="B35" s="284"/>
      <c r="C35" s="284"/>
      <c r="D35" s="284"/>
      <c r="E35" s="284"/>
      <c r="F35" s="285"/>
      <c r="G35" s="359" t="s">
        <v>339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416</v>
      </c>
      <c r="B37" s="411"/>
      <c r="C37" s="411"/>
      <c r="D37" s="411"/>
      <c r="E37" s="411"/>
      <c r="F37" s="412"/>
      <c r="G37" s="373" t="s">
        <v>198</v>
      </c>
      <c r="H37" s="374"/>
      <c r="I37" s="374"/>
      <c r="J37" s="374"/>
      <c r="K37" s="374"/>
      <c r="L37" s="374"/>
      <c r="M37" s="374"/>
      <c r="N37" s="374"/>
      <c r="O37" s="375"/>
      <c r="P37" s="376" t="s">
        <v>86</v>
      </c>
      <c r="Q37" s="374"/>
      <c r="R37" s="374"/>
      <c r="S37" s="374"/>
      <c r="T37" s="374"/>
      <c r="U37" s="374"/>
      <c r="V37" s="374"/>
      <c r="W37" s="374"/>
      <c r="X37" s="375"/>
      <c r="Y37" s="377"/>
      <c r="Z37" s="378"/>
      <c r="AA37" s="379"/>
      <c r="AB37" s="383" t="s">
        <v>42</v>
      </c>
      <c r="AC37" s="384"/>
      <c r="AD37" s="385"/>
      <c r="AE37" s="273" t="s">
        <v>429</v>
      </c>
      <c r="AF37" s="273"/>
      <c r="AG37" s="273"/>
      <c r="AH37" s="273"/>
      <c r="AI37" s="273" t="s">
        <v>74</v>
      </c>
      <c r="AJ37" s="273"/>
      <c r="AK37" s="273"/>
      <c r="AL37" s="273"/>
      <c r="AM37" s="273" t="s">
        <v>521</v>
      </c>
      <c r="AN37" s="273"/>
      <c r="AO37" s="273"/>
      <c r="AP37" s="273"/>
      <c r="AQ37" s="240" t="s">
        <v>313</v>
      </c>
      <c r="AR37" s="235"/>
      <c r="AS37" s="235"/>
      <c r="AT37" s="236"/>
      <c r="AU37" s="374" t="s">
        <v>234</v>
      </c>
      <c r="AV37" s="374"/>
      <c r="AW37" s="374"/>
      <c r="AX37" s="770"/>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t="s">
        <v>451</v>
      </c>
      <c r="AR38" s="198"/>
      <c r="AS38" s="176" t="s">
        <v>314</v>
      </c>
      <c r="AT38" s="177"/>
      <c r="AU38" s="252">
        <v>2</v>
      </c>
      <c r="AV38" s="252"/>
      <c r="AW38" s="314" t="s">
        <v>286</v>
      </c>
      <c r="AX38" s="730"/>
      <c r="AY38">
        <f t="shared" ref="AY38:AY43" si="0">$AY$37</f>
        <v>1</v>
      </c>
    </row>
    <row r="39" spans="1:51" ht="23.25" customHeight="1" x14ac:dyDescent="0.15">
      <c r="A39" s="369"/>
      <c r="B39" s="367"/>
      <c r="C39" s="367"/>
      <c r="D39" s="367"/>
      <c r="E39" s="367"/>
      <c r="F39" s="368"/>
      <c r="G39" s="359" t="s">
        <v>289</v>
      </c>
      <c r="H39" s="360"/>
      <c r="I39" s="360"/>
      <c r="J39" s="360"/>
      <c r="K39" s="360"/>
      <c r="L39" s="360"/>
      <c r="M39" s="360"/>
      <c r="N39" s="360"/>
      <c r="O39" s="386"/>
      <c r="P39" s="99" t="s">
        <v>304</v>
      </c>
      <c r="Q39" s="99"/>
      <c r="R39" s="99"/>
      <c r="S39" s="99"/>
      <c r="T39" s="99"/>
      <c r="U39" s="99"/>
      <c r="V39" s="99"/>
      <c r="W39" s="99"/>
      <c r="X39" s="186"/>
      <c r="Y39" s="673" t="s">
        <v>49</v>
      </c>
      <c r="Z39" s="766"/>
      <c r="AA39" s="767"/>
      <c r="AB39" s="708" t="s">
        <v>46</v>
      </c>
      <c r="AC39" s="708"/>
      <c r="AD39" s="708"/>
      <c r="AE39" s="330">
        <v>1.5</v>
      </c>
      <c r="AF39" s="331"/>
      <c r="AG39" s="331"/>
      <c r="AH39" s="331"/>
      <c r="AI39" s="330">
        <v>1.5</v>
      </c>
      <c r="AJ39" s="331"/>
      <c r="AK39" s="331"/>
      <c r="AL39" s="331"/>
      <c r="AM39" s="330">
        <v>15</v>
      </c>
      <c r="AN39" s="331"/>
      <c r="AO39" s="331"/>
      <c r="AP39" s="331"/>
      <c r="AQ39" s="195" t="s">
        <v>451</v>
      </c>
      <c r="AR39" s="196"/>
      <c r="AS39" s="196"/>
      <c r="AT39" s="197"/>
      <c r="AU39" s="331">
        <v>15</v>
      </c>
      <c r="AV39" s="331"/>
      <c r="AW39" s="331"/>
      <c r="AX39" s="418"/>
      <c r="AY39">
        <f t="shared" si="0"/>
        <v>1</v>
      </c>
    </row>
    <row r="40" spans="1:51" ht="30.7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93</v>
      </c>
      <c r="Z40" s="291"/>
      <c r="AA40" s="292"/>
      <c r="AB40" s="726" t="s">
        <v>46</v>
      </c>
      <c r="AC40" s="726"/>
      <c r="AD40" s="726"/>
      <c r="AE40" s="330" t="s">
        <v>451</v>
      </c>
      <c r="AF40" s="331"/>
      <c r="AG40" s="331"/>
      <c r="AH40" s="331"/>
      <c r="AI40" s="330" t="s">
        <v>451</v>
      </c>
      <c r="AJ40" s="331"/>
      <c r="AK40" s="331"/>
      <c r="AL40" s="331"/>
      <c r="AM40" s="330" t="s">
        <v>451</v>
      </c>
      <c r="AN40" s="331"/>
      <c r="AO40" s="331"/>
      <c r="AP40" s="331"/>
      <c r="AQ40" s="195" t="s">
        <v>451</v>
      </c>
      <c r="AR40" s="196"/>
      <c r="AS40" s="196"/>
      <c r="AT40" s="197"/>
      <c r="AU40" s="331">
        <v>10</v>
      </c>
      <c r="AV40" s="331"/>
      <c r="AW40" s="331"/>
      <c r="AX40" s="418"/>
      <c r="AY40">
        <f t="shared" si="0"/>
        <v>1</v>
      </c>
    </row>
    <row r="41" spans="1:51" ht="45.7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53</v>
      </c>
      <c r="Z41" s="291"/>
      <c r="AA41" s="292"/>
      <c r="AB41" s="417" t="s">
        <v>46</v>
      </c>
      <c r="AC41" s="417"/>
      <c r="AD41" s="417"/>
      <c r="AE41" s="330">
        <v>15</v>
      </c>
      <c r="AF41" s="331"/>
      <c r="AG41" s="331"/>
      <c r="AH41" s="331"/>
      <c r="AI41" s="330">
        <v>15</v>
      </c>
      <c r="AJ41" s="331"/>
      <c r="AK41" s="331"/>
      <c r="AL41" s="331"/>
      <c r="AM41" s="330">
        <v>150</v>
      </c>
      <c r="AN41" s="331"/>
      <c r="AO41" s="331"/>
      <c r="AP41" s="331"/>
      <c r="AQ41" s="195" t="s">
        <v>451</v>
      </c>
      <c r="AR41" s="196"/>
      <c r="AS41" s="196"/>
      <c r="AT41" s="197"/>
      <c r="AU41" s="331">
        <v>150</v>
      </c>
      <c r="AV41" s="331"/>
      <c r="AW41" s="331"/>
      <c r="AX41" s="418"/>
      <c r="AY41">
        <f t="shared" si="0"/>
        <v>1</v>
      </c>
    </row>
    <row r="42" spans="1:51" ht="23.25" customHeight="1" x14ac:dyDescent="0.15">
      <c r="A42" s="283" t="s">
        <v>257</v>
      </c>
      <c r="B42" s="284"/>
      <c r="C42" s="284"/>
      <c r="D42" s="284"/>
      <c r="E42" s="284"/>
      <c r="F42" s="285"/>
      <c r="G42" s="359" t="s">
        <v>665</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hidden="1" customHeight="1" x14ac:dyDescent="0.15">
      <c r="A44" s="410" t="s">
        <v>416</v>
      </c>
      <c r="B44" s="411"/>
      <c r="C44" s="411"/>
      <c r="D44" s="411"/>
      <c r="E44" s="411"/>
      <c r="F44" s="412"/>
      <c r="G44" s="373" t="s">
        <v>198</v>
      </c>
      <c r="H44" s="374"/>
      <c r="I44" s="374"/>
      <c r="J44" s="374"/>
      <c r="K44" s="374"/>
      <c r="L44" s="374"/>
      <c r="M44" s="374"/>
      <c r="N44" s="374"/>
      <c r="O44" s="375"/>
      <c r="P44" s="376" t="s">
        <v>86</v>
      </c>
      <c r="Q44" s="374"/>
      <c r="R44" s="374"/>
      <c r="S44" s="374"/>
      <c r="T44" s="374"/>
      <c r="U44" s="374"/>
      <c r="V44" s="374"/>
      <c r="W44" s="374"/>
      <c r="X44" s="375"/>
      <c r="Y44" s="377"/>
      <c r="Z44" s="378"/>
      <c r="AA44" s="379"/>
      <c r="AB44" s="383" t="s">
        <v>42</v>
      </c>
      <c r="AC44" s="384"/>
      <c r="AD44" s="385"/>
      <c r="AE44" s="273" t="s">
        <v>429</v>
      </c>
      <c r="AF44" s="273"/>
      <c r="AG44" s="273"/>
      <c r="AH44" s="273"/>
      <c r="AI44" s="273" t="s">
        <v>74</v>
      </c>
      <c r="AJ44" s="273"/>
      <c r="AK44" s="273"/>
      <c r="AL44" s="273"/>
      <c r="AM44" s="273" t="s">
        <v>521</v>
      </c>
      <c r="AN44" s="273"/>
      <c r="AO44" s="273"/>
      <c r="AP44" s="273"/>
      <c r="AQ44" s="240" t="s">
        <v>313</v>
      </c>
      <c r="AR44" s="235"/>
      <c r="AS44" s="235"/>
      <c r="AT44" s="236"/>
      <c r="AU44" s="374" t="s">
        <v>234</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314</v>
      </c>
      <c r="AT45" s="177"/>
      <c r="AU45" s="252"/>
      <c r="AV45" s="252"/>
      <c r="AW45" s="314" t="s">
        <v>286</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49</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93</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53</v>
      </c>
      <c r="Z48" s="291"/>
      <c r="AA48" s="292"/>
      <c r="AB48" s="417" t="s">
        <v>46</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257</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416</v>
      </c>
      <c r="B51" s="367"/>
      <c r="C51" s="367"/>
      <c r="D51" s="367"/>
      <c r="E51" s="367"/>
      <c r="F51" s="368"/>
      <c r="G51" s="373" t="s">
        <v>198</v>
      </c>
      <c r="H51" s="374"/>
      <c r="I51" s="374"/>
      <c r="J51" s="374"/>
      <c r="K51" s="374"/>
      <c r="L51" s="374"/>
      <c r="M51" s="374"/>
      <c r="N51" s="374"/>
      <c r="O51" s="375"/>
      <c r="P51" s="376" t="s">
        <v>86</v>
      </c>
      <c r="Q51" s="374"/>
      <c r="R51" s="374"/>
      <c r="S51" s="374"/>
      <c r="T51" s="374"/>
      <c r="U51" s="374"/>
      <c r="V51" s="374"/>
      <c r="W51" s="374"/>
      <c r="X51" s="375"/>
      <c r="Y51" s="377"/>
      <c r="Z51" s="378"/>
      <c r="AA51" s="379"/>
      <c r="AB51" s="383" t="s">
        <v>42</v>
      </c>
      <c r="AC51" s="384"/>
      <c r="AD51" s="385"/>
      <c r="AE51" s="273" t="s">
        <v>429</v>
      </c>
      <c r="AF51" s="273"/>
      <c r="AG51" s="273"/>
      <c r="AH51" s="273"/>
      <c r="AI51" s="273" t="s">
        <v>74</v>
      </c>
      <c r="AJ51" s="273"/>
      <c r="AK51" s="273"/>
      <c r="AL51" s="273"/>
      <c r="AM51" s="273" t="s">
        <v>521</v>
      </c>
      <c r="AN51" s="273"/>
      <c r="AO51" s="273"/>
      <c r="AP51" s="273"/>
      <c r="AQ51" s="240" t="s">
        <v>313</v>
      </c>
      <c r="AR51" s="235"/>
      <c r="AS51" s="235"/>
      <c r="AT51" s="236"/>
      <c r="AU51" s="768" t="s">
        <v>234</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314</v>
      </c>
      <c r="AT52" s="177"/>
      <c r="AU52" s="252"/>
      <c r="AV52" s="252"/>
      <c r="AW52" s="314" t="s">
        <v>286</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49</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93</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53</v>
      </c>
      <c r="Z55" s="291"/>
      <c r="AA55" s="292"/>
      <c r="AB55" s="727" t="s">
        <v>46</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416</v>
      </c>
      <c r="B58" s="367"/>
      <c r="C58" s="367"/>
      <c r="D58" s="367"/>
      <c r="E58" s="367"/>
      <c r="F58" s="368"/>
      <c r="G58" s="373" t="s">
        <v>198</v>
      </c>
      <c r="H58" s="374"/>
      <c r="I58" s="374"/>
      <c r="J58" s="374"/>
      <c r="K58" s="374"/>
      <c r="L58" s="374"/>
      <c r="M58" s="374"/>
      <c r="N58" s="374"/>
      <c r="O58" s="375"/>
      <c r="P58" s="376" t="s">
        <v>86</v>
      </c>
      <c r="Q58" s="374"/>
      <c r="R58" s="374"/>
      <c r="S58" s="374"/>
      <c r="T58" s="374"/>
      <c r="U58" s="374"/>
      <c r="V58" s="374"/>
      <c r="W58" s="374"/>
      <c r="X58" s="375"/>
      <c r="Y58" s="377"/>
      <c r="Z58" s="378"/>
      <c r="AA58" s="379"/>
      <c r="AB58" s="383" t="s">
        <v>42</v>
      </c>
      <c r="AC58" s="384"/>
      <c r="AD58" s="385"/>
      <c r="AE58" s="273" t="s">
        <v>429</v>
      </c>
      <c r="AF58" s="273"/>
      <c r="AG58" s="273"/>
      <c r="AH58" s="273"/>
      <c r="AI58" s="273" t="s">
        <v>74</v>
      </c>
      <c r="AJ58" s="273"/>
      <c r="AK58" s="273"/>
      <c r="AL58" s="273"/>
      <c r="AM58" s="273" t="s">
        <v>521</v>
      </c>
      <c r="AN58" s="273"/>
      <c r="AO58" s="273"/>
      <c r="AP58" s="273"/>
      <c r="AQ58" s="240" t="s">
        <v>313</v>
      </c>
      <c r="AR58" s="235"/>
      <c r="AS58" s="235"/>
      <c r="AT58" s="236"/>
      <c r="AU58" s="768" t="s">
        <v>234</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314</v>
      </c>
      <c r="AT59" s="177"/>
      <c r="AU59" s="252"/>
      <c r="AV59" s="252"/>
      <c r="AW59" s="314" t="s">
        <v>286</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49</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93</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53</v>
      </c>
      <c r="Z62" s="291"/>
      <c r="AA62" s="292"/>
      <c r="AB62" s="417" t="s">
        <v>46</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271</v>
      </c>
      <c r="B65" s="350"/>
      <c r="C65" s="350"/>
      <c r="D65" s="350"/>
      <c r="E65" s="350"/>
      <c r="F65" s="351"/>
      <c r="G65" s="390"/>
      <c r="H65" s="173" t="s">
        <v>198</v>
      </c>
      <c r="I65" s="173"/>
      <c r="J65" s="173"/>
      <c r="K65" s="173"/>
      <c r="L65" s="173"/>
      <c r="M65" s="173"/>
      <c r="N65" s="173"/>
      <c r="O65" s="174"/>
      <c r="P65" s="181" t="s">
        <v>86</v>
      </c>
      <c r="Q65" s="173"/>
      <c r="R65" s="173"/>
      <c r="S65" s="173"/>
      <c r="T65" s="173"/>
      <c r="U65" s="173"/>
      <c r="V65" s="174"/>
      <c r="W65" s="392" t="s">
        <v>114</v>
      </c>
      <c r="X65" s="393"/>
      <c r="Y65" s="396"/>
      <c r="Z65" s="396"/>
      <c r="AA65" s="397"/>
      <c r="AB65" s="181" t="s">
        <v>42</v>
      </c>
      <c r="AC65" s="173"/>
      <c r="AD65" s="174"/>
      <c r="AE65" s="273" t="s">
        <v>429</v>
      </c>
      <c r="AF65" s="273"/>
      <c r="AG65" s="273"/>
      <c r="AH65" s="273"/>
      <c r="AI65" s="273" t="s">
        <v>74</v>
      </c>
      <c r="AJ65" s="273"/>
      <c r="AK65" s="273"/>
      <c r="AL65" s="273"/>
      <c r="AM65" s="273" t="s">
        <v>521</v>
      </c>
      <c r="AN65" s="273"/>
      <c r="AO65" s="273"/>
      <c r="AP65" s="273"/>
      <c r="AQ65" s="181" t="s">
        <v>313</v>
      </c>
      <c r="AR65" s="173"/>
      <c r="AS65" s="173"/>
      <c r="AT65" s="174"/>
      <c r="AU65" s="203" t="s">
        <v>234</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314</v>
      </c>
      <c r="AT66" s="177"/>
      <c r="AU66" s="252"/>
      <c r="AV66" s="252"/>
      <c r="AW66" s="176" t="s">
        <v>286</v>
      </c>
      <c r="AX66" s="229"/>
      <c r="AY66">
        <f t="shared" ref="AY66:AY72" si="4">$AY$65</f>
        <v>0</v>
      </c>
    </row>
    <row r="67" spans="1:51" ht="23.25" hidden="1" customHeight="1" x14ac:dyDescent="0.15">
      <c r="A67" s="333"/>
      <c r="B67" s="334"/>
      <c r="C67" s="334"/>
      <c r="D67" s="334"/>
      <c r="E67" s="334"/>
      <c r="F67" s="335"/>
      <c r="G67" s="357" t="s">
        <v>318</v>
      </c>
      <c r="H67" s="398"/>
      <c r="I67" s="399"/>
      <c r="J67" s="399"/>
      <c r="K67" s="399"/>
      <c r="L67" s="399"/>
      <c r="M67" s="399"/>
      <c r="N67" s="399"/>
      <c r="O67" s="400"/>
      <c r="P67" s="398"/>
      <c r="Q67" s="399"/>
      <c r="R67" s="399"/>
      <c r="S67" s="399"/>
      <c r="T67" s="399"/>
      <c r="U67" s="399"/>
      <c r="V67" s="400"/>
      <c r="W67" s="404"/>
      <c r="X67" s="405"/>
      <c r="Y67" s="231" t="s">
        <v>49</v>
      </c>
      <c r="Z67" s="231"/>
      <c r="AA67" s="232"/>
      <c r="AB67" s="764" t="s">
        <v>89</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93</v>
      </c>
      <c r="Z68" s="192"/>
      <c r="AA68" s="193"/>
      <c r="AB68" s="765" t="s">
        <v>89</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53</v>
      </c>
      <c r="Z69" s="192"/>
      <c r="AA69" s="193"/>
      <c r="AB69" s="762" t="s">
        <v>46</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421</v>
      </c>
      <c r="B70" s="334"/>
      <c r="C70" s="334"/>
      <c r="D70" s="334"/>
      <c r="E70" s="334"/>
      <c r="F70" s="335"/>
      <c r="G70" s="339" t="s">
        <v>310</v>
      </c>
      <c r="H70" s="340"/>
      <c r="I70" s="340"/>
      <c r="J70" s="340"/>
      <c r="K70" s="340"/>
      <c r="L70" s="340"/>
      <c r="M70" s="340"/>
      <c r="N70" s="340"/>
      <c r="O70" s="340"/>
      <c r="P70" s="340"/>
      <c r="Q70" s="340"/>
      <c r="R70" s="340"/>
      <c r="S70" s="340"/>
      <c r="T70" s="340"/>
      <c r="U70" s="340"/>
      <c r="V70" s="340"/>
      <c r="W70" s="343" t="s">
        <v>431</v>
      </c>
      <c r="X70" s="344"/>
      <c r="Y70" s="231" t="s">
        <v>49</v>
      </c>
      <c r="Z70" s="231"/>
      <c r="AA70" s="232"/>
      <c r="AB70" s="764" t="s">
        <v>89</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93</v>
      </c>
      <c r="Z71" s="192"/>
      <c r="AA71" s="193"/>
      <c r="AB71" s="765" t="s">
        <v>89</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53</v>
      </c>
      <c r="Z72" s="192"/>
      <c r="AA72" s="193"/>
      <c r="AB72" s="762" t="s">
        <v>46</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271</v>
      </c>
      <c r="B73" s="350"/>
      <c r="C73" s="350"/>
      <c r="D73" s="350"/>
      <c r="E73" s="350"/>
      <c r="F73" s="351"/>
      <c r="G73" s="352"/>
      <c r="H73" s="173" t="s">
        <v>198</v>
      </c>
      <c r="I73" s="173"/>
      <c r="J73" s="173"/>
      <c r="K73" s="173"/>
      <c r="L73" s="173"/>
      <c r="M73" s="173"/>
      <c r="N73" s="173"/>
      <c r="O73" s="174"/>
      <c r="P73" s="181" t="s">
        <v>86</v>
      </c>
      <c r="Q73" s="173"/>
      <c r="R73" s="173"/>
      <c r="S73" s="173"/>
      <c r="T73" s="173"/>
      <c r="U73" s="173"/>
      <c r="V73" s="173"/>
      <c r="W73" s="173"/>
      <c r="X73" s="174"/>
      <c r="Y73" s="354"/>
      <c r="Z73" s="355"/>
      <c r="AA73" s="356"/>
      <c r="AB73" s="181" t="s">
        <v>42</v>
      </c>
      <c r="AC73" s="173"/>
      <c r="AD73" s="174"/>
      <c r="AE73" s="273" t="s">
        <v>429</v>
      </c>
      <c r="AF73" s="273"/>
      <c r="AG73" s="273"/>
      <c r="AH73" s="273"/>
      <c r="AI73" s="273" t="s">
        <v>74</v>
      </c>
      <c r="AJ73" s="273"/>
      <c r="AK73" s="273"/>
      <c r="AL73" s="273"/>
      <c r="AM73" s="273" t="s">
        <v>521</v>
      </c>
      <c r="AN73" s="273"/>
      <c r="AO73" s="273"/>
      <c r="AP73" s="273"/>
      <c r="AQ73" s="181" t="s">
        <v>313</v>
      </c>
      <c r="AR73" s="173"/>
      <c r="AS73" s="173"/>
      <c r="AT73" s="174"/>
      <c r="AU73" s="202" t="s">
        <v>234</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314</v>
      </c>
      <c r="AT74" s="177"/>
      <c r="AU74" s="228"/>
      <c r="AV74" s="198"/>
      <c r="AW74" s="176" t="s">
        <v>286</v>
      </c>
      <c r="AX74" s="229"/>
      <c r="AY74">
        <f>$AY$73</f>
        <v>0</v>
      </c>
    </row>
    <row r="75" spans="1:51" ht="23.25" hidden="1" customHeight="1" x14ac:dyDescent="0.15">
      <c r="A75" s="333"/>
      <c r="B75" s="334"/>
      <c r="C75" s="334"/>
      <c r="D75" s="334"/>
      <c r="E75" s="334"/>
      <c r="F75" s="335"/>
      <c r="G75" s="357" t="s">
        <v>318</v>
      </c>
      <c r="H75" s="99"/>
      <c r="I75" s="99"/>
      <c r="J75" s="99"/>
      <c r="K75" s="99"/>
      <c r="L75" s="99"/>
      <c r="M75" s="99"/>
      <c r="N75" s="99"/>
      <c r="O75" s="186"/>
      <c r="P75" s="99"/>
      <c r="Q75" s="99"/>
      <c r="R75" s="99"/>
      <c r="S75" s="99"/>
      <c r="T75" s="99"/>
      <c r="U75" s="99"/>
      <c r="V75" s="99"/>
      <c r="W75" s="99"/>
      <c r="X75" s="186"/>
      <c r="Y75" s="230" t="s">
        <v>49</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93</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53</v>
      </c>
      <c r="Z77" s="173"/>
      <c r="AA77" s="174"/>
      <c r="AB77" s="194" t="s">
        <v>46</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295</v>
      </c>
      <c r="B78" s="757"/>
      <c r="C78" s="757"/>
      <c r="D78" s="757"/>
      <c r="E78" s="337" t="s">
        <v>40</v>
      </c>
      <c r="F78" s="338"/>
      <c r="G78" s="14" t="s">
        <v>310</v>
      </c>
      <c r="H78" s="758"/>
      <c r="I78" s="654"/>
      <c r="J78" s="654"/>
      <c r="K78" s="654"/>
      <c r="L78" s="654"/>
      <c r="M78" s="654"/>
      <c r="N78" s="654"/>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250</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414</v>
      </c>
      <c r="AP79" s="734"/>
      <c r="AQ79" s="734"/>
      <c r="AR79" s="38"/>
      <c r="AS79" s="733"/>
      <c r="AT79" s="734"/>
      <c r="AU79" s="734"/>
      <c r="AV79" s="734"/>
      <c r="AW79" s="734"/>
      <c r="AX79" s="735"/>
      <c r="AY79">
        <f>COUNTIF($AR$79,"☑")</f>
        <v>0</v>
      </c>
    </row>
    <row r="80" spans="1:51" ht="18.75" hidden="1" customHeight="1" x14ac:dyDescent="0.15">
      <c r="A80" s="140" t="s">
        <v>193</v>
      </c>
      <c r="B80" s="736" t="s">
        <v>336</v>
      </c>
      <c r="C80" s="737"/>
      <c r="D80" s="737"/>
      <c r="E80" s="737"/>
      <c r="F80" s="738"/>
      <c r="G80" s="311" t="s">
        <v>51</v>
      </c>
      <c r="H80" s="311"/>
      <c r="I80" s="311"/>
      <c r="J80" s="311"/>
      <c r="K80" s="311"/>
      <c r="L80" s="311"/>
      <c r="M80" s="311"/>
      <c r="N80" s="311"/>
      <c r="O80" s="311"/>
      <c r="P80" s="311"/>
      <c r="Q80" s="311"/>
      <c r="R80" s="311"/>
      <c r="S80" s="311"/>
      <c r="T80" s="311"/>
      <c r="U80" s="311"/>
      <c r="V80" s="311"/>
      <c r="W80" s="311"/>
      <c r="X80" s="311"/>
      <c r="Y80" s="311"/>
      <c r="Z80" s="311"/>
      <c r="AA80" s="312"/>
      <c r="AB80" s="316" t="s">
        <v>173</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248</v>
      </c>
      <c r="C85" s="306"/>
      <c r="D85" s="306"/>
      <c r="E85" s="306"/>
      <c r="F85" s="307"/>
      <c r="G85" s="310" t="s">
        <v>29</v>
      </c>
      <c r="H85" s="311"/>
      <c r="I85" s="311"/>
      <c r="J85" s="311"/>
      <c r="K85" s="311"/>
      <c r="L85" s="311"/>
      <c r="M85" s="311"/>
      <c r="N85" s="311"/>
      <c r="O85" s="312"/>
      <c r="P85" s="316" t="s">
        <v>112</v>
      </c>
      <c r="Q85" s="311"/>
      <c r="R85" s="311"/>
      <c r="S85" s="311"/>
      <c r="T85" s="311"/>
      <c r="U85" s="311"/>
      <c r="V85" s="311"/>
      <c r="W85" s="311"/>
      <c r="X85" s="312"/>
      <c r="Y85" s="178"/>
      <c r="Z85" s="179"/>
      <c r="AA85" s="180"/>
      <c r="AB85" s="297" t="s">
        <v>42</v>
      </c>
      <c r="AC85" s="298"/>
      <c r="AD85" s="299"/>
      <c r="AE85" s="273" t="s">
        <v>429</v>
      </c>
      <c r="AF85" s="273"/>
      <c r="AG85" s="273"/>
      <c r="AH85" s="273"/>
      <c r="AI85" s="273" t="s">
        <v>74</v>
      </c>
      <c r="AJ85" s="273"/>
      <c r="AK85" s="273"/>
      <c r="AL85" s="273"/>
      <c r="AM85" s="273" t="s">
        <v>521</v>
      </c>
      <c r="AN85" s="273"/>
      <c r="AO85" s="273"/>
      <c r="AP85" s="273"/>
      <c r="AQ85" s="181" t="s">
        <v>313</v>
      </c>
      <c r="AR85" s="173"/>
      <c r="AS85" s="173"/>
      <c r="AT85" s="174"/>
      <c r="AU85" s="728" t="s">
        <v>234</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314</v>
      </c>
      <c r="AT86" s="177"/>
      <c r="AU86" s="252"/>
      <c r="AV86" s="252"/>
      <c r="AW86" s="314" t="s">
        <v>286</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11</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93</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53</v>
      </c>
      <c r="Z89" s="293"/>
      <c r="AA89" s="294"/>
      <c r="AB89" s="727" t="s">
        <v>46</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248</v>
      </c>
      <c r="C90" s="306"/>
      <c r="D90" s="306"/>
      <c r="E90" s="306"/>
      <c r="F90" s="307"/>
      <c r="G90" s="310" t="s">
        <v>29</v>
      </c>
      <c r="H90" s="311"/>
      <c r="I90" s="311"/>
      <c r="J90" s="311"/>
      <c r="K90" s="311"/>
      <c r="L90" s="311"/>
      <c r="M90" s="311"/>
      <c r="N90" s="311"/>
      <c r="O90" s="312"/>
      <c r="P90" s="316" t="s">
        <v>112</v>
      </c>
      <c r="Q90" s="311"/>
      <c r="R90" s="311"/>
      <c r="S90" s="311"/>
      <c r="T90" s="311"/>
      <c r="U90" s="311"/>
      <c r="V90" s="311"/>
      <c r="W90" s="311"/>
      <c r="X90" s="312"/>
      <c r="Y90" s="178"/>
      <c r="Z90" s="179"/>
      <c r="AA90" s="180"/>
      <c r="AB90" s="297" t="s">
        <v>42</v>
      </c>
      <c r="AC90" s="298"/>
      <c r="AD90" s="299"/>
      <c r="AE90" s="273" t="s">
        <v>429</v>
      </c>
      <c r="AF90" s="273"/>
      <c r="AG90" s="273"/>
      <c r="AH90" s="273"/>
      <c r="AI90" s="273" t="s">
        <v>74</v>
      </c>
      <c r="AJ90" s="273"/>
      <c r="AK90" s="273"/>
      <c r="AL90" s="273"/>
      <c r="AM90" s="273" t="s">
        <v>521</v>
      </c>
      <c r="AN90" s="273"/>
      <c r="AO90" s="273"/>
      <c r="AP90" s="273"/>
      <c r="AQ90" s="181" t="s">
        <v>313</v>
      </c>
      <c r="AR90" s="173"/>
      <c r="AS90" s="173"/>
      <c r="AT90" s="174"/>
      <c r="AU90" s="728" t="s">
        <v>234</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314</v>
      </c>
      <c r="AT91" s="177"/>
      <c r="AU91" s="252"/>
      <c r="AV91" s="252"/>
      <c r="AW91" s="314" t="s">
        <v>286</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11</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93</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53</v>
      </c>
      <c r="Z94" s="293"/>
      <c r="AA94" s="294"/>
      <c r="AB94" s="727" t="s">
        <v>46</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248</v>
      </c>
      <c r="C95" s="306"/>
      <c r="D95" s="306"/>
      <c r="E95" s="306"/>
      <c r="F95" s="307"/>
      <c r="G95" s="310" t="s">
        <v>29</v>
      </c>
      <c r="H95" s="311"/>
      <c r="I95" s="311"/>
      <c r="J95" s="311"/>
      <c r="K95" s="311"/>
      <c r="L95" s="311"/>
      <c r="M95" s="311"/>
      <c r="N95" s="311"/>
      <c r="O95" s="312"/>
      <c r="P95" s="316" t="s">
        <v>112</v>
      </c>
      <c r="Q95" s="311"/>
      <c r="R95" s="311"/>
      <c r="S95" s="311"/>
      <c r="T95" s="311"/>
      <c r="U95" s="311"/>
      <c r="V95" s="311"/>
      <c r="W95" s="311"/>
      <c r="X95" s="312"/>
      <c r="Y95" s="178"/>
      <c r="Z95" s="179"/>
      <c r="AA95" s="180"/>
      <c r="AB95" s="297" t="s">
        <v>42</v>
      </c>
      <c r="AC95" s="298"/>
      <c r="AD95" s="299"/>
      <c r="AE95" s="273" t="s">
        <v>429</v>
      </c>
      <c r="AF95" s="273"/>
      <c r="AG95" s="273"/>
      <c r="AH95" s="273"/>
      <c r="AI95" s="273" t="s">
        <v>74</v>
      </c>
      <c r="AJ95" s="273"/>
      <c r="AK95" s="273"/>
      <c r="AL95" s="273"/>
      <c r="AM95" s="273" t="s">
        <v>521</v>
      </c>
      <c r="AN95" s="273"/>
      <c r="AO95" s="273"/>
      <c r="AP95" s="273"/>
      <c r="AQ95" s="181" t="s">
        <v>313</v>
      </c>
      <c r="AR95" s="173"/>
      <c r="AS95" s="173"/>
      <c r="AT95" s="174"/>
      <c r="AU95" s="728" t="s">
        <v>234</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314</v>
      </c>
      <c r="AT96" s="177"/>
      <c r="AU96" s="252"/>
      <c r="AV96" s="252"/>
      <c r="AW96" s="314" t="s">
        <v>286</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11</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93</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53</v>
      </c>
      <c r="Z99" s="714"/>
      <c r="AA99" s="715"/>
      <c r="AB99" s="716" t="s">
        <v>46</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hidden="1" customHeight="1" x14ac:dyDescent="0.15">
      <c r="A100" s="274" t="s">
        <v>417</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42</v>
      </c>
      <c r="AC100" s="697"/>
      <c r="AD100" s="697"/>
      <c r="AE100" s="698" t="s">
        <v>429</v>
      </c>
      <c r="AF100" s="699"/>
      <c r="AG100" s="699"/>
      <c r="AH100" s="700"/>
      <c r="AI100" s="698" t="s">
        <v>74</v>
      </c>
      <c r="AJ100" s="699"/>
      <c r="AK100" s="699"/>
      <c r="AL100" s="700"/>
      <c r="AM100" s="698" t="s">
        <v>521</v>
      </c>
      <c r="AN100" s="699"/>
      <c r="AO100" s="699"/>
      <c r="AP100" s="700"/>
      <c r="AQ100" s="701" t="s">
        <v>160</v>
      </c>
      <c r="AR100" s="702"/>
      <c r="AS100" s="702"/>
      <c r="AT100" s="703"/>
      <c r="AU100" s="701" t="s">
        <v>292</v>
      </c>
      <c r="AV100" s="702"/>
      <c r="AW100" s="702"/>
      <c r="AX100" s="704"/>
    </row>
    <row r="101" spans="1:51" ht="23.25" hidden="1" customHeight="1" x14ac:dyDescent="0.15">
      <c r="A101" s="277"/>
      <c r="B101" s="278"/>
      <c r="C101" s="278"/>
      <c r="D101" s="278"/>
      <c r="E101" s="278"/>
      <c r="F101" s="279"/>
      <c r="G101" s="99"/>
      <c r="H101" s="99"/>
      <c r="I101" s="99"/>
      <c r="J101" s="99"/>
      <c r="K101" s="99"/>
      <c r="L101" s="99"/>
      <c r="M101" s="99"/>
      <c r="N101" s="99"/>
      <c r="O101" s="99"/>
      <c r="P101" s="99"/>
      <c r="Q101" s="99"/>
      <c r="R101" s="99"/>
      <c r="S101" s="99"/>
      <c r="T101" s="99"/>
      <c r="U101" s="99"/>
      <c r="V101" s="99"/>
      <c r="W101" s="99"/>
      <c r="X101" s="186"/>
      <c r="Y101" s="705" t="s">
        <v>54</v>
      </c>
      <c r="Z101" s="706"/>
      <c r="AA101" s="707"/>
      <c r="AB101" s="708"/>
      <c r="AC101" s="708"/>
      <c r="AD101" s="708"/>
      <c r="AE101" s="671"/>
      <c r="AF101" s="671"/>
      <c r="AG101" s="671"/>
      <c r="AH101" s="671"/>
      <c r="AI101" s="671"/>
      <c r="AJ101" s="671"/>
      <c r="AK101" s="671"/>
      <c r="AL101" s="671"/>
      <c r="AM101" s="671"/>
      <c r="AN101" s="671"/>
      <c r="AO101" s="671"/>
      <c r="AP101" s="671"/>
      <c r="AQ101" s="671"/>
      <c r="AR101" s="671"/>
      <c r="AS101" s="671"/>
      <c r="AT101" s="671"/>
      <c r="AU101" s="330"/>
      <c r="AV101" s="331"/>
      <c r="AW101" s="331"/>
      <c r="AX101" s="418"/>
    </row>
    <row r="102" spans="1:51" ht="23.25" hidden="1"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122</v>
      </c>
      <c r="Z102" s="674"/>
      <c r="AA102" s="675"/>
      <c r="AB102" s="708"/>
      <c r="AC102" s="708"/>
      <c r="AD102" s="708"/>
      <c r="AE102" s="671"/>
      <c r="AF102" s="671"/>
      <c r="AG102" s="671"/>
      <c r="AH102" s="671"/>
      <c r="AI102" s="671"/>
      <c r="AJ102" s="671"/>
      <c r="AK102" s="671"/>
      <c r="AL102" s="671"/>
      <c r="AM102" s="671"/>
      <c r="AN102" s="671"/>
      <c r="AO102" s="671"/>
      <c r="AP102" s="671"/>
      <c r="AQ102" s="671"/>
      <c r="AR102" s="671"/>
      <c r="AS102" s="671"/>
      <c r="AT102" s="671"/>
      <c r="AU102" s="709"/>
      <c r="AV102" s="710"/>
      <c r="AW102" s="710"/>
      <c r="AX102" s="711"/>
    </row>
    <row r="103" spans="1:51" ht="31.5" hidden="1" customHeight="1" x14ac:dyDescent="0.15">
      <c r="A103" s="283" t="s">
        <v>417</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42</v>
      </c>
      <c r="AC103" s="291"/>
      <c r="AD103" s="292"/>
      <c r="AE103" s="273" t="s">
        <v>429</v>
      </c>
      <c r="AF103" s="273"/>
      <c r="AG103" s="273"/>
      <c r="AH103" s="273"/>
      <c r="AI103" s="273" t="s">
        <v>74</v>
      </c>
      <c r="AJ103" s="273"/>
      <c r="AK103" s="273"/>
      <c r="AL103" s="273"/>
      <c r="AM103" s="273" t="s">
        <v>521</v>
      </c>
      <c r="AN103" s="273"/>
      <c r="AO103" s="273"/>
      <c r="AP103" s="273"/>
      <c r="AQ103" s="684" t="s">
        <v>160</v>
      </c>
      <c r="AR103" s="685"/>
      <c r="AS103" s="685"/>
      <c r="AT103" s="685"/>
      <c r="AU103" s="684" t="s">
        <v>292</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54</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122</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417</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42</v>
      </c>
      <c r="AC106" s="291"/>
      <c r="AD106" s="292"/>
      <c r="AE106" s="273" t="s">
        <v>429</v>
      </c>
      <c r="AF106" s="273"/>
      <c r="AG106" s="273"/>
      <c r="AH106" s="273"/>
      <c r="AI106" s="273" t="s">
        <v>74</v>
      </c>
      <c r="AJ106" s="273"/>
      <c r="AK106" s="273"/>
      <c r="AL106" s="273"/>
      <c r="AM106" s="273" t="s">
        <v>521</v>
      </c>
      <c r="AN106" s="273"/>
      <c r="AO106" s="273"/>
      <c r="AP106" s="273"/>
      <c r="AQ106" s="684" t="s">
        <v>160</v>
      </c>
      <c r="AR106" s="685"/>
      <c r="AS106" s="685"/>
      <c r="AT106" s="685"/>
      <c r="AU106" s="684" t="s">
        <v>292</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54</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122</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417</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42</v>
      </c>
      <c r="AC109" s="291"/>
      <c r="AD109" s="292"/>
      <c r="AE109" s="273" t="s">
        <v>429</v>
      </c>
      <c r="AF109" s="273"/>
      <c r="AG109" s="273"/>
      <c r="AH109" s="273"/>
      <c r="AI109" s="273" t="s">
        <v>74</v>
      </c>
      <c r="AJ109" s="273"/>
      <c r="AK109" s="273"/>
      <c r="AL109" s="273"/>
      <c r="AM109" s="273" t="s">
        <v>521</v>
      </c>
      <c r="AN109" s="273"/>
      <c r="AO109" s="273"/>
      <c r="AP109" s="273"/>
      <c r="AQ109" s="684" t="s">
        <v>160</v>
      </c>
      <c r="AR109" s="685"/>
      <c r="AS109" s="685"/>
      <c r="AT109" s="685"/>
      <c r="AU109" s="684" t="s">
        <v>292</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54</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122</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customHeight="1" x14ac:dyDescent="0.15">
      <c r="A112" s="283" t="s">
        <v>417</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42</v>
      </c>
      <c r="AC112" s="291"/>
      <c r="AD112" s="292"/>
      <c r="AE112" s="273" t="s">
        <v>429</v>
      </c>
      <c r="AF112" s="273"/>
      <c r="AG112" s="273"/>
      <c r="AH112" s="273"/>
      <c r="AI112" s="273" t="s">
        <v>74</v>
      </c>
      <c r="AJ112" s="273"/>
      <c r="AK112" s="273"/>
      <c r="AL112" s="273"/>
      <c r="AM112" s="273" t="s">
        <v>521</v>
      </c>
      <c r="AN112" s="273"/>
      <c r="AO112" s="273"/>
      <c r="AP112" s="273"/>
      <c r="AQ112" s="684" t="s">
        <v>160</v>
      </c>
      <c r="AR112" s="685"/>
      <c r="AS112" s="685"/>
      <c r="AT112" s="685"/>
      <c r="AU112" s="684" t="s">
        <v>292</v>
      </c>
      <c r="AV112" s="685"/>
      <c r="AW112" s="685"/>
      <c r="AX112" s="686"/>
      <c r="AY112">
        <f>COUNTA($G$113)</f>
        <v>1</v>
      </c>
    </row>
    <row r="113" spans="1:51" ht="23.25" customHeight="1" x14ac:dyDescent="0.15">
      <c r="A113" s="277"/>
      <c r="B113" s="278"/>
      <c r="C113" s="278"/>
      <c r="D113" s="278"/>
      <c r="E113" s="278"/>
      <c r="F113" s="279"/>
      <c r="G113" s="99" t="s">
        <v>150</v>
      </c>
      <c r="H113" s="99"/>
      <c r="I113" s="99"/>
      <c r="J113" s="99"/>
      <c r="K113" s="99"/>
      <c r="L113" s="99"/>
      <c r="M113" s="99"/>
      <c r="N113" s="99"/>
      <c r="O113" s="99"/>
      <c r="P113" s="99"/>
      <c r="Q113" s="99"/>
      <c r="R113" s="99"/>
      <c r="S113" s="99"/>
      <c r="T113" s="99"/>
      <c r="U113" s="99"/>
      <c r="V113" s="99"/>
      <c r="W113" s="99"/>
      <c r="X113" s="186"/>
      <c r="Y113" s="687" t="s">
        <v>54</v>
      </c>
      <c r="Z113" s="688"/>
      <c r="AA113" s="689"/>
      <c r="AB113" s="690" t="s">
        <v>686</v>
      </c>
      <c r="AC113" s="691"/>
      <c r="AD113" s="692"/>
      <c r="AE113" s="671">
        <v>12</v>
      </c>
      <c r="AF113" s="671"/>
      <c r="AG113" s="671"/>
      <c r="AH113" s="671"/>
      <c r="AI113" s="671">
        <v>16</v>
      </c>
      <c r="AJ113" s="671"/>
      <c r="AK113" s="671"/>
      <c r="AL113" s="671"/>
      <c r="AM113" s="671">
        <v>4</v>
      </c>
      <c r="AN113" s="671"/>
      <c r="AO113" s="671"/>
      <c r="AP113" s="671"/>
      <c r="AQ113" s="330" t="s">
        <v>451</v>
      </c>
      <c r="AR113" s="331"/>
      <c r="AS113" s="331"/>
      <c r="AT113" s="332"/>
      <c r="AU113" s="671" t="s">
        <v>451</v>
      </c>
      <c r="AV113" s="671"/>
      <c r="AW113" s="671"/>
      <c r="AX113" s="672"/>
      <c r="AY113">
        <f>$AY$112</f>
        <v>1</v>
      </c>
    </row>
    <row r="114" spans="1:51" ht="23.25"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122</v>
      </c>
      <c r="Z114" s="694"/>
      <c r="AA114" s="695"/>
      <c r="AB114" s="327" t="s">
        <v>686</v>
      </c>
      <c r="AC114" s="328"/>
      <c r="AD114" s="329"/>
      <c r="AE114" s="696">
        <v>13</v>
      </c>
      <c r="AF114" s="696"/>
      <c r="AG114" s="696"/>
      <c r="AH114" s="696"/>
      <c r="AI114" s="696">
        <v>16</v>
      </c>
      <c r="AJ114" s="696"/>
      <c r="AK114" s="696"/>
      <c r="AL114" s="696"/>
      <c r="AM114" s="696">
        <v>4</v>
      </c>
      <c r="AN114" s="696"/>
      <c r="AO114" s="696"/>
      <c r="AP114" s="696"/>
      <c r="AQ114" s="330" t="s">
        <v>451</v>
      </c>
      <c r="AR114" s="331"/>
      <c r="AS114" s="331"/>
      <c r="AT114" s="332"/>
      <c r="AU114" s="330" t="s">
        <v>451</v>
      </c>
      <c r="AV114" s="331"/>
      <c r="AW114" s="331"/>
      <c r="AX114" s="418"/>
      <c r="AY114">
        <f>$AY$112</f>
        <v>1</v>
      </c>
    </row>
    <row r="115" spans="1:51" ht="23.25" customHeight="1" x14ac:dyDescent="0.15">
      <c r="A115" s="286" t="s">
        <v>39</v>
      </c>
      <c r="B115" s="287"/>
      <c r="C115" s="287"/>
      <c r="D115" s="287"/>
      <c r="E115" s="287"/>
      <c r="F115" s="288"/>
      <c r="G115" s="291" t="s">
        <v>55</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42</v>
      </c>
      <c r="AC115" s="291"/>
      <c r="AD115" s="292"/>
      <c r="AE115" s="273" t="s">
        <v>429</v>
      </c>
      <c r="AF115" s="273"/>
      <c r="AG115" s="273"/>
      <c r="AH115" s="273"/>
      <c r="AI115" s="273" t="s">
        <v>74</v>
      </c>
      <c r="AJ115" s="273"/>
      <c r="AK115" s="273"/>
      <c r="AL115" s="273"/>
      <c r="AM115" s="273" t="s">
        <v>521</v>
      </c>
      <c r="AN115" s="273"/>
      <c r="AO115" s="273"/>
      <c r="AP115" s="273"/>
      <c r="AQ115" s="665" t="s">
        <v>540</v>
      </c>
      <c r="AR115" s="666"/>
      <c r="AS115" s="666"/>
      <c r="AT115" s="666"/>
      <c r="AU115" s="666"/>
      <c r="AV115" s="666"/>
      <c r="AW115" s="666"/>
      <c r="AX115" s="667"/>
    </row>
    <row r="116" spans="1:51" ht="23.25" customHeight="1" x14ac:dyDescent="0.15">
      <c r="A116" s="261"/>
      <c r="B116" s="259"/>
      <c r="C116" s="259"/>
      <c r="D116" s="259"/>
      <c r="E116" s="259"/>
      <c r="F116" s="260"/>
      <c r="G116" s="265" t="s">
        <v>415</v>
      </c>
      <c r="H116" s="265"/>
      <c r="I116" s="265"/>
      <c r="J116" s="265"/>
      <c r="K116" s="265"/>
      <c r="L116" s="265"/>
      <c r="M116" s="265"/>
      <c r="N116" s="265"/>
      <c r="O116" s="265"/>
      <c r="P116" s="265"/>
      <c r="Q116" s="265"/>
      <c r="R116" s="265"/>
      <c r="S116" s="265"/>
      <c r="T116" s="265"/>
      <c r="U116" s="265"/>
      <c r="V116" s="265"/>
      <c r="W116" s="265"/>
      <c r="X116" s="265"/>
      <c r="Y116" s="668" t="s">
        <v>39</v>
      </c>
      <c r="Z116" s="669"/>
      <c r="AA116" s="670"/>
      <c r="AB116" s="327" t="s">
        <v>687</v>
      </c>
      <c r="AC116" s="328"/>
      <c r="AD116" s="329"/>
      <c r="AE116" s="671">
        <v>9</v>
      </c>
      <c r="AF116" s="671"/>
      <c r="AG116" s="671"/>
      <c r="AH116" s="671"/>
      <c r="AI116" s="671">
        <v>10</v>
      </c>
      <c r="AJ116" s="671"/>
      <c r="AK116" s="671"/>
      <c r="AL116" s="671"/>
      <c r="AM116" s="671">
        <v>13</v>
      </c>
      <c r="AN116" s="671"/>
      <c r="AO116" s="671"/>
      <c r="AP116" s="671"/>
      <c r="AQ116" s="330" t="s">
        <v>451</v>
      </c>
      <c r="AR116" s="331"/>
      <c r="AS116" s="331"/>
      <c r="AT116" s="331"/>
      <c r="AU116" s="331"/>
      <c r="AV116" s="331"/>
      <c r="AW116" s="331"/>
      <c r="AX116" s="418"/>
    </row>
    <row r="117" spans="1:51" ht="26.2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100</v>
      </c>
      <c r="Z117" s="674"/>
      <c r="AA117" s="675"/>
      <c r="AB117" s="676" t="s">
        <v>688</v>
      </c>
      <c r="AC117" s="677"/>
      <c r="AD117" s="678"/>
      <c r="AE117" s="679" t="s">
        <v>689</v>
      </c>
      <c r="AF117" s="679"/>
      <c r="AG117" s="679"/>
      <c r="AH117" s="679"/>
      <c r="AI117" s="679" t="s">
        <v>691</v>
      </c>
      <c r="AJ117" s="679"/>
      <c r="AK117" s="679"/>
      <c r="AL117" s="679"/>
      <c r="AM117" s="679" t="s">
        <v>690</v>
      </c>
      <c r="AN117" s="679"/>
      <c r="AO117" s="679"/>
      <c r="AP117" s="679"/>
      <c r="AQ117" s="679" t="s">
        <v>451</v>
      </c>
      <c r="AR117" s="679"/>
      <c r="AS117" s="679"/>
      <c r="AT117" s="679"/>
      <c r="AU117" s="679"/>
      <c r="AV117" s="679"/>
      <c r="AW117" s="679"/>
      <c r="AX117" s="680"/>
    </row>
    <row r="118" spans="1:51" ht="23.25" hidden="1" customHeight="1" x14ac:dyDescent="0.15">
      <c r="A118" s="286" t="s">
        <v>39</v>
      </c>
      <c r="B118" s="287"/>
      <c r="C118" s="287"/>
      <c r="D118" s="287"/>
      <c r="E118" s="287"/>
      <c r="F118" s="288"/>
      <c r="G118" s="291" t="s">
        <v>55</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42</v>
      </c>
      <c r="AC118" s="291"/>
      <c r="AD118" s="292"/>
      <c r="AE118" s="273" t="s">
        <v>429</v>
      </c>
      <c r="AF118" s="273"/>
      <c r="AG118" s="273"/>
      <c r="AH118" s="273"/>
      <c r="AI118" s="273" t="s">
        <v>74</v>
      </c>
      <c r="AJ118" s="273"/>
      <c r="AK118" s="273"/>
      <c r="AL118" s="273"/>
      <c r="AM118" s="273" t="s">
        <v>521</v>
      </c>
      <c r="AN118" s="273"/>
      <c r="AO118" s="273"/>
      <c r="AP118" s="273"/>
      <c r="AQ118" s="665" t="s">
        <v>540</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424</v>
      </c>
      <c r="H119" s="265"/>
      <c r="I119" s="265"/>
      <c r="J119" s="265"/>
      <c r="K119" s="265"/>
      <c r="L119" s="265"/>
      <c r="M119" s="265"/>
      <c r="N119" s="265"/>
      <c r="O119" s="265"/>
      <c r="P119" s="265"/>
      <c r="Q119" s="265"/>
      <c r="R119" s="265"/>
      <c r="S119" s="265"/>
      <c r="T119" s="265"/>
      <c r="U119" s="265"/>
      <c r="V119" s="265"/>
      <c r="W119" s="265"/>
      <c r="X119" s="265"/>
      <c r="Y119" s="668" t="s">
        <v>39</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100</v>
      </c>
      <c r="Z120" s="674"/>
      <c r="AA120" s="675"/>
      <c r="AB120" s="676" t="s">
        <v>111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39</v>
      </c>
      <c r="B121" s="287"/>
      <c r="C121" s="287"/>
      <c r="D121" s="287"/>
      <c r="E121" s="287"/>
      <c r="F121" s="288"/>
      <c r="G121" s="291" t="s">
        <v>55</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42</v>
      </c>
      <c r="AC121" s="291"/>
      <c r="AD121" s="292"/>
      <c r="AE121" s="273" t="s">
        <v>429</v>
      </c>
      <c r="AF121" s="273"/>
      <c r="AG121" s="273"/>
      <c r="AH121" s="273"/>
      <c r="AI121" s="273" t="s">
        <v>74</v>
      </c>
      <c r="AJ121" s="273"/>
      <c r="AK121" s="273"/>
      <c r="AL121" s="273"/>
      <c r="AM121" s="273" t="s">
        <v>521</v>
      </c>
      <c r="AN121" s="273"/>
      <c r="AO121" s="273"/>
      <c r="AP121" s="273"/>
      <c r="AQ121" s="665" t="s">
        <v>540</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68" t="s">
        <v>39</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100</v>
      </c>
      <c r="Z123" s="674"/>
      <c r="AA123" s="675"/>
      <c r="AB123" s="676" t="s">
        <v>111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39</v>
      </c>
      <c r="B124" s="287"/>
      <c r="C124" s="287"/>
      <c r="D124" s="287"/>
      <c r="E124" s="287"/>
      <c r="F124" s="288"/>
      <c r="G124" s="291" t="s">
        <v>55</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42</v>
      </c>
      <c r="AC124" s="291"/>
      <c r="AD124" s="292"/>
      <c r="AE124" s="273" t="s">
        <v>429</v>
      </c>
      <c r="AF124" s="273"/>
      <c r="AG124" s="273"/>
      <c r="AH124" s="273"/>
      <c r="AI124" s="273" t="s">
        <v>74</v>
      </c>
      <c r="AJ124" s="273"/>
      <c r="AK124" s="273"/>
      <c r="AL124" s="273"/>
      <c r="AM124" s="273" t="s">
        <v>521</v>
      </c>
      <c r="AN124" s="273"/>
      <c r="AO124" s="273"/>
      <c r="AP124" s="273"/>
      <c r="AQ124" s="665" t="s">
        <v>540</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89"/>
      <c r="Y125" s="668" t="s">
        <v>39</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100</v>
      </c>
      <c r="Z126" s="674"/>
      <c r="AA126" s="675"/>
      <c r="AB126" s="676" t="s">
        <v>111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39</v>
      </c>
      <c r="B127" s="259"/>
      <c r="C127" s="259"/>
      <c r="D127" s="259"/>
      <c r="E127" s="259"/>
      <c r="F127" s="260"/>
      <c r="G127" s="267" t="s">
        <v>55</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42</v>
      </c>
      <c r="AC127" s="267"/>
      <c r="AD127" s="268"/>
      <c r="AE127" s="273" t="s">
        <v>429</v>
      </c>
      <c r="AF127" s="273"/>
      <c r="AG127" s="273"/>
      <c r="AH127" s="273"/>
      <c r="AI127" s="273" t="s">
        <v>74</v>
      </c>
      <c r="AJ127" s="273"/>
      <c r="AK127" s="273"/>
      <c r="AL127" s="273"/>
      <c r="AM127" s="273" t="s">
        <v>521</v>
      </c>
      <c r="AN127" s="273"/>
      <c r="AO127" s="273"/>
      <c r="AP127" s="273"/>
      <c r="AQ127" s="665" t="s">
        <v>540</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68" t="s">
        <v>39</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100</v>
      </c>
      <c r="Z129" s="674"/>
      <c r="AA129" s="675"/>
      <c r="AB129" s="676" t="s">
        <v>111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26.25" customHeight="1" x14ac:dyDescent="0.15">
      <c r="A130" s="143" t="s">
        <v>212</v>
      </c>
      <c r="B130" s="144"/>
      <c r="C130" s="149" t="s">
        <v>319</v>
      </c>
      <c r="D130" s="144"/>
      <c r="E130" s="659" t="s">
        <v>356</v>
      </c>
      <c r="F130" s="660"/>
      <c r="G130" s="661" t="s">
        <v>608</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26.25" customHeight="1" x14ac:dyDescent="0.15">
      <c r="A131" s="145"/>
      <c r="B131" s="146"/>
      <c r="C131" s="150"/>
      <c r="D131" s="146"/>
      <c r="E131" s="648" t="s">
        <v>354</v>
      </c>
      <c r="F131" s="649"/>
      <c r="G131" s="189" t="s">
        <v>666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307</v>
      </c>
      <c r="F132" s="154"/>
      <c r="G132" s="234" t="s">
        <v>330</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42</v>
      </c>
      <c r="AC132" s="235"/>
      <c r="AD132" s="236"/>
      <c r="AE132" s="181" t="s">
        <v>429</v>
      </c>
      <c r="AF132" s="173"/>
      <c r="AG132" s="173"/>
      <c r="AH132" s="174"/>
      <c r="AI132" s="181" t="s">
        <v>74</v>
      </c>
      <c r="AJ132" s="173"/>
      <c r="AK132" s="173"/>
      <c r="AL132" s="174"/>
      <c r="AM132" s="181" t="s">
        <v>183</v>
      </c>
      <c r="AN132" s="173"/>
      <c r="AO132" s="173"/>
      <c r="AP132" s="174"/>
      <c r="AQ132" s="240" t="s">
        <v>313</v>
      </c>
      <c r="AR132" s="235"/>
      <c r="AS132" s="235"/>
      <c r="AT132" s="236"/>
      <c r="AU132" s="249" t="s">
        <v>335</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451</v>
      </c>
      <c r="AR133" s="252"/>
      <c r="AS133" s="176" t="s">
        <v>314</v>
      </c>
      <c r="AT133" s="177"/>
      <c r="AU133" s="198" t="s">
        <v>451</v>
      </c>
      <c r="AV133" s="198"/>
      <c r="AW133" s="176" t="s">
        <v>286</v>
      </c>
      <c r="AX133" s="229"/>
      <c r="AY133">
        <f>$AY$132</f>
        <v>1</v>
      </c>
    </row>
    <row r="134" spans="1:51" ht="23.25" customHeight="1" x14ac:dyDescent="0.15">
      <c r="A134" s="145"/>
      <c r="B134" s="146"/>
      <c r="C134" s="150"/>
      <c r="D134" s="146"/>
      <c r="E134" s="150"/>
      <c r="F134" s="155"/>
      <c r="G134" s="185" t="s">
        <v>451</v>
      </c>
      <c r="H134" s="99"/>
      <c r="I134" s="99"/>
      <c r="J134" s="99"/>
      <c r="K134" s="99"/>
      <c r="L134" s="99"/>
      <c r="M134" s="99"/>
      <c r="N134" s="99"/>
      <c r="O134" s="99"/>
      <c r="P134" s="99"/>
      <c r="Q134" s="99"/>
      <c r="R134" s="99"/>
      <c r="S134" s="99"/>
      <c r="T134" s="99"/>
      <c r="U134" s="99"/>
      <c r="V134" s="99"/>
      <c r="W134" s="99"/>
      <c r="X134" s="186"/>
      <c r="Y134" s="230" t="s">
        <v>332</v>
      </c>
      <c r="Z134" s="231"/>
      <c r="AA134" s="232"/>
      <c r="AB134" s="248" t="s">
        <v>451</v>
      </c>
      <c r="AC134" s="199"/>
      <c r="AD134" s="199"/>
      <c r="AE134" s="244" t="s">
        <v>451</v>
      </c>
      <c r="AF134" s="196"/>
      <c r="AG134" s="196"/>
      <c r="AH134" s="196"/>
      <c r="AI134" s="244" t="s">
        <v>451</v>
      </c>
      <c r="AJ134" s="196"/>
      <c r="AK134" s="196"/>
      <c r="AL134" s="196"/>
      <c r="AM134" s="244" t="s">
        <v>451</v>
      </c>
      <c r="AN134" s="196"/>
      <c r="AO134" s="196"/>
      <c r="AP134" s="196"/>
      <c r="AQ134" s="244" t="s">
        <v>451</v>
      </c>
      <c r="AR134" s="196"/>
      <c r="AS134" s="196"/>
      <c r="AT134" s="196"/>
      <c r="AU134" s="244" t="s">
        <v>451</v>
      </c>
      <c r="AV134" s="196"/>
      <c r="AW134" s="196"/>
      <c r="AX134" s="245"/>
      <c r="AY134">
        <f>$AY$132</f>
        <v>1</v>
      </c>
    </row>
    <row r="135" spans="1:51" ht="23.2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93</v>
      </c>
      <c r="Z135" s="192"/>
      <c r="AA135" s="193"/>
      <c r="AB135" s="243" t="s">
        <v>451</v>
      </c>
      <c r="AC135" s="233"/>
      <c r="AD135" s="233"/>
      <c r="AE135" s="244" t="s">
        <v>451</v>
      </c>
      <c r="AF135" s="196"/>
      <c r="AG135" s="196"/>
      <c r="AH135" s="196"/>
      <c r="AI135" s="244" t="s">
        <v>451</v>
      </c>
      <c r="AJ135" s="196"/>
      <c r="AK135" s="196"/>
      <c r="AL135" s="196"/>
      <c r="AM135" s="244" t="s">
        <v>451</v>
      </c>
      <c r="AN135" s="196"/>
      <c r="AO135" s="196"/>
      <c r="AP135" s="196"/>
      <c r="AQ135" s="244" t="s">
        <v>451</v>
      </c>
      <c r="AR135" s="196"/>
      <c r="AS135" s="196"/>
      <c r="AT135" s="196"/>
      <c r="AU135" s="244" t="s">
        <v>451</v>
      </c>
      <c r="AV135" s="196"/>
      <c r="AW135" s="196"/>
      <c r="AX135" s="245"/>
      <c r="AY135">
        <f>$AY$132</f>
        <v>1</v>
      </c>
    </row>
    <row r="136" spans="1:51" ht="18.75" hidden="1" customHeight="1" x14ac:dyDescent="0.15">
      <c r="A136" s="145"/>
      <c r="B136" s="146"/>
      <c r="C136" s="150"/>
      <c r="D136" s="146"/>
      <c r="E136" s="150"/>
      <c r="F136" s="155"/>
      <c r="G136" s="234" t="s">
        <v>330</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42</v>
      </c>
      <c r="AC136" s="235"/>
      <c r="AD136" s="236"/>
      <c r="AE136" s="181" t="s">
        <v>429</v>
      </c>
      <c r="AF136" s="173"/>
      <c r="AG136" s="173"/>
      <c r="AH136" s="174"/>
      <c r="AI136" s="181" t="s">
        <v>74</v>
      </c>
      <c r="AJ136" s="173"/>
      <c r="AK136" s="173"/>
      <c r="AL136" s="174"/>
      <c r="AM136" s="181" t="s">
        <v>183</v>
      </c>
      <c r="AN136" s="173"/>
      <c r="AO136" s="173"/>
      <c r="AP136" s="174"/>
      <c r="AQ136" s="240" t="s">
        <v>313</v>
      </c>
      <c r="AR136" s="235"/>
      <c r="AS136" s="235"/>
      <c r="AT136" s="236"/>
      <c r="AU136" s="249" t="s">
        <v>335</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314</v>
      </c>
      <c r="AT137" s="177"/>
      <c r="AU137" s="198"/>
      <c r="AV137" s="198"/>
      <c r="AW137" s="176" t="s">
        <v>286</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332</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93</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330</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42</v>
      </c>
      <c r="AC140" s="235"/>
      <c r="AD140" s="236"/>
      <c r="AE140" s="181" t="s">
        <v>429</v>
      </c>
      <c r="AF140" s="173"/>
      <c r="AG140" s="173"/>
      <c r="AH140" s="174"/>
      <c r="AI140" s="181" t="s">
        <v>74</v>
      </c>
      <c r="AJ140" s="173"/>
      <c r="AK140" s="173"/>
      <c r="AL140" s="174"/>
      <c r="AM140" s="181" t="s">
        <v>183</v>
      </c>
      <c r="AN140" s="173"/>
      <c r="AO140" s="173"/>
      <c r="AP140" s="174"/>
      <c r="AQ140" s="240" t="s">
        <v>313</v>
      </c>
      <c r="AR140" s="235"/>
      <c r="AS140" s="235"/>
      <c r="AT140" s="236"/>
      <c r="AU140" s="249" t="s">
        <v>335</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314</v>
      </c>
      <c r="AT141" s="177"/>
      <c r="AU141" s="198"/>
      <c r="AV141" s="198"/>
      <c r="AW141" s="176" t="s">
        <v>286</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332</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93</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330</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42</v>
      </c>
      <c r="AC144" s="235"/>
      <c r="AD144" s="236"/>
      <c r="AE144" s="181" t="s">
        <v>429</v>
      </c>
      <c r="AF144" s="173"/>
      <c r="AG144" s="173"/>
      <c r="AH144" s="174"/>
      <c r="AI144" s="181" t="s">
        <v>74</v>
      </c>
      <c r="AJ144" s="173"/>
      <c r="AK144" s="173"/>
      <c r="AL144" s="174"/>
      <c r="AM144" s="181" t="s">
        <v>183</v>
      </c>
      <c r="AN144" s="173"/>
      <c r="AO144" s="173"/>
      <c r="AP144" s="174"/>
      <c r="AQ144" s="240" t="s">
        <v>313</v>
      </c>
      <c r="AR144" s="235"/>
      <c r="AS144" s="235"/>
      <c r="AT144" s="236"/>
      <c r="AU144" s="249" t="s">
        <v>335</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314</v>
      </c>
      <c r="AT145" s="177"/>
      <c r="AU145" s="198"/>
      <c r="AV145" s="198"/>
      <c r="AW145" s="176" t="s">
        <v>286</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332</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93</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330</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42</v>
      </c>
      <c r="AC148" s="235"/>
      <c r="AD148" s="236"/>
      <c r="AE148" s="181" t="s">
        <v>429</v>
      </c>
      <c r="AF148" s="173"/>
      <c r="AG148" s="173"/>
      <c r="AH148" s="174"/>
      <c r="AI148" s="181" t="s">
        <v>74</v>
      </c>
      <c r="AJ148" s="173"/>
      <c r="AK148" s="173"/>
      <c r="AL148" s="174"/>
      <c r="AM148" s="181" t="s">
        <v>183</v>
      </c>
      <c r="AN148" s="173"/>
      <c r="AO148" s="173"/>
      <c r="AP148" s="174"/>
      <c r="AQ148" s="240" t="s">
        <v>313</v>
      </c>
      <c r="AR148" s="235"/>
      <c r="AS148" s="235"/>
      <c r="AT148" s="236"/>
      <c r="AU148" s="249" t="s">
        <v>335</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314</v>
      </c>
      <c r="AT149" s="177"/>
      <c r="AU149" s="198"/>
      <c r="AV149" s="198"/>
      <c r="AW149" s="176" t="s">
        <v>286</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332</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93</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34</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00" t="s">
        <v>413</v>
      </c>
      <c r="AC152" s="173"/>
      <c r="AD152" s="174"/>
      <c r="AE152" s="181" t="s">
        <v>337</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338</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34</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00" t="s">
        <v>413</v>
      </c>
      <c r="AC159" s="173"/>
      <c r="AD159" s="174"/>
      <c r="AE159" s="202" t="s">
        <v>337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338</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34</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00" t="s">
        <v>413</v>
      </c>
      <c r="AC166" s="173"/>
      <c r="AD166" s="174"/>
      <c r="AE166" s="202" t="s">
        <v>337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338</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34</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00" t="s">
        <v>413</v>
      </c>
      <c r="AC173" s="173"/>
      <c r="AD173" s="174"/>
      <c r="AE173" s="202" t="s">
        <v>337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338</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34</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00" t="s">
        <v>413</v>
      </c>
      <c r="AC180" s="173"/>
      <c r="AD180" s="174"/>
      <c r="AE180" s="202" t="s">
        <v>337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338</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378</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15.75" customHeight="1" x14ac:dyDescent="0.15">
      <c r="A188" s="145"/>
      <c r="B188" s="146"/>
      <c r="C188" s="150"/>
      <c r="D188" s="146"/>
      <c r="E188" s="98" t="s">
        <v>331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15.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356</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354</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307</v>
      </c>
      <c r="F192" s="154"/>
      <c r="G192" s="234" t="s">
        <v>330</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42</v>
      </c>
      <c r="AC192" s="235"/>
      <c r="AD192" s="236"/>
      <c r="AE192" s="181" t="s">
        <v>429</v>
      </c>
      <c r="AF192" s="173"/>
      <c r="AG192" s="173"/>
      <c r="AH192" s="174"/>
      <c r="AI192" s="181" t="s">
        <v>74</v>
      </c>
      <c r="AJ192" s="173"/>
      <c r="AK192" s="173"/>
      <c r="AL192" s="174"/>
      <c r="AM192" s="181" t="s">
        <v>183</v>
      </c>
      <c r="AN192" s="173"/>
      <c r="AO192" s="173"/>
      <c r="AP192" s="174"/>
      <c r="AQ192" s="240" t="s">
        <v>313</v>
      </c>
      <c r="AR192" s="235"/>
      <c r="AS192" s="235"/>
      <c r="AT192" s="236"/>
      <c r="AU192" s="249" t="s">
        <v>335</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314</v>
      </c>
      <c r="AT193" s="177"/>
      <c r="AU193" s="198"/>
      <c r="AV193" s="198"/>
      <c r="AW193" s="176" t="s">
        <v>286</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332</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93</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330</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42</v>
      </c>
      <c r="AC196" s="235"/>
      <c r="AD196" s="236"/>
      <c r="AE196" s="181" t="s">
        <v>429</v>
      </c>
      <c r="AF196" s="173"/>
      <c r="AG196" s="173"/>
      <c r="AH196" s="174"/>
      <c r="AI196" s="181" t="s">
        <v>74</v>
      </c>
      <c r="AJ196" s="173"/>
      <c r="AK196" s="173"/>
      <c r="AL196" s="174"/>
      <c r="AM196" s="181" t="s">
        <v>183</v>
      </c>
      <c r="AN196" s="173"/>
      <c r="AO196" s="173"/>
      <c r="AP196" s="174"/>
      <c r="AQ196" s="240" t="s">
        <v>313</v>
      </c>
      <c r="AR196" s="235"/>
      <c r="AS196" s="235"/>
      <c r="AT196" s="236"/>
      <c r="AU196" s="249" t="s">
        <v>335</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314</v>
      </c>
      <c r="AT197" s="177"/>
      <c r="AU197" s="198"/>
      <c r="AV197" s="198"/>
      <c r="AW197" s="176" t="s">
        <v>286</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332</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93</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330</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42</v>
      </c>
      <c r="AC200" s="235"/>
      <c r="AD200" s="236"/>
      <c r="AE200" s="181" t="s">
        <v>429</v>
      </c>
      <c r="AF200" s="173"/>
      <c r="AG200" s="173"/>
      <c r="AH200" s="174"/>
      <c r="AI200" s="181" t="s">
        <v>74</v>
      </c>
      <c r="AJ200" s="173"/>
      <c r="AK200" s="173"/>
      <c r="AL200" s="174"/>
      <c r="AM200" s="181" t="s">
        <v>183</v>
      </c>
      <c r="AN200" s="173"/>
      <c r="AO200" s="173"/>
      <c r="AP200" s="174"/>
      <c r="AQ200" s="240" t="s">
        <v>313</v>
      </c>
      <c r="AR200" s="235"/>
      <c r="AS200" s="235"/>
      <c r="AT200" s="236"/>
      <c r="AU200" s="249" t="s">
        <v>335</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314</v>
      </c>
      <c r="AT201" s="177"/>
      <c r="AU201" s="198"/>
      <c r="AV201" s="198"/>
      <c r="AW201" s="176" t="s">
        <v>286</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332</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93</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330</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42</v>
      </c>
      <c r="AC204" s="235"/>
      <c r="AD204" s="236"/>
      <c r="AE204" s="181" t="s">
        <v>429</v>
      </c>
      <c r="AF204" s="173"/>
      <c r="AG204" s="173"/>
      <c r="AH204" s="174"/>
      <c r="AI204" s="181" t="s">
        <v>74</v>
      </c>
      <c r="AJ204" s="173"/>
      <c r="AK204" s="173"/>
      <c r="AL204" s="174"/>
      <c r="AM204" s="181" t="s">
        <v>183</v>
      </c>
      <c r="AN204" s="173"/>
      <c r="AO204" s="173"/>
      <c r="AP204" s="174"/>
      <c r="AQ204" s="240" t="s">
        <v>313</v>
      </c>
      <c r="AR204" s="235"/>
      <c r="AS204" s="235"/>
      <c r="AT204" s="236"/>
      <c r="AU204" s="249" t="s">
        <v>335</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314</v>
      </c>
      <c r="AT205" s="177"/>
      <c r="AU205" s="198"/>
      <c r="AV205" s="198"/>
      <c r="AW205" s="176" t="s">
        <v>286</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332</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93</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330</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42</v>
      </c>
      <c r="AC208" s="235"/>
      <c r="AD208" s="236"/>
      <c r="AE208" s="181" t="s">
        <v>429</v>
      </c>
      <c r="AF208" s="173"/>
      <c r="AG208" s="173"/>
      <c r="AH208" s="174"/>
      <c r="AI208" s="181" t="s">
        <v>74</v>
      </c>
      <c r="AJ208" s="173"/>
      <c r="AK208" s="173"/>
      <c r="AL208" s="174"/>
      <c r="AM208" s="181" t="s">
        <v>183</v>
      </c>
      <c r="AN208" s="173"/>
      <c r="AO208" s="173"/>
      <c r="AP208" s="174"/>
      <c r="AQ208" s="240" t="s">
        <v>313</v>
      </c>
      <c r="AR208" s="235"/>
      <c r="AS208" s="235"/>
      <c r="AT208" s="236"/>
      <c r="AU208" s="249" t="s">
        <v>335</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314</v>
      </c>
      <c r="AT209" s="177"/>
      <c r="AU209" s="198"/>
      <c r="AV209" s="198"/>
      <c r="AW209" s="176" t="s">
        <v>286</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332</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93</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34</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00" t="s">
        <v>413</v>
      </c>
      <c r="AC212" s="173"/>
      <c r="AD212" s="174"/>
      <c r="AE212" s="181" t="s">
        <v>337</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338</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34</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00" t="s">
        <v>413</v>
      </c>
      <c r="AC219" s="173"/>
      <c r="AD219" s="174"/>
      <c r="AE219" s="202" t="s">
        <v>337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338</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34</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00" t="s">
        <v>413</v>
      </c>
      <c r="AC226" s="173"/>
      <c r="AD226" s="174"/>
      <c r="AE226" s="202" t="s">
        <v>337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338</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34</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00" t="s">
        <v>413</v>
      </c>
      <c r="AC233" s="173"/>
      <c r="AD233" s="174"/>
      <c r="AE233" s="202" t="s">
        <v>337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338</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34</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00" t="s">
        <v>413</v>
      </c>
      <c r="AC240" s="173"/>
      <c r="AD240" s="174"/>
      <c r="AE240" s="202" t="s">
        <v>337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338</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378</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356</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354</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307</v>
      </c>
      <c r="F252" s="154"/>
      <c r="G252" s="234" t="s">
        <v>330</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42</v>
      </c>
      <c r="AC252" s="235"/>
      <c r="AD252" s="236"/>
      <c r="AE252" s="181" t="s">
        <v>429</v>
      </c>
      <c r="AF252" s="173"/>
      <c r="AG252" s="173"/>
      <c r="AH252" s="174"/>
      <c r="AI252" s="181" t="s">
        <v>74</v>
      </c>
      <c r="AJ252" s="173"/>
      <c r="AK252" s="173"/>
      <c r="AL252" s="174"/>
      <c r="AM252" s="181" t="s">
        <v>183</v>
      </c>
      <c r="AN252" s="173"/>
      <c r="AO252" s="173"/>
      <c r="AP252" s="174"/>
      <c r="AQ252" s="240" t="s">
        <v>313</v>
      </c>
      <c r="AR252" s="235"/>
      <c r="AS252" s="235"/>
      <c r="AT252" s="236"/>
      <c r="AU252" s="249" t="s">
        <v>335</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314</v>
      </c>
      <c r="AT253" s="177"/>
      <c r="AU253" s="198"/>
      <c r="AV253" s="198"/>
      <c r="AW253" s="176" t="s">
        <v>286</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332</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93</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330</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42</v>
      </c>
      <c r="AC256" s="235"/>
      <c r="AD256" s="236"/>
      <c r="AE256" s="181" t="s">
        <v>429</v>
      </c>
      <c r="AF256" s="173"/>
      <c r="AG256" s="173"/>
      <c r="AH256" s="174"/>
      <c r="AI256" s="181" t="s">
        <v>74</v>
      </c>
      <c r="AJ256" s="173"/>
      <c r="AK256" s="173"/>
      <c r="AL256" s="174"/>
      <c r="AM256" s="181" t="s">
        <v>183</v>
      </c>
      <c r="AN256" s="173"/>
      <c r="AO256" s="173"/>
      <c r="AP256" s="174"/>
      <c r="AQ256" s="240" t="s">
        <v>313</v>
      </c>
      <c r="AR256" s="235"/>
      <c r="AS256" s="235"/>
      <c r="AT256" s="236"/>
      <c r="AU256" s="249" t="s">
        <v>335</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314</v>
      </c>
      <c r="AT257" s="177"/>
      <c r="AU257" s="198"/>
      <c r="AV257" s="198"/>
      <c r="AW257" s="176" t="s">
        <v>286</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332</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93</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330</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42</v>
      </c>
      <c r="AC260" s="235"/>
      <c r="AD260" s="236"/>
      <c r="AE260" s="181" t="s">
        <v>429</v>
      </c>
      <c r="AF260" s="173"/>
      <c r="AG260" s="173"/>
      <c r="AH260" s="174"/>
      <c r="AI260" s="181" t="s">
        <v>74</v>
      </c>
      <c r="AJ260" s="173"/>
      <c r="AK260" s="173"/>
      <c r="AL260" s="174"/>
      <c r="AM260" s="181" t="s">
        <v>183</v>
      </c>
      <c r="AN260" s="173"/>
      <c r="AO260" s="173"/>
      <c r="AP260" s="174"/>
      <c r="AQ260" s="240" t="s">
        <v>313</v>
      </c>
      <c r="AR260" s="235"/>
      <c r="AS260" s="235"/>
      <c r="AT260" s="236"/>
      <c r="AU260" s="249" t="s">
        <v>335</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314</v>
      </c>
      <c r="AT261" s="177"/>
      <c r="AU261" s="198"/>
      <c r="AV261" s="198"/>
      <c r="AW261" s="176" t="s">
        <v>286</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332</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93</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330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429</v>
      </c>
      <c r="AF264" s="173"/>
      <c r="AG264" s="173"/>
      <c r="AH264" s="174"/>
      <c r="AI264" s="181" t="s">
        <v>74</v>
      </c>
      <c r="AJ264" s="173"/>
      <c r="AK264" s="173"/>
      <c r="AL264" s="174"/>
      <c r="AM264" s="181" t="s">
        <v>183</v>
      </c>
      <c r="AN264" s="173"/>
      <c r="AO264" s="173"/>
      <c r="AP264" s="174"/>
      <c r="AQ264" s="181" t="s">
        <v>313</v>
      </c>
      <c r="AR264" s="173"/>
      <c r="AS264" s="173"/>
      <c r="AT264" s="174"/>
      <c r="AU264" s="203" t="s">
        <v>335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314</v>
      </c>
      <c r="AT265" s="177"/>
      <c r="AU265" s="198"/>
      <c r="AV265" s="198"/>
      <c r="AW265" s="176" t="s">
        <v>286</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332</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93</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330</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42</v>
      </c>
      <c r="AC268" s="235"/>
      <c r="AD268" s="236"/>
      <c r="AE268" s="181" t="s">
        <v>429</v>
      </c>
      <c r="AF268" s="173"/>
      <c r="AG268" s="173"/>
      <c r="AH268" s="174"/>
      <c r="AI268" s="181" t="s">
        <v>74</v>
      </c>
      <c r="AJ268" s="173"/>
      <c r="AK268" s="173"/>
      <c r="AL268" s="174"/>
      <c r="AM268" s="181" t="s">
        <v>183</v>
      </c>
      <c r="AN268" s="173"/>
      <c r="AO268" s="173"/>
      <c r="AP268" s="174"/>
      <c r="AQ268" s="240" t="s">
        <v>313</v>
      </c>
      <c r="AR268" s="235"/>
      <c r="AS268" s="235"/>
      <c r="AT268" s="236"/>
      <c r="AU268" s="249" t="s">
        <v>335</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314</v>
      </c>
      <c r="AT269" s="177"/>
      <c r="AU269" s="198"/>
      <c r="AV269" s="198"/>
      <c r="AW269" s="176" t="s">
        <v>286</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332</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93</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34</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00" t="s">
        <v>413</v>
      </c>
      <c r="AC272" s="173"/>
      <c r="AD272" s="174"/>
      <c r="AE272" s="181" t="s">
        <v>337</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338</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34</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00" t="s">
        <v>413</v>
      </c>
      <c r="AC279" s="173"/>
      <c r="AD279" s="174"/>
      <c r="AE279" s="202" t="s">
        <v>337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338</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34</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00" t="s">
        <v>413</v>
      </c>
      <c r="AC286" s="173"/>
      <c r="AD286" s="174"/>
      <c r="AE286" s="202" t="s">
        <v>337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338</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34</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00" t="s">
        <v>413</v>
      </c>
      <c r="AC293" s="173"/>
      <c r="AD293" s="174"/>
      <c r="AE293" s="202" t="s">
        <v>337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338</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34</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00" t="s">
        <v>413</v>
      </c>
      <c r="AC300" s="173"/>
      <c r="AD300" s="174"/>
      <c r="AE300" s="202" t="s">
        <v>337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338</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378</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356</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354</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307</v>
      </c>
      <c r="F312" s="154"/>
      <c r="G312" s="234" t="s">
        <v>330</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42</v>
      </c>
      <c r="AC312" s="235"/>
      <c r="AD312" s="236"/>
      <c r="AE312" s="181" t="s">
        <v>429</v>
      </c>
      <c r="AF312" s="173"/>
      <c r="AG312" s="173"/>
      <c r="AH312" s="174"/>
      <c r="AI312" s="181" t="s">
        <v>74</v>
      </c>
      <c r="AJ312" s="173"/>
      <c r="AK312" s="173"/>
      <c r="AL312" s="174"/>
      <c r="AM312" s="181" t="s">
        <v>183</v>
      </c>
      <c r="AN312" s="173"/>
      <c r="AO312" s="173"/>
      <c r="AP312" s="174"/>
      <c r="AQ312" s="240" t="s">
        <v>313</v>
      </c>
      <c r="AR312" s="235"/>
      <c r="AS312" s="235"/>
      <c r="AT312" s="236"/>
      <c r="AU312" s="249" t="s">
        <v>335</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314</v>
      </c>
      <c r="AT313" s="177"/>
      <c r="AU313" s="198"/>
      <c r="AV313" s="198"/>
      <c r="AW313" s="176" t="s">
        <v>286</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332</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93</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330</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42</v>
      </c>
      <c r="AC316" s="235"/>
      <c r="AD316" s="236"/>
      <c r="AE316" s="181" t="s">
        <v>429</v>
      </c>
      <c r="AF316" s="173"/>
      <c r="AG316" s="173"/>
      <c r="AH316" s="174"/>
      <c r="AI316" s="181" t="s">
        <v>74</v>
      </c>
      <c r="AJ316" s="173"/>
      <c r="AK316" s="173"/>
      <c r="AL316" s="174"/>
      <c r="AM316" s="181" t="s">
        <v>183</v>
      </c>
      <c r="AN316" s="173"/>
      <c r="AO316" s="173"/>
      <c r="AP316" s="174"/>
      <c r="AQ316" s="240" t="s">
        <v>313</v>
      </c>
      <c r="AR316" s="235"/>
      <c r="AS316" s="235"/>
      <c r="AT316" s="236"/>
      <c r="AU316" s="249" t="s">
        <v>335</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314</v>
      </c>
      <c r="AT317" s="177"/>
      <c r="AU317" s="198"/>
      <c r="AV317" s="198"/>
      <c r="AW317" s="176" t="s">
        <v>286</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332</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93</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330</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42</v>
      </c>
      <c r="AC320" s="235"/>
      <c r="AD320" s="236"/>
      <c r="AE320" s="181" t="s">
        <v>429</v>
      </c>
      <c r="AF320" s="173"/>
      <c r="AG320" s="173"/>
      <c r="AH320" s="174"/>
      <c r="AI320" s="181" t="s">
        <v>74</v>
      </c>
      <c r="AJ320" s="173"/>
      <c r="AK320" s="173"/>
      <c r="AL320" s="174"/>
      <c r="AM320" s="181" t="s">
        <v>183</v>
      </c>
      <c r="AN320" s="173"/>
      <c r="AO320" s="173"/>
      <c r="AP320" s="174"/>
      <c r="AQ320" s="240" t="s">
        <v>313</v>
      </c>
      <c r="AR320" s="235"/>
      <c r="AS320" s="235"/>
      <c r="AT320" s="236"/>
      <c r="AU320" s="249" t="s">
        <v>335</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314</v>
      </c>
      <c r="AT321" s="177"/>
      <c r="AU321" s="198"/>
      <c r="AV321" s="198"/>
      <c r="AW321" s="176" t="s">
        <v>286</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332</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93</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330</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42</v>
      </c>
      <c r="AC324" s="235"/>
      <c r="AD324" s="236"/>
      <c r="AE324" s="181" t="s">
        <v>429</v>
      </c>
      <c r="AF324" s="173"/>
      <c r="AG324" s="173"/>
      <c r="AH324" s="174"/>
      <c r="AI324" s="181" t="s">
        <v>74</v>
      </c>
      <c r="AJ324" s="173"/>
      <c r="AK324" s="173"/>
      <c r="AL324" s="174"/>
      <c r="AM324" s="181" t="s">
        <v>183</v>
      </c>
      <c r="AN324" s="173"/>
      <c r="AO324" s="173"/>
      <c r="AP324" s="174"/>
      <c r="AQ324" s="240" t="s">
        <v>313</v>
      </c>
      <c r="AR324" s="235"/>
      <c r="AS324" s="235"/>
      <c r="AT324" s="236"/>
      <c r="AU324" s="249" t="s">
        <v>335</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314</v>
      </c>
      <c r="AT325" s="177"/>
      <c r="AU325" s="198"/>
      <c r="AV325" s="198"/>
      <c r="AW325" s="176" t="s">
        <v>286</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332</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93</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330</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42</v>
      </c>
      <c r="AC328" s="235"/>
      <c r="AD328" s="236"/>
      <c r="AE328" s="181" t="s">
        <v>429</v>
      </c>
      <c r="AF328" s="173"/>
      <c r="AG328" s="173"/>
      <c r="AH328" s="174"/>
      <c r="AI328" s="181" t="s">
        <v>74</v>
      </c>
      <c r="AJ328" s="173"/>
      <c r="AK328" s="173"/>
      <c r="AL328" s="174"/>
      <c r="AM328" s="181" t="s">
        <v>183</v>
      </c>
      <c r="AN328" s="173"/>
      <c r="AO328" s="173"/>
      <c r="AP328" s="174"/>
      <c r="AQ328" s="240" t="s">
        <v>313</v>
      </c>
      <c r="AR328" s="235"/>
      <c r="AS328" s="235"/>
      <c r="AT328" s="236"/>
      <c r="AU328" s="249" t="s">
        <v>335</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314</v>
      </c>
      <c r="AT329" s="177"/>
      <c r="AU329" s="198"/>
      <c r="AV329" s="198"/>
      <c r="AW329" s="176" t="s">
        <v>286</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332</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93</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34</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00" t="s">
        <v>413</v>
      </c>
      <c r="AC332" s="173"/>
      <c r="AD332" s="174"/>
      <c r="AE332" s="181" t="s">
        <v>337</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338</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34</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00" t="s">
        <v>413</v>
      </c>
      <c r="AC339" s="173"/>
      <c r="AD339" s="174"/>
      <c r="AE339" s="202" t="s">
        <v>337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338</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34</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00" t="s">
        <v>413</v>
      </c>
      <c r="AC346" s="173"/>
      <c r="AD346" s="174"/>
      <c r="AE346" s="202" t="s">
        <v>337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338</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34</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00" t="s">
        <v>413</v>
      </c>
      <c r="AC353" s="173"/>
      <c r="AD353" s="174"/>
      <c r="AE353" s="202" t="s">
        <v>337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338</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34</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00" t="s">
        <v>413</v>
      </c>
      <c r="AC360" s="173"/>
      <c r="AD360" s="174"/>
      <c r="AE360" s="202" t="s">
        <v>337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338</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378</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356</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354</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307</v>
      </c>
      <c r="F372" s="154"/>
      <c r="G372" s="234" t="s">
        <v>330</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42</v>
      </c>
      <c r="AC372" s="235"/>
      <c r="AD372" s="236"/>
      <c r="AE372" s="181" t="s">
        <v>429</v>
      </c>
      <c r="AF372" s="173"/>
      <c r="AG372" s="173"/>
      <c r="AH372" s="174"/>
      <c r="AI372" s="181" t="s">
        <v>74</v>
      </c>
      <c r="AJ372" s="173"/>
      <c r="AK372" s="173"/>
      <c r="AL372" s="174"/>
      <c r="AM372" s="181" t="s">
        <v>183</v>
      </c>
      <c r="AN372" s="173"/>
      <c r="AO372" s="173"/>
      <c r="AP372" s="174"/>
      <c r="AQ372" s="240" t="s">
        <v>313</v>
      </c>
      <c r="AR372" s="235"/>
      <c r="AS372" s="235"/>
      <c r="AT372" s="236"/>
      <c r="AU372" s="249" t="s">
        <v>335</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314</v>
      </c>
      <c r="AT373" s="177"/>
      <c r="AU373" s="198"/>
      <c r="AV373" s="198"/>
      <c r="AW373" s="176" t="s">
        <v>286</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332</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93</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330</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42</v>
      </c>
      <c r="AC376" s="235"/>
      <c r="AD376" s="236"/>
      <c r="AE376" s="181" t="s">
        <v>429</v>
      </c>
      <c r="AF376" s="173"/>
      <c r="AG376" s="173"/>
      <c r="AH376" s="174"/>
      <c r="AI376" s="181" t="s">
        <v>74</v>
      </c>
      <c r="AJ376" s="173"/>
      <c r="AK376" s="173"/>
      <c r="AL376" s="174"/>
      <c r="AM376" s="181" t="s">
        <v>183</v>
      </c>
      <c r="AN376" s="173"/>
      <c r="AO376" s="173"/>
      <c r="AP376" s="174"/>
      <c r="AQ376" s="240" t="s">
        <v>313</v>
      </c>
      <c r="AR376" s="235"/>
      <c r="AS376" s="235"/>
      <c r="AT376" s="236"/>
      <c r="AU376" s="249" t="s">
        <v>335</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314</v>
      </c>
      <c r="AT377" s="177"/>
      <c r="AU377" s="198"/>
      <c r="AV377" s="198"/>
      <c r="AW377" s="176" t="s">
        <v>286</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332</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93</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330</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42</v>
      </c>
      <c r="AC380" s="235"/>
      <c r="AD380" s="236"/>
      <c r="AE380" s="181" t="s">
        <v>429</v>
      </c>
      <c r="AF380" s="173"/>
      <c r="AG380" s="173"/>
      <c r="AH380" s="174"/>
      <c r="AI380" s="181" t="s">
        <v>74</v>
      </c>
      <c r="AJ380" s="173"/>
      <c r="AK380" s="173"/>
      <c r="AL380" s="174"/>
      <c r="AM380" s="181" t="s">
        <v>183</v>
      </c>
      <c r="AN380" s="173"/>
      <c r="AO380" s="173"/>
      <c r="AP380" s="174"/>
      <c r="AQ380" s="240" t="s">
        <v>313</v>
      </c>
      <c r="AR380" s="235"/>
      <c r="AS380" s="235"/>
      <c r="AT380" s="236"/>
      <c r="AU380" s="249" t="s">
        <v>335</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314</v>
      </c>
      <c r="AT381" s="177"/>
      <c r="AU381" s="198"/>
      <c r="AV381" s="198"/>
      <c r="AW381" s="176" t="s">
        <v>286</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332</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93</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330</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42</v>
      </c>
      <c r="AC384" s="235"/>
      <c r="AD384" s="236"/>
      <c r="AE384" s="181" t="s">
        <v>429</v>
      </c>
      <c r="AF384" s="173"/>
      <c r="AG384" s="173"/>
      <c r="AH384" s="174"/>
      <c r="AI384" s="181" t="s">
        <v>74</v>
      </c>
      <c r="AJ384" s="173"/>
      <c r="AK384" s="173"/>
      <c r="AL384" s="174"/>
      <c r="AM384" s="181" t="s">
        <v>183</v>
      </c>
      <c r="AN384" s="173"/>
      <c r="AO384" s="173"/>
      <c r="AP384" s="174"/>
      <c r="AQ384" s="240" t="s">
        <v>313</v>
      </c>
      <c r="AR384" s="235"/>
      <c r="AS384" s="235"/>
      <c r="AT384" s="236"/>
      <c r="AU384" s="249" t="s">
        <v>335</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314</v>
      </c>
      <c r="AT385" s="177"/>
      <c r="AU385" s="198"/>
      <c r="AV385" s="198"/>
      <c r="AW385" s="176" t="s">
        <v>286</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332</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93</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330</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42</v>
      </c>
      <c r="AC388" s="235"/>
      <c r="AD388" s="236"/>
      <c r="AE388" s="181" t="s">
        <v>429</v>
      </c>
      <c r="AF388" s="173"/>
      <c r="AG388" s="173"/>
      <c r="AH388" s="174"/>
      <c r="AI388" s="181" t="s">
        <v>74</v>
      </c>
      <c r="AJ388" s="173"/>
      <c r="AK388" s="173"/>
      <c r="AL388" s="174"/>
      <c r="AM388" s="181" t="s">
        <v>183</v>
      </c>
      <c r="AN388" s="173"/>
      <c r="AO388" s="173"/>
      <c r="AP388" s="174"/>
      <c r="AQ388" s="240" t="s">
        <v>313</v>
      </c>
      <c r="AR388" s="235"/>
      <c r="AS388" s="235"/>
      <c r="AT388" s="236"/>
      <c r="AU388" s="249" t="s">
        <v>335</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314</v>
      </c>
      <c r="AT389" s="177"/>
      <c r="AU389" s="198"/>
      <c r="AV389" s="198"/>
      <c r="AW389" s="176" t="s">
        <v>286</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332</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93</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34</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00" t="s">
        <v>413</v>
      </c>
      <c r="AC392" s="173"/>
      <c r="AD392" s="174"/>
      <c r="AE392" s="181" t="s">
        <v>337</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338</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34</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00" t="s">
        <v>413</v>
      </c>
      <c r="AC399" s="173"/>
      <c r="AD399" s="174"/>
      <c r="AE399" s="202" t="s">
        <v>337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338</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34</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00" t="s">
        <v>413</v>
      </c>
      <c r="AC406" s="173"/>
      <c r="AD406" s="174"/>
      <c r="AE406" s="202" t="s">
        <v>337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338</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34</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00" t="s">
        <v>413</v>
      </c>
      <c r="AC413" s="173"/>
      <c r="AD413" s="174"/>
      <c r="AE413" s="202" t="s">
        <v>337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338</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34</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00" t="s">
        <v>413</v>
      </c>
      <c r="AC420" s="173"/>
      <c r="AD420" s="174"/>
      <c r="AE420" s="202" t="s">
        <v>337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338</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378</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29.25" customHeight="1" x14ac:dyDescent="0.15">
      <c r="A430" s="145"/>
      <c r="B430" s="146"/>
      <c r="C430" s="153" t="s">
        <v>544</v>
      </c>
      <c r="D430" s="157"/>
      <c r="E430" s="648" t="s">
        <v>448</v>
      </c>
      <c r="F430" s="658"/>
      <c r="G430" s="650" t="s">
        <v>342</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323</v>
      </c>
      <c r="F431" s="171"/>
      <c r="G431" s="172" t="s">
        <v>320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25" t="s">
        <v>52</v>
      </c>
      <c r="AF431" s="226"/>
      <c r="AG431" s="226"/>
      <c r="AH431" s="227"/>
      <c r="AI431" s="183" t="s">
        <v>541</v>
      </c>
      <c r="AJ431" s="183"/>
      <c r="AK431" s="183"/>
      <c r="AL431" s="181"/>
      <c r="AM431" s="183" t="s">
        <v>50</v>
      </c>
      <c r="AN431" s="183"/>
      <c r="AO431" s="183"/>
      <c r="AP431" s="181"/>
      <c r="AQ431" s="181" t="s">
        <v>313</v>
      </c>
      <c r="AR431" s="173"/>
      <c r="AS431" s="173"/>
      <c r="AT431" s="174"/>
      <c r="AU431" s="203" t="s">
        <v>234</v>
      </c>
      <c r="AV431" s="203"/>
      <c r="AW431" s="203"/>
      <c r="AX431" s="204"/>
      <c r="AY431">
        <f>COUNTA($G$433)</f>
        <v>0</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314</v>
      </c>
      <c r="AH432" s="177"/>
      <c r="AI432" s="184"/>
      <c r="AJ432" s="184"/>
      <c r="AK432" s="184"/>
      <c r="AL432" s="182"/>
      <c r="AM432" s="184"/>
      <c r="AN432" s="184"/>
      <c r="AO432" s="184"/>
      <c r="AP432" s="182"/>
      <c r="AQ432" s="228"/>
      <c r="AR432" s="198"/>
      <c r="AS432" s="176" t="s">
        <v>314</v>
      </c>
      <c r="AT432" s="177"/>
      <c r="AU432" s="198"/>
      <c r="AV432" s="198"/>
      <c r="AW432" s="176" t="s">
        <v>286</v>
      </c>
      <c r="AX432" s="229"/>
      <c r="AY432">
        <f>$AY$431</f>
        <v>0</v>
      </c>
    </row>
    <row r="433" spans="1:51" ht="15"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49</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1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93</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1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53</v>
      </c>
      <c r="Z435" s="192"/>
      <c r="AA435" s="193"/>
      <c r="AB435" s="194" t="s">
        <v>46</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323</v>
      </c>
      <c r="F436" s="171"/>
      <c r="G436" s="172" t="s">
        <v>320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25" t="s">
        <v>52</v>
      </c>
      <c r="AF436" s="226"/>
      <c r="AG436" s="226"/>
      <c r="AH436" s="227"/>
      <c r="AI436" s="183" t="s">
        <v>541</v>
      </c>
      <c r="AJ436" s="183"/>
      <c r="AK436" s="183"/>
      <c r="AL436" s="181"/>
      <c r="AM436" s="183" t="s">
        <v>50</v>
      </c>
      <c r="AN436" s="183"/>
      <c r="AO436" s="183"/>
      <c r="AP436" s="181"/>
      <c r="AQ436" s="181" t="s">
        <v>313</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314</v>
      </c>
      <c r="AH437" s="177"/>
      <c r="AI437" s="184"/>
      <c r="AJ437" s="184"/>
      <c r="AK437" s="184"/>
      <c r="AL437" s="182"/>
      <c r="AM437" s="184"/>
      <c r="AN437" s="184"/>
      <c r="AO437" s="184"/>
      <c r="AP437" s="182"/>
      <c r="AQ437" s="228"/>
      <c r="AR437" s="198"/>
      <c r="AS437" s="176" t="s">
        <v>314</v>
      </c>
      <c r="AT437" s="177"/>
      <c r="AU437" s="198"/>
      <c r="AV437" s="198"/>
      <c r="AW437" s="176" t="s">
        <v>286</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49</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93</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53</v>
      </c>
      <c r="Z440" s="192"/>
      <c r="AA440" s="193"/>
      <c r="AB440" s="194" t="s">
        <v>46</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323</v>
      </c>
      <c r="F441" s="171"/>
      <c r="G441" s="172" t="s">
        <v>320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25" t="s">
        <v>52</v>
      </c>
      <c r="AF441" s="226"/>
      <c r="AG441" s="226"/>
      <c r="AH441" s="227"/>
      <c r="AI441" s="183" t="s">
        <v>541</v>
      </c>
      <c r="AJ441" s="183"/>
      <c r="AK441" s="183"/>
      <c r="AL441" s="181"/>
      <c r="AM441" s="183" t="s">
        <v>50</v>
      </c>
      <c r="AN441" s="183"/>
      <c r="AO441" s="183"/>
      <c r="AP441" s="181"/>
      <c r="AQ441" s="181" t="s">
        <v>313</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314</v>
      </c>
      <c r="AH442" s="177"/>
      <c r="AI442" s="184"/>
      <c r="AJ442" s="184"/>
      <c r="AK442" s="184"/>
      <c r="AL442" s="182"/>
      <c r="AM442" s="184"/>
      <c r="AN442" s="184"/>
      <c r="AO442" s="184"/>
      <c r="AP442" s="182"/>
      <c r="AQ442" s="228"/>
      <c r="AR442" s="198"/>
      <c r="AS442" s="176" t="s">
        <v>314</v>
      </c>
      <c r="AT442" s="177"/>
      <c r="AU442" s="198"/>
      <c r="AV442" s="198"/>
      <c r="AW442" s="176" t="s">
        <v>286</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49</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93</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53</v>
      </c>
      <c r="Z445" s="192"/>
      <c r="AA445" s="193"/>
      <c r="AB445" s="194" t="s">
        <v>46</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323</v>
      </c>
      <c r="F446" s="171"/>
      <c r="G446" s="172" t="s">
        <v>320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25" t="s">
        <v>52</v>
      </c>
      <c r="AF446" s="226"/>
      <c r="AG446" s="226"/>
      <c r="AH446" s="227"/>
      <c r="AI446" s="183" t="s">
        <v>541</v>
      </c>
      <c r="AJ446" s="183"/>
      <c r="AK446" s="183"/>
      <c r="AL446" s="181"/>
      <c r="AM446" s="183" t="s">
        <v>50</v>
      </c>
      <c r="AN446" s="183"/>
      <c r="AO446" s="183"/>
      <c r="AP446" s="181"/>
      <c r="AQ446" s="181" t="s">
        <v>313</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314</v>
      </c>
      <c r="AH447" s="177"/>
      <c r="AI447" s="184"/>
      <c r="AJ447" s="184"/>
      <c r="AK447" s="184"/>
      <c r="AL447" s="182"/>
      <c r="AM447" s="184"/>
      <c r="AN447" s="184"/>
      <c r="AO447" s="184"/>
      <c r="AP447" s="182"/>
      <c r="AQ447" s="228"/>
      <c r="AR447" s="198"/>
      <c r="AS447" s="176" t="s">
        <v>314</v>
      </c>
      <c r="AT447" s="177"/>
      <c r="AU447" s="198"/>
      <c r="AV447" s="198"/>
      <c r="AW447" s="176" t="s">
        <v>286</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49</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93</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53</v>
      </c>
      <c r="Z450" s="192"/>
      <c r="AA450" s="193"/>
      <c r="AB450" s="194" t="s">
        <v>46</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323</v>
      </c>
      <c r="F451" s="171"/>
      <c r="G451" s="172" t="s">
        <v>320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25" t="s">
        <v>52</v>
      </c>
      <c r="AF451" s="226"/>
      <c r="AG451" s="226"/>
      <c r="AH451" s="227"/>
      <c r="AI451" s="183" t="s">
        <v>541</v>
      </c>
      <c r="AJ451" s="183"/>
      <c r="AK451" s="183"/>
      <c r="AL451" s="181"/>
      <c r="AM451" s="183" t="s">
        <v>50</v>
      </c>
      <c r="AN451" s="183"/>
      <c r="AO451" s="183"/>
      <c r="AP451" s="181"/>
      <c r="AQ451" s="181" t="s">
        <v>313</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314</v>
      </c>
      <c r="AH452" s="177"/>
      <c r="AI452" s="184"/>
      <c r="AJ452" s="184"/>
      <c r="AK452" s="184"/>
      <c r="AL452" s="182"/>
      <c r="AM452" s="184"/>
      <c r="AN452" s="184"/>
      <c r="AO452" s="184"/>
      <c r="AP452" s="182"/>
      <c r="AQ452" s="228"/>
      <c r="AR452" s="198"/>
      <c r="AS452" s="176" t="s">
        <v>314</v>
      </c>
      <c r="AT452" s="177"/>
      <c r="AU452" s="198"/>
      <c r="AV452" s="198"/>
      <c r="AW452" s="176" t="s">
        <v>286</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49</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93</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53</v>
      </c>
      <c r="Z455" s="192"/>
      <c r="AA455" s="193"/>
      <c r="AB455" s="194" t="s">
        <v>46</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324</v>
      </c>
      <c r="F456" s="171"/>
      <c r="G456" s="172" t="s">
        <v>322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25" t="s">
        <v>52</v>
      </c>
      <c r="AF456" s="226"/>
      <c r="AG456" s="226"/>
      <c r="AH456" s="227"/>
      <c r="AI456" s="183" t="s">
        <v>541</v>
      </c>
      <c r="AJ456" s="183"/>
      <c r="AK456" s="183"/>
      <c r="AL456" s="181"/>
      <c r="AM456" s="183" t="s">
        <v>50</v>
      </c>
      <c r="AN456" s="183"/>
      <c r="AO456" s="183"/>
      <c r="AP456" s="181"/>
      <c r="AQ456" s="181" t="s">
        <v>313</v>
      </c>
      <c r="AR456" s="173"/>
      <c r="AS456" s="173"/>
      <c r="AT456" s="174"/>
      <c r="AU456" s="203" t="s">
        <v>234</v>
      </c>
      <c r="AV456" s="203"/>
      <c r="AW456" s="203"/>
      <c r="AX456" s="204"/>
      <c r="AY456">
        <f>COUNTA($G$458)</f>
        <v>0</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314</v>
      </c>
      <c r="AH457" s="177"/>
      <c r="AI457" s="184"/>
      <c r="AJ457" s="184"/>
      <c r="AK457" s="184"/>
      <c r="AL457" s="182"/>
      <c r="AM457" s="184"/>
      <c r="AN457" s="184"/>
      <c r="AO457" s="184"/>
      <c r="AP457" s="182"/>
      <c r="AQ457" s="228"/>
      <c r="AR457" s="198"/>
      <c r="AS457" s="176" t="s">
        <v>314</v>
      </c>
      <c r="AT457" s="177"/>
      <c r="AU457" s="198"/>
      <c r="AV457" s="198"/>
      <c r="AW457" s="176" t="s">
        <v>286</v>
      </c>
      <c r="AX457" s="229"/>
      <c r="AY457">
        <f>$AY$456</f>
        <v>0</v>
      </c>
    </row>
    <row r="458" spans="1:51" ht="14.25"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49</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14.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93</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14.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53</v>
      </c>
      <c r="Z460" s="192"/>
      <c r="AA460" s="193"/>
      <c r="AB460" s="194" t="s">
        <v>46</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324</v>
      </c>
      <c r="F461" s="171"/>
      <c r="G461" s="172" t="s">
        <v>322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25" t="s">
        <v>52</v>
      </c>
      <c r="AF461" s="226"/>
      <c r="AG461" s="226"/>
      <c r="AH461" s="227"/>
      <c r="AI461" s="183" t="s">
        <v>541</v>
      </c>
      <c r="AJ461" s="183"/>
      <c r="AK461" s="183"/>
      <c r="AL461" s="181"/>
      <c r="AM461" s="183" t="s">
        <v>50</v>
      </c>
      <c r="AN461" s="183"/>
      <c r="AO461" s="183"/>
      <c r="AP461" s="181"/>
      <c r="AQ461" s="181" t="s">
        <v>313</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314</v>
      </c>
      <c r="AH462" s="177"/>
      <c r="AI462" s="184"/>
      <c r="AJ462" s="184"/>
      <c r="AK462" s="184"/>
      <c r="AL462" s="182"/>
      <c r="AM462" s="184"/>
      <c r="AN462" s="184"/>
      <c r="AO462" s="184"/>
      <c r="AP462" s="182"/>
      <c r="AQ462" s="228"/>
      <c r="AR462" s="198"/>
      <c r="AS462" s="176" t="s">
        <v>314</v>
      </c>
      <c r="AT462" s="177"/>
      <c r="AU462" s="198"/>
      <c r="AV462" s="198"/>
      <c r="AW462" s="176" t="s">
        <v>286</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49</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93</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53</v>
      </c>
      <c r="Z465" s="192"/>
      <c r="AA465" s="193"/>
      <c r="AB465" s="194" t="s">
        <v>46</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324</v>
      </c>
      <c r="F466" s="171"/>
      <c r="G466" s="172" t="s">
        <v>322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25" t="s">
        <v>52</v>
      </c>
      <c r="AF466" s="226"/>
      <c r="AG466" s="226"/>
      <c r="AH466" s="227"/>
      <c r="AI466" s="183" t="s">
        <v>541</v>
      </c>
      <c r="AJ466" s="183"/>
      <c r="AK466" s="183"/>
      <c r="AL466" s="181"/>
      <c r="AM466" s="183" t="s">
        <v>50</v>
      </c>
      <c r="AN466" s="183"/>
      <c r="AO466" s="183"/>
      <c r="AP466" s="181"/>
      <c r="AQ466" s="181" t="s">
        <v>313</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314</v>
      </c>
      <c r="AH467" s="177"/>
      <c r="AI467" s="184"/>
      <c r="AJ467" s="184"/>
      <c r="AK467" s="184"/>
      <c r="AL467" s="182"/>
      <c r="AM467" s="184"/>
      <c r="AN467" s="184"/>
      <c r="AO467" s="184"/>
      <c r="AP467" s="182"/>
      <c r="AQ467" s="228"/>
      <c r="AR467" s="198"/>
      <c r="AS467" s="176" t="s">
        <v>314</v>
      </c>
      <c r="AT467" s="177"/>
      <c r="AU467" s="198"/>
      <c r="AV467" s="198"/>
      <c r="AW467" s="176" t="s">
        <v>286</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49</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93</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53</v>
      </c>
      <c r="Z470" s="192"/>
      <c r="AA470" s="193"/>
      <c r="AB470" s="194" t="s">
        <v>46</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324</v>
      </c>
      <c r="F471" s="171"/>
      <c r="G471" s="172" t="s">
        <v>322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25" t="s">
        <v>52</v>
      </c>
      <c r="AF471" s="226"/>
      <c r="AG471" s="226"/>
      <c r="AH471" s="227"/>
      <c r="AI471" s="183" t="s">
        <v>541</v>
      </c>
      <c r="AJ471" s="183"/>
      <c r="AK471" s="183"/>
      <c r="AL471" s="181"/>
      <c r="AM471" s="183" t="s">
        <v>50</v>
      </c>
      <c r="AN471" s="183"/>
      <c r="AO471" s="183"/>
      <c r="AP471" s="181"/>
      <c r="AQ471" s="181" t="s">
        <v>313</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314</v>
      </c>
      <c r="AH472" s="177"/>
      <c r="AI472" s="184"/>
      <c r="AJ472" s="184"/>
      <c r="AK472" s="184"/>
      <c r="AL472" s="182"/>
      <c r="AM472" s="184"/>
      <c r="AN472" s="184"/>
      <c r="AO472" s="184"/>
      <c r="AP472" s="182"/>
      <c r="AQ472" s="228"/>
      <c r="AR472" s="198"/>
      <c r="AS472" s="176" t="s">
        <v>314</v>
      </c>
      <c r="AT472" s="177"/>
      <c r="AU472" s="198"/>
      <c r="AV472" s="198"/>
      <c r="AW472" s="176" t="s">
        <v>286</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49</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93</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53</v>
      </c>
      <c r="Z475" s="192"/>
      <c r="AA475" s="193"/>
      <c r="AB475" s="194" t="s">
        <v>46</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324</v>
      </c>
      <c r="F476" s="171"/>
      <c r="G476" s="172" t="s">
        <v>322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25" t="s">
        <v>52</v>
      </c>
      <c r="AF476" s="226"/>
      <c r="AG476" s="226"/>
      <c r="AH476" s="227"/>
      <c r="AI476" s="183" t="s">
        <v>541</v>
      </c>
      <c r="AJ476" s="183"/>
      <c r="AK476" s="183"/>
      <c r="AL476" s="181"/>
      <c r="AM476" s="183" t="s">
        <v>50</v>
      </c>
      <c r="AN476" s="183"/>
      <c r="AO476" s="183"/>
      <c r="AP476" s="181"/>
      <c r="AQ476" s="181" t="s">
        <v>313</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314</v>
      </c>
      <c r="AH477" s="177"/>
      <c r="AI477" s="184"/>
      <c r="AJ477" s="184"/>
      <c r="AK477" s="184"/>
      <c r="AL477" s="182"/>
      <c r="AM477" s="184"/>
      <c r="AN477" s="184"/>
      <c r="AO477" s="184"/>
      <c r="AP477" s="182"/>
      <c r="AQ477" s="228"/>
      <c r="AR477" s="198"/>
      <c r="AS477" s="176" t="s">
        <v>314</v>
      </c>
      <c r="AT477" s="177"/>
      <c r="AU477" s="198"/>
      <c r="AV477" s="198"/>
      <c r="AW477" s="176" t="s">
        <v>286</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49</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93</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53</v>
      </c>
      <c r="Z480" s="192"/>
      <c r="AA480" s="193"/>
      <c r="AB480" s="194" t="s">
        <v>46</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customHeight="1" x14ac:dyDescent="0.15">
      <c r="A481" s="145"/>
      <c r="B481" s="146"/>
      <c r="C481" s="150"/>
      <c r="D481" s="146"/>
      <c r="E481" s="637" t="s">
        <v>186</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9"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9"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449</v>
      </c>
      <c r="F484" s="649"/>
      <c r="G484" s="650" t="s">
        <v>342</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323</v>
      </c>
      <c r="F485" s="171"/>
      <c r="G485" s="172" t="s">
        <v>320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25" t="s">
        <v>52</v>
      </c>
      <c r="AF485" s="226"/>
      <c r="AG485" s="226"/>
      <c r="AH485" s="227"/>
      <c r="AI485" s="183" t="s">
        <v>541</v>
      </c>
      <c r="AJ485" s="183"/>
      <c r="AK485" s="183"/>
      <c r="AL485" s="181"/>
      <c r="AM485" s="183" t="s">
        <v>50</v>
      </c>
      <c r="AN485" s="183"/>
      <c r="AO485" s="183"/>
      <c r="AP485" s="181"/>
      <c r="AQ485" s="181" t="s">
        <v>313</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314</v>
      </c>
      <c r="AH486" s="177"/>
      <c r="AI486" s="184"/>
      <c r="AJ486" s="184"/>
      <c r="AK486" s="184"/>
      <c r="AL486" s="182"/>
      <c r="AM486" s="184"/>
      <c r="AN486" s="184"/>
      <c r="AO486" s="184"/>
      <c r="AP486" s="182"/>
      <c r="AQ486" s="228"/>
      <c r="AR486" s="198"/>
      <c r="AS486" s="176" t="s">
        <v>314</v>
      </c>
      <c r="AT486" s="177"/>
      <c r="AU486" s="198"/>
      <c r="AV486" s="198"/>
      <c r="AW486" s="176" t="s">
        <v>286</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49</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93</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53</v>
      </c>
      <c r="Z489" s="192"/>
      <c r="AA489" s="193"/>
      <c r="AB489" s="194" t="s">
        <v>46</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323</v>
      </c>
      <c r="F490" s="171"/>
      <c r="G490" s="172" t="s">
        <v>320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25" t="s">
        <v>52</v>
      </c>
      <c r="AF490" s="226"/>
      <c r="AG490" s="226"/>
      <c r="AH490" s="227"/>
      <c r="AI490" s="183" t="s">
        <v>541</v>
      </c>
      <c r="AJ490" s="183"/>
      <c r="AK490" s="183"/>
      <c r="AL490" s="181"/>
      <c r="AM490" s="183" t="s">
        <v>50</v>
      </c>
      <c r="AN490" s="183"/>
      <c r="AO490" s="183"/>
      <c r="AP490" s="181"/>
      <c r="AQ490" s="181" t="s">
        <v>313</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314</v>
      </c>
      <c r="AH491" s="177"/>
      <c r="AI491" s="184"/>
      <c r="AJ491" s="184"/>
      <c r="AK491" s="184"/>
      <c r="AL491" s="182"/>
      <c r="AM491" s="184"/>
      <c r="AN491" s="184"/>
      <c r="AO491" s="184"/>
      <c r="AP491" s="182"/>
      <c r="AQ491" s="228"/>
      <c r="AR491" s="198"/>
      <c r="AS491" s="176" t="s">
        <v>314</v>
      </c>
      <c r="AT491" s="177"/>
      <c r="AU491" s="198"/>
      <c r="AV491" s="198"/>
      <c r="AW491" s="176" t="s">
        <v>286</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49</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93</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53</v>
      </c>
      <c r="Z494" s="192"/>
      <c r="AA494" s="193"/>
      <c r="AB494" s="194" t="s">
        <v>46</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323</v>
      </c>
      <c r="F495" s="171"/>
      <c r="G495" s="172" t="s">
        <v>320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25" t="s">
        <v>52</v>
      </c>
      <c r="AF495" s="226"/>
      <c r="AG495" s="226"/>
      <c r="AH495" s="227"/>
      <c r="AI495" s="183" t="s">
        <v>541</v>
      </c>
      <c r="AJ495" s="183"/>
      <c r="AK495" s="183"/>
      <c r="AL495" s="181"/>
      <c r="AM495" s="183" t="s">
        <v>50</v>
      </c>
      <c r="AN495" s="183"/>
      <c r="AO495" s="183"/>
      <c r="AP495" s="181"/>
      <c r="AQ495" s="181" t="s">
        <v>313</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314</v>
      </c>
      <c r="AH496" s="177"/>
      <c r="AI496" s="184"/>
      <c r="AJ496" s="184"/>
      <c r="AK496" s="184"/>
      <c r="AL496" s="182"/>
      <c r="AM496" s="184"/>
      <c r="AN496" s="184"/>
      <c r="AO496" s="184"/>
      <c r="AP496" s="182"/>
      <c r="AQ496" s="228"/>
      <c r="AR496" s="198"/>
      <c r="AS496" s="176" t="s">
        <v>314</v>
      </c>
      <c r="AT496" s="177"/>
      <c r="AU496" s="198"/>
      <c r="AV496" s="198"/>
      <c r="AW496" s="176" t="s">
        <v>286</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49</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93</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53</v>
      </c>
      <c r="Z499" s="192"/>
      <c r="AA499" s="193"/>
      <c r="AB499" s="194" t="s">
        <v>46</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323</v>
      </c>
      <c r="F500" s="171"/>
      <c r="G500" s="172" t="s">
        <v>320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25" t="s">
        <v>52</v>
      </c>
      <c r="AF500" s="226"/>
      <c r="AG500" s="226"/>
      <c r="AH500" s="227"/>
      <c r="AI500" s="183" t="s">
        <v>541</v>
      </c>
      <c r="AJ500" s="183"/>
      <c r="AK500" s="183"/>
      <c r="AL500" s="181"/>
      <c r="AM500" s="183" t="s">
        <v>50</v>
      </c>
      <c r="AN500" s="183"/>
      <c r="AO500" s="183"/>
      <c r="AP500" s="181"/>
      <c r="AQ500" s="181" t="s">
        <v>313</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314</v>
      </c>
      <c r="AH501" s="177"/>
      <c r="AI501" s="184"/>
      <c r="AJ501" s="184"/>
      <c r="AK501" s="184"/>
      <c r="AL501" s="182"/>
      <c r="AM501" s="184"/>
      <c r="AN501" s="184"/>
      <c r="AO501" s="184"/>
      <c r="AP501" s="182"/>
      <c r="AQ501" s="228"/>
      <c r="AR501" s="198"/>
      <c r="AS501" s="176" t="s">
        <v>314</v>
      </c>
      <c r="AT501" s="177"/>
      <c r="AU501" s="198"/>
      <c r="AV501" s="198"/>
      <c r="AW501" s="176" t="s">
        <v>286</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49</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93</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53</v>
      </c>
      <c r="Z504" s="192"/>
      <c r="AA504" s="193"/>
      <c r="AB504" s="194" t="s">
        <v>46</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323</v>
      </c>
      <c r="F505" s="171"/>
      <c r="G505" s="172" t="s">
        <v>320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25" t="s">
        <v>52</v>
      </c>
      <c r="AF505" s="226"/>
      <c r="AG505" s="226"/>
      <c r="AH505" s="227"/>
      <c r="AI505" s="183" t="s">
        <v>541</v>
      </c>
      <c r="AJ505" s="183"/>
      <c r="AK505" s="183"/>
      <c r="AL505" s="181"/>
      <c r="AM505" s="183" t="s">
        <v>50</v>
      </c>
      <c r="AN505" s="183"/>
      <c r="AO505" s="183"/>
      <c r="AP505" s="181"/>
      <c r="AQ505" s="181" t="s">
        <v>313</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314</v>
      </c>
      <c r="AH506" s="177"/>
      <c r="AI506" s="184"/>
      <c r="AJ506" s="184"/>
      <c r="AK506" s="184"/>
      <c r="AL506" s="182"/>
      <c r="AM506" s="184"/>
      <c r="AN506" s="184"/>
      <c r="AO506" s="184"/>
      <c r="AP506" s="182"/>
      <c r="AQ506" s="228"/>
      <c r="AR506" s="198"/>
      <c r="AS506" s="176" t="s">
        <v>314</v>
      </c>
      <c r="AT506" s="177"/>
      <c r="AU506" s="198"/>
      <c r="AV506" s="198"/>
      <c r="AW506" s="176" t="s">
        <v>286</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49</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93</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53</v>
      </c>
      <c r="Z509" s="192"/>
      <c r="AA509" s="193"/>
      <c r="AB509" s="194" t="s">
        <v>46</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324</v>
      </c>
      <c r="F510" s="171"/>
      <c r="G510" s="172" t="s">
        <v>322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25" t="s">
        <v>52</v>
      </c>
      <c r="AF510" s="226"/>
      <c r="AG510" s="226"/>
      <c r="AH510" s="227"/>
      <c r="AI510" s="183" t="s">
        <v>541</v>
      </c>
      <c r="AJ510" s="183"/>
      <c r="AK510" s="183"/>
      <c r="AL510" s="181"/>
      <c r="AM510" s="183" t="s">
        <v>50</v>
      </c>
      <c r="AN510" s="183"/>
      <c r="AO510" s="183"/>
      <c r="AP510" s="181"/>
      <c r="AQ510" s="181" t="s">
        <v>313</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314</v>
      </c>
      <c r="AH511" s="177"/>
      <c r="AI511" s="184"/>
      <c r="AJ511" s="184"/>
      <c r="AK511" s="184"/>
      <c r="AL511" s="182"/>
      <c r="AM511" s="184"/>
      <c r="AN511" s="184"/>
      <c r="AO511" s="184"/>
      <c r="AP511" s="182"/>
      <c r="AQ511" s="228"/>
      <c r="AR511" s="198"/>
      <c r="AS511" s="176" t="s">
        <v>314</v>
      </c>
      <c r="AT511" s="177"/>
      <c r="AU511" s="198"/>
      <c r="AV511" s="198"/>
      <c r="AW511" s="176" t="s">
        <v>286</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49</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93</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53</v>
      </c>
      <c r="Z514" s="192"/>
      <c r="AA514" s="193"/>
      <c r="AB514" s="194" t="s">
        <v>46</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324</v>
      </c>
      <c r="F515" s="171"/>
      <c r="G515" s="172" t="s">
        <v>322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25" t="s">
        <v>52</v>
      </c>
      <c r="AF515" s="226"/>
      <c r="AG515" s="226"/>
      <c r="AH515" s="227"/>
      <c r="AI515" s="183" t="s">
        <v>541</v>
      </c>
      <c r="AJ515" s="183"/>
      <c r="AK515" s="183"/>
      <c r="AL515" s="181"/>
      <c r="AM515" s="183" t="s">
        <v>50</v>
      </c>
      <c r="AN515" s="183"/>
      <c r="AO515" s="183"/>
      <c r="AP515" s="181"/>
      <c r="AQ515" s="181" t="s">
        <v>313</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314</v>
      </c>
      <c r="AH516" s="177"/>
      <c r="AI516" s="184"/>
      <c r="AJ516" s="184"/>
      <c r="AK516" s="184"/>
      <c r="AL516" s="182"/>
      <c r="AM516" s="184"/>
      <c r="AN516" s="184"/>
      <c r="AO516" s="184"/>
      <c r="AP516" s="182"/>
      <c r="AQ516" s="228"/>
      <c r="AR516" s="198"/>
      <c r="AS516" s="176" t="s">
        <v>314</v>
      </c>
      <c r="AT516" s="177"/>
      <c r="AU516" s="198"/>
      <c r="AV516" s="198"/>
      <c r="AW516" s="176" t="s">
        <v>286</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49</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93</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53</v>
      </c>
      <c r="Z519" s="192"/>
      <c r="AA519" s="193"/>
      <c r="AB519" s="194" t="s">
        <v>46</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324</v>
      </c>
      <c r="F520" s="171"/>
      <c r="G520" s="172" t="s">
        <v>322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25" t="s">
        <v>52</v>
      </c>
      <c r="AF520" s="226"/>
      <c r="AG520" s="226"/>
      <c r="AH520" s="227"/>
      <c r="AI520" s="183" t="s">
        <v>541</v>
      </c>
      <c r="AJ520" s="183"/>
      <c r="AK520" s="183"/>
      <c r="AL520" s="181"/>
      <c r="AM520" s="183" t="s">
        <v>50</v>
      </c>
      <c r="AN520" s="183"/>
      <c r="AO520" s="183"/>
      <c r="AP520" s="181"/>
      <c r="AQ520" s="181" t="s">
        <v>313</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314</v>
      </c>
      <c r="AH521" s="177"/>
      <c r="AI521" s="184"/>
      <c r="AJ521" s="184"/>
      <c r="AK521" s="184"/>
      <c r="AL521" s="182"/>
      <c r="AM521" s="184"/>
      <c r="AN521" s="184"/>
      <c r="AO521" s="184"/>
      <c r="AP521" s="182"/>
      <c r="AQ521" s="228"/>
      <c r="AR521" s="198"/>
      <c r="AS521" s="176" t="s">
        <v>314</v>
      </c>
      <c r="AT521" s="177"/>
      <c r="AU521" s="198"/>
      <c r="AV521" s="198"/>
      <c r="AW521" s="176" t="s">
        <v>286</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49</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93</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53</v>
      </c>
      <c r="Z524" s="192"/>
      <c r="AA524" s="193"/>
      <c r="AB524" s="194" t="s">
        <v>46</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324</v>
      </c>
      <c r="F525" s="171"/>
      <c r="G525" s="172" t="s">
        <v>322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25" t="s">
        <v>52</v>
      </c>
      <c r="AF525" s="226"/>
      <c r="AG525" s="226"/>
      <c r="AH525" s="227"/>
      <c r="AI525" s="183" t="s">
        <v>541</v>
      </c>
      <c r="AJ525" s="183"/>
      <c r="AK525" s="183"/>
      <c r="AL525" s="181"/>
      <c r="AM525" s="183" t="s">
        <v>50</v>
      </c>
      <c r="AN525" s="183"/>
      <c r="AO525" s="183"/>
      <c r="AP525" s="181"/>
      <c r="AQ525" s="181" t="s">
        <v>313</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314</v>
      </c>
      <c r="AH526" s="177"/>
      <c r="AI526" s="184"/>
      <c r="AJ526" s="184"/>
      <c r="AK526" s="184"/>
      <c r="AL526" s="182"/>
      <c r="AM526" s="184"/>
      <c r="AN526" s="184"/>
      <c r="AO526" s="184"/>
      <c r="AP526" s="182"/>
      <c r="AQ526" s="228"/>
      <c r="AR526" s="198"/>
      <c r="AS526" s="176" t="s">
        <v>314</v>
      </c>
      <c r="AT526" s="177"/>
      <c r="AU526" s="198"/>
      <c r="AV526" s="198"/>
      <c r="AW526" s="176" t="s">
        <v>286</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49</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93</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53</v>
      </c>
      <c r="Z529" s="192"/>
      <c r="AA529" s="193"/>
      <c r="AB529" s="194" t="s">
        <v>46</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324</v>
      </c>
      <c r="F530" s="171"/>
      <c r="G530" s="172" t="s">
        <v>322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25" t="s">
        <v>52</v>
      </c>
      <c r="AF530" s="226"/>
      <c r="AG530" s="226"/>
      <c r="AH530" s="227"/>
      <c r="AI530" s="183" t="s">
        <v>541</v>
      </c>
      <c r="AJ530" s="183"/>
      <c r="AK530" s="183"/>
      <c r="AL530" s="181"/>
      <c r="AM530" s="183" t="s">
        <v>50</v>
      </c>
      <c r="AN530" s="183"/>
      <c r="AO530" s="183"/>
      <c r="AP530" s="181"/>
      <c r="AQ530" s="181" t="s">
        <v>313</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314</v>
      </c>
      <c r="AH531" s="177"/>
      <c r="AI531" s="184"/>
      <c r="AJ531" s="184"/>
      <c r="AK531" s="184"/>
      <c r="AL531" s="182"/>
      <c r="AM531" s="184"/>
      <c r="AN531" s="184"/>
      <c r="AO531" s="184"/>
      <c r="AP531" s="182"/>
      <c r="AQ531" s="228"/>
      <c r="AR531" s="198"/>
      <c r="AS531" s="176" t="s">
        <v>314</v>
      </c>
      <c r="AT531" s="177"/>
      <c r="AU531" s="198"/>
      <c r="AV531" s="198"/>
      <c r="AW531" s="176" t="s">
        <v>286</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49</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93</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53</v>
      </c>
      <c r="Z534" s="192"/>
      <c r="AA534" s="193"/>
      <c r="AB534" s="194" t="s">
        <v>46</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449</v>
      </c>
      <c r="F538" s="649"/>
      <c r="G538" s="650" t="s">
        <v>342</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323</v>
      </c>
      <c r="F539" s="171"/>
      <c r="G539" s="172" t="s">
        <v>320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25" t="s">
        <v>52</v>
      </c>
      <c r="AF539" s="226"/>
      <c r="AG539" s="226"/>
      <c r="AH539" s="227"/>
      <c r="AI539" s="183" t="s">
        <v>541</v>
      </c>
      <c r="AJ539" s="183"/>
      <c r="AK539" s="183"/>
      <c r="AL539" s="181"/>
      <c r="AM539" s="183" t="s">
        <v>50</v>
      </c>
      <c r="AN539" s="183"/>
      <c r="AO539" s="183"/>
      <c r="AP539" s="181"/>
      <c r="AQ539" s="181" t="s">
        <v>313</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314</v>
      </c>
      <c r="AH540" s="177"/>
      <c r="AI540" s="184"/>
      <c r="AJ540" s="184"/>
      <c r="AK540" s="184"/>
      <c r="AL540" s="182"/>
      <c r="AM540" s="184"/>
      <c r="AN540" s="184"/>
      <c r="AO540" s="184"/>
      <c r="AP540" s="182"/>
      <c r="AQ540" s="228"/>
      <c r="AR540" s="198"/>
      <c r="AS540" s="176" t="s">
        <v>314</v>
      </c>
      <c r="AT540" s="177"/>
      <c r="AU540" s="198"/>
      <c r="AV540" s="198"/>
      <c r="AW540" s="176" t="s">
        <v>286</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49</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93</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53</v>
      </c>
      <c r="Z543" s="192"/>
      <c r="AA543" s="193"/>
      <c r="AB543" s="194" t="s">
        <v>46</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323</v>
      </c>
      <c r="F544" s="171"/>
      <c r="G544" s="172" t="s">
        <v>320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25" t="s">
        <v>52</v>
      </c>
      <c r="AF544" s="226"/>
      <c r="AG544" s="226"/>
      <c r="AH544" s="227"/>
      <c r="AI544" s="183" t="s">
        <v>541</v>
      </c>
      <c r="AJ544" s="183"/>
      <c r="AK544" s="183"/>
      <c r="AL544" s="181"/>
      <c r="AM544" s="183" t="s">
        <v>50</v>
      </c>
      <c r="AN544" s="183"/>
      <c r="AO544" s="183"/>
      <c r="AP544" s="181"/>
      <c r="AQ544" s="181" t="s">
        <v>313</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314</v>
      </c>
      <c r="AH545" s="177"/>
      <c r="AI545" s="184"/>
      <c r="AJ545" s="184"/>
      <c r="AK545" s="184"/>
      <c r="AL545" s="182"/>
      <c r="AM545" s="184"/>
      <c r="AN545" s="184"/>
      <c r="AO545" s="184"/>
      <c r="AP545" s="182"/>
      <c r="AQ545" s="228"/>
      <c r="AR545" s="198"/>
      <c r="AS545" s="176" t="s">
        <v>314</v>
      </c>
      <c r="AT545" s="177"/>
      <c r="AU545" s="198"/>
      <c r="AV545" s="198"/>
      <c r="AW545" s="176" t="s">
        <v>286</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49</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93</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53</v>
      </c>
      <c r="Z548" s="192"/>
      <c r="AA548" s="193"/>
      <c r="AB548" s="194" t="s">
        <v>46</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323</v>
      </c>
      <c r="F549" s="171"/>
      <c r="G549" s="172" t="s">
        <v>320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25" t="s">
        <v>52</v>
      </c>
      <c r="AF549" s="226"/>
      <c r="AG549" s="226"/>
      <c r="AH549" s="227"/>
      <c r="AI549" s="183" t="s">
        <v>541</v>
      </c>
      <c r="AJ549" s="183"/>
      <c r="AK549" s="183"/>
      <c r="AL549" s="181"/>
      <c r="AM549" s="183" t="s">
        <v>50</v>
      </c>
      <c r="AN549" s="183"/>
      <c r="AO549" s="183"/>
      <c r="AP549" s="181"/>
      <c r="AQ549" s="181" t="s">
        <v>313</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314</v>
      </c>
      <c r="AH550" s="177"/>
      <c r="AI550" s="184"/>
      <c r="AJ550" s="184"/>
      <c r="AK550" s="184"/>
      <c r="AL550" s="182"/>
      <c r="AM550" s="184"/>
      <c r="AN550" s="184"/>
      <c r="AO550" s="184"/>
      <c r="AP550" s="182"/>
      <c r="AQ550" s="228"/>
      <c r="AR550" s="198"/>
      <c r="AS550" s="176" t="s">
        <v>314</v>
      </c>
      <c r="AT550" s="177"/>
      <c r="AU550" s="198"/>
      <c r="AV550" s="198"/>
      <c r="AW550" s="176" t="s">
        <v>286</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49</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93</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53</v>
      </c>
      <c r="Z553" s="192"/>
      <c r="AA553" s="193"/>
      <c r="AB553" s="194" t="s">
        <v>46</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323</v>
      </c>
      <c r="F554" s="171"/>
      <c r="G554" s="172" t="s">
        <v>320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25" t="s">
        <v>52</v>
      </c>
      <c r="AF554" s="226"/>
      <c r="AG554" s="226"/>
      <c r="AH554" s="227"/>
      <c r="AI554" s="183" t="s">
        <v>541</v>
      </c>
      <c r="AJ554" s="183"/>
      <c r="AK554" s="183"/>
      <c r="AL554" s="181"/>
      <c r="AM554" s="183" t="s">
        <v>50</v>
      </c>
      <c r="AN554" s="183"/>
      <c r="AO554" s="183"/>
      <c r="AP554" s="181"/>
      <c r="AQ554" s="181" t="s">
        <v>313</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314</v>
      </c>
      <c r="AH555" s="177"/>
      <c r="AI555" s="184"/>
      <c r="AJ555" s="184"/>
      <c r="AK555" s="184"/>
      <c r="AL555" s="182"/>
      <c r="AM555" s="184"/>
      <c r="AN555" s="184"/>
      <c r="AO555" s="184"/>
      <c r="AP555" s="182"/>
      <c r="AQ555" s="228"/>
      <c r="AR555" s="198"/>
      <c r="AS555" s="176" t="s">
        <v>314</v>
      </c>
      <c r="AT555" s="177"/>
      <c r="AU555" s="198"/>
      <c r="AV555" s="198"/>
      <c r="AW555" s="176" t="s">
        <v>286</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49</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93</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53</v>
      </c>
      <c r="Z558" s="192"/>
      <c r="AA558" s="193"/>
      <c r="AB558" s="194" t="s">
        <v>46</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323</v>
      </c>
      <c r="F559" s="171"/>
      <c r="G559" s="172" t="s">
        <v>320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25" t="s">
        <v>52</v>
      </c>
      <c r="AF559" s="226"/>
      <c r="AG559" s="226"/>
      <c r="AH559" s="227"/>
      <c r="AI559" s="183" t="s">
        <v>541</v>
      </c>
      <c r="AJ559" s="183"/>
      <c r="AK559" s="183"/>
      <c r="AL559" s="181"/>
      <c r="AM559" s="183" t="s">
        <v>50</v>
      </c>
      <c r="AN559" s="183"/>
      <c r="AO559" s="183"/>
      <c r="AP559" s="181"/>
      <c r="AQ559" s="181" t="s">
        <v>313</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314</v>
      </c>
      <c r="AH560" s="177"/>
      <c r="AI560" s="184"/>
      <c r="AJ560" s="184"/>
      <c r="AK560" s="184"/>
      <c r="AL560" s="182"/>
      <c r="AM560" s="184"/>
      <c r="AN560" s="184"/>
      <c r="AO560" s="184"/>
      <c r="AP560" s="182"/>
      <c r="AQ560" s="228"/>
      <c r="AR560" s="198"/>
      <c r="AS560" s="176" t="s">
        <v>314</v>
      </c>
      <c r="AT560" s="177"/>
      <c r="AU560" s="198"/>
      <c r="AV560" s="198"/>
      <c r="AW560" s="176" t="s">
        <v>286</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49</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93</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53</v>
      </c>
      <c r="Z563" s="192"/>
      <c r="AA563" s="193"/>
      <c r="AB563" s="194" t="s">
        <v>46</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324</v>
      </c>
      <c r="F564" s="171"/>
      <c r="G564" s="172" t="s">
        <v>322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25" t="s">
        <v>52</v>
      </c>
      <c r="AF564" s="226"/>
      <c r="AG564" s="226"/>
      <c r="AH564" s="227"/>
      <c r="AI564" s="183" t="s">
        <v>541</v>
      </c>
      <c r="AJ564" s="183"/>
      <c r="AK564" s="183"/>
      <c r="AL564" s="181"/>
      <c r="AM564" s="183" t="s">
        <v>50</v>
      </c>
      <c r="AN564" s="183"/>
      <c r="AO564" s="183"/>
      <c r="AP564" s="181"/>
      <c r="AQ564" s="181" t="s">
        <v>313</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314</v>
      </c>
      <c r="AH565" s="177"/>
      <c r="AI565" s="184"/>
      <c r="AJ565" s="184"/>
      <c r="AK565" s="184"/>
      <c r="AL565" s="182"/>
      <c r="AM565" s="184"/>
      <c r="AN565" s="184"/>
      <c r="AO565" s="184"/>
      <c r="AP565" s="182"/>
      <c r="AQ565" s="228"/>
      <c r="AR565" s="198"/>
      <c r="AS565" s="176" t="s">
        <v>314</v>
      </c>
      <c r="AT565" s="177"/>
      <c r="AU565" s="198"/>
      <c r="AV565" s="198"/>
      <c r="AW565" s="176" t="s">
        <v>286</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49</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93</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53</v>
      </c>
      <c r="Z568" s="192"/>
      <c r="AA568" s="193"/>
      <c r="AB568" s="194" t="s">
        <v>46</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324</v>
      </c>
      <c r="F569" s="171"/>
      <c r="G569" s="172" t="s">
        <v>322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25" t="s">
        <v>52</v>
      </c>
      <c r="AF569" s="226"/>
      <c r="AG569" s="226"/>
      <c r="AH569" s="227"/>
      <c r="AI569" s="183" t="s">
        <v>541</v>
      </c>
      <c r="AJ569" s="183"/>
      <c r="AK569" s="183"/>
      <c r="AL569" s="181"/>
      <c r="AM569" s="183" t="s">
        <v>50</v>
      </c>
      <c r="AN569" s="183"/>
      <c r="AO569" s="183"/>
      <c r="AP569" s="181"/>
      <c r="AQ569" s="181" t="s">
        <v>313</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314</v>
      </c>
      <c r="AH570" s="177"/>
      <c r="AI570" s="184"/>
      <c r="AJ570" s="184"/>
      <c r="AK570" s="184"/>
      <c r="AL570" s="182"/>
      <c r="AM570" s="184"/>
      <c r="AN570" s="184"/>
      <c r="AO570" s="184"/>
      <c r="AP570" s="182"/>
      <c r="AQ570" s="228"/>
      <c r="AR570" s="198"/>
      <c r="AS570" s="176" t="s">
        <v>314</v>
      </c>
      <c r="AT570" s="177"/>
      <c r="AU570" s="198"/>
      <c r="AV570" s="198"/>
      <c r="AW570" s="176" t="s">
        <v>286</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49</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93</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53</v>
      </c>
      <c r="Z573" s="192"/>
      <c r="AA573" s="193"/>
      <c r="AB573" s="194" t="s">
        <v>46</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324</v>
      </c>
      <c r="F574" s="171"/>
      <c r="G574" s="172" t="s">
        <v>322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25" t="s">
        <v>52</v>
      </c>
      <c r="AF574" s="226"/>
      <c r="AG574" s="226"/>
      <c r="AH574" s="227"/>
      <c r="AI574" s="183" t="s">
        <v>541</v>
      </c>
      <c r="AJ574" s="183"/>
      <c r="AK574" s="183"/>
      <c r="AL574" s="181"/>
      <c r="AM574" s="183" t="s">
        <v>50</v>
      </c>
      <c r="AN574" s="183"/>
      <c r="AO574" s="183"/>
      <c r="AP574" s="181"/>
      <c r="AQ574" s="181" t="s">
        <v>313</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314</v>
      </c>
      <c r="AH575" s="177"/>
      <c r="AI575" s="184"/>
      <c r="AJ575" s="184"/>
      <c r="AK575" s="184"/>
      <c r="AL575" s="182"/>
      <c r="AM575" s="184"/>
      <c r="AN575" s="184"/>
      <c r="AO575" s="184"/>
      <c r="AP575" s="182"/>
      <c r="AQ575" s="228"/>
      <c r="AR575" s="198"/>
      <c r="AS575" s="176" t="s">
        <v>314</v>
      </c>
      <c r="AT575" s="177"/>
      <c r="AU575" s="198"/>
      <c r="AV575" s="198"/>
      <c r="AW575" s="176" t="s">
        <v>286</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49</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93</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53</v>
      </c>
      <c r="Z578" s="192"/>
      <c r="AA578" s="193"/>
      <c r="AB578" s="194" t="s">
        <v>46</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324</v>
      </c>
      <c r="F579" s="171"/>
      <c r="G579" s="172" t="s">
        <v>322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25" t="s">
        <v>52</v>
      </c>
      <c r="AF579" s="226"/>
      <c r="AG579" s="226"/>
      <c r="AH579" s="227"/>
      <c r="AI579" s="183" t="s">
        <v>541</v>
      </c>
      <c r="AJ579" s="183"/>
      <c r="AK579" s="183"/>
      <c r="AL579" s="181"/>
      <c r="AM579" s="183" t="s">
        <v>50</v>
      </c>
      <c r="AN579" s="183"/>
      <c r="AO579" s="183"/>
      <c r="AP579" s="181"/>
      <c r="AQ579" s="181" t="s">
        <v>313</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314</v>
      </c>
      <c r="AH580" s="177"/>
      <c r="AI580" s="184"/>
      <c r="AJ580" s="184"/>
      <c r="AK580" s="184"/>
      <c r="AL580" s="182"/>
      <c r="AM580" s="184"/>
      <c r="AN580" s="184"/>
      <c r="AO580" s="184"/>
      <c r="AP580" s="182"/>
      <c r="AQ580" s="228"/>
      <c r="AR580" s="198"/>
      <c r="AS580" s="176" t="s">
        <v>314</v>
      </c>
      <c r="AT580" s="177"/>
      <c r="AU580" s="198"/>
      <c r="AV580" s="198"/>
      <c r="AW580" s="176" t="s">
        <v>286</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49</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93</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53</v>
      </c>
      <c r="Z583" s="192"/>
      <c r="AA583" s="193"/>
      <c r="AB583" s="194" t="s">
        <v>46</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324</v>
      </c>
      <c r="F584" s="171"/>
      <c r="G584" s="172" t="s">
        <v>322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25" t="s">
        <v>52</v>
      </c>
      <c r="AF584" s="226"/>
      <c r="AG584" s="226"/>
      <c r="AH584" s="227"/>
      <c r="AI584" s="183" t="s">
        <v>541</v>
      </c>
      <c r="AJ584" s="183"/>
      <c r="AK584" s="183"/>
      <c r="AL584" s="181"/>
      <c r="AM584" s="183" t="s">
        <v>50</v>
      </c>
      <c r="AN584" s="183"/>
      <c r="AO584" s="183"/>
      <c r="AP584" s="181"/>
      <c r="AQ584" s="181" t="s">
        <v>313</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314</v>
      </c>
      <c r="AH585" s="177"/>
      <c r="AI585" s="184"/>
      <c r="AJ585" s="184"/>
      <c r="AK585" s="184"/>
      <c r="AL585" s="182"/>
      <c r="AM585" s="184"/>
      <c r="AN585" s="184"/>
      <c r="AO585" s="184"/>
      <c r="AP585" s="182"/>
      <c r="AQ585" s="228"/>
      <c r="AR585" s="198"/>
      <c r="AS585" s="176" t="s">
        <v>314</v>
      </c>
      <c r="AT585" s="177"/>
      <c r="AU585" s="198"/>
      <c r="AV585" s="198"/>
      <c r="AW585" s="176" t="s">
        <v>286</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49</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93</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53</v>
      </c>
      <c r="Z588" s="192"/>
      <c r="AA588" s="193"/>
      <c r="AB588" s="194" t="s">
        <v>46</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449</v>
      </c>
      <c r="F592" s="649"/>
      <c r="G592" s="650" t="s">
        <v>342</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323</v>
      </c>
      <c r="F593" s="171"/>
      <c r="G593" s="172" t="s">
        <v>320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25" t="s">
        <v>52</v>
      </c>
      <c r="AF593" s="226"/>
      <c r="AG593" s="226"/>
      <c r="AH593" s="227"/>
      <c r="AI593" s="183" t="s">
        <v>541</v>
      </c>
      <c r="AJ593" s="183"/>
      <c r="AK593" s="183"/>
      <c r="AL593" s="181"/>
      <c r="AM593" s="183" t="s">
        <v>50</v>
      </c>
      <c r="AN593" s="183"/>
      <c r="AO593" s="183"/>
      <c r="AP593" s="181"/>
      <c r="AQ593" s="181" t="s">
        <v>313</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314</v>
      </c>
      <c r="AH594" s="177"/>
      <c r="AI594" s="184"/>
      <c r="AJ594" s="184"/>
      <c r="AK594" s="184"/>
      <c r="AL594" s="182"/>
      <c r="AM594" s="184"/>
      <c r="AN594" s="184"/>
      <c r="AO594" s="184"/>
      <c r="AP594" s="182"/>
      <c r="AQ594" s="228"/>
      <c r="AR594" s="198"/>
      <c r="AS594" s="176" t="s">
        <v>314</v>
      </c>
      <c r="AT594" s="177"/>
      <c r="AU594" s="198"/>
      <c r="AV594" s="198"/>
      <c r="AW594" s="176" t="s">
        <v>286</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49</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93</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53</v>
      </c>
      <c r="Z597" s="192"/>
      <c r="AA597" s="193"/>
      <c r="AB597" s="194" t="s">
        <v>46</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323</v>
      </c>
      <c r="F598" s="171"/>
      <c r="G598" s="172" t="s">
        <v>320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25" t="s">
        <v>52</v>
      </c>
      <c r="AF598" s="226"/>
      <c r="AG598" s="226"/>
      <c r="AH598" s="227"/>
      <c r="AI598" s="183" t="s">
        <v>541</v>
      </c>
      <c r="AJ598" s="183"/>
      <c r="AK598" s="183"/>
      <c r="AL598" s="181"/>
      <c r="AM598" s="183" t="s">
        <v>50</v>
      </c>
      <c r="AN598" s="183"/>
      <c r="AO598" s="183"/>
      <c r="AP598" s="181"/>
      <c r="AQ598" s="181" t="s">
        <v>313</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314</v>
      </c>
      <c r="AH599" s="177"/>
      <c r="AI599" s="184"/>
      <c r="AJ599" s="184"/>
      <c r="AK599" s="184"/>
      <c r="AL599" s="182"/>
      <c r="AM599" s="184"/>
      <c r="AN599" s="184"/>
      <c r="AO599" s="184"/>
      <c r="AP599" s="182"/>
      <c r="AQ599" s="228"/>
      <c r="AR599" s="198"/>
      <c r="AS599" s="176" t="s">
        <v>314</v>
      </c>
      <c r="AT599" s="177"/>
      <c r="AU599" s="198"/>
      <c r="AV599" s="198"/>
      <c r="AW599" s="176" t="s">
        <v>286</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49</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93</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53</v>
      </c>
      <c r="Z602" s="192"/>
      <c r="AA602" s="193"/>
      <c r="AB602" s="194" t="s">
        <v>46</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323</v>
      </c>
      <c r="F603" s="171"/>
      <c r="G603" s="172" t="s">
        <v>320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25" t="s">
        <v>52</v>
      </c>
      <c r="AF603" s="226"/>
      <c r="AG603" s="226"/>
      <c r="AH603" s="227"/>
      <c r="AI603" s="183" t="s">
        <v>541</v>
      </c>
      <c r="AJ603" s="183"/>
      <c r="AK603" s="183"/>
      <c r="AL603" s="181"/>
      <c r="AM603" s="183" t="s">
        <v>50</v>
      </c>
      <c r="AN603" s="183"/>
      <c r="AO603" s="183"/>
      <c r="AP603" s="181"/>
      <c r="AQ603" s="181" t="s">
        <v>313</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314</v>
      </c>
      <c r="AH604" s="177"/>
      <c r="AI604" s="184"/>
      <c r="AJ604" s="184"/>
      <c r="AK604" s="184"/>
      <c r="AL604" s="182"/>
      <c r="AM604" s="184"/>
      <c r="AN604" s="184"/>
      <c r="AO604" s="184"/>
      <c r="AP604" s="182"/>
      <c r="AQ604" s="228"/>
      <c r="AR604" s="198"/>
      <c r="AS604" s="176" t="s">
        <v>314</v>
      </c>
      <c r="AT604" s="177"/>
      <c r="AU604" s="198"/>
      <c r="AV604" s="198"/>
      <c r="AW604" s="176" t="s">
        <v>286</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49</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93</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53</v>
      </c>
      <c r="Z607" s="192"/>
      <c r="AA607" s="193"/>
      <c r="AB607" s="194" t="s">
        <v>46</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323</v>
      </c>
      <c r="F608" s="171"/>
      <c r="G608" s="172" t="s">
        <v>320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25" t="s">
        <v>52</v>
      </c>
      <c r="AF608" s="226"/>
      <c r="AG608" s="226"/>
      <c r="AH608" s="227"/>
      <c r="AI608" s="183" t="s">
        <v>541</v>
      </c>
      <c r="AJ608" s="183"/>
      <c r="AK608" s="183"/>
      <c r="AL608" s="181"/>
      <c r="AM608" s="183" t="s">
        <v>50</v>
      </c>
      <c r="AN608" s="183"/>
      <c r="AO608" s="183"/>
      <c r="AP608" s="181"/>
      <c r="AQ608" s="181" t="s">
        <v>313</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314</v>
      </c>
      <c r="AH609" s="177"/>
      <c r="AI609" s="184"/>
      <c r="AJ609" s="184"/>
      <c r="AK609" s="184"/>
      <c r="AL609" s="182"/>
      <c r="AM609" s="184"/>
      <c r="AN609" s="184"/>
      <c r="AO609" s="184"/>
      <c r="AP609" s="182"/>
      <c r="AQ609" s="228"/>
      <c r="AR609" s="198"/>
      <c r="AS609" s="176" t="s">
        <v>314</v>
      </c>
      <c r="AT609" s="177"/>
      <c r="AU609" s="198"/>
      <c r="AV609" s="198"/>
      <c r="AW609" s="176" t="s">
        <v>286</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49</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93</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53</v>
      </c>
      <c r="Z612" s="192"/>
      <c r="AA612" s="193"/>
      <c r="AB612" s="194" t="s">
        <v>46</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323</v>
      </c>
      <c r="F613" s="171"/>
      <c r="G613" s="172" t="s">
        <v>320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25" t="s">
        <v>52</v>
      </c>
      <c r="AF613" s="226"/>
      <c r="AG613" s="226"/>
      <c r="AH613" s="227"/>
      <c r="AI613" s="183" t="s">
        <v>541</v>
      </c>
      <c r="AJ613" s="183"/>
      <c r="AK613" s="183"/>
      <c r="AL613" s="181"/>
      <c r="AM613" s="183" t="s">
        <v>50</v>
      </c>
      <c r="AN613" s="183"/>
      <c r="AO613" s="183"/>
      <c r="AP613" s="181"/>
      <c r="AQ613" s="181" t="s">
        <v>313</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314</v>
      </c>
      <c r="AH614" s="177"/>
      <c r="AI614" s="184"/>
      <c r="AJ614" s="184"/>
      <c r="AK614" s="184"/>
      <c r="AL614" s="182"/>
      <c r="AM614" s="184"/>
      <c r="AN614" s="184"/>
      <c r="AO614" s="184"/>
      <c r="AP614" s="182"/>
      <c r="AQ614" s="228"/>
      <c r="AR614" s="198"/>
      <c r="AS614" s="176" t="s">
        <v>314</v>
      </c>
      <c r="AT614" s="177"/>
      <c r="AU614" s="198"/>
      <c r="AV614" s="198"/>
      <c r="AW614" s="176" t="s">
        <v>286</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49</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93</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53</v>
      </c>
      <c r="Z617" s="192"/>
      <c r="AA617" s="193"/>
      <c r="AB617" s="194" t="s">
        <v>46</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324</v>
      </c>
      <c r="F618" s="171"/>
      <c r="G618" s="172" t="s">
        <v>322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25" t="s">
        <v>52</v>
      </c>
      <c r="AF618" s="226"/>
      <c r="AG618" s="226"/>
      <c r="AH618" s="227"/>
      <c r="AI618" s="183" t="s">
        <v>541</v>
      </c>
      <c r="AJ618" s="183"/>
      <c r="AK618" s="183"/>
      <c r="AL618" s="181"/>
      <c r="AM618" s="183" t="s">
        <v>50</v>
      </c>
      <c r="AN618" s="183"/>
      <c r="AO618" s="183"/>
      <c r="AP618" s="181"/>
      <c r="AQ618" s="181" t="s">
        <v>313</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314</v>
      </c>
      <c r="AH619" s="177"/>
      <c r="AI619" s="184"/>
      <c r="AJ619" s="184"/>
      <c r="AK619" s="184"/>
      <c r="AL619" s="182"/>
      <c r="AM619" s="184"/>
      <c r="AN619" s="184"/>
      <c r="AO619" s="184"/>
      <c r="AP619" s="182"/>
      <c r="AQ619" s="228"/>
      <c r="AR619" s="198"/>
      <c r="AS619" s="176" t="s">
        <v>314</v>
      </c>
      <c r="AT619" s="177"/>
      <c r="AU619" s="198"/>
      <c r="AV619" s="198"/>
      <c r="AW619" s="176" t="s">
        <v>286</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49</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93</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53</v>
      </c>
      <c r="Z622" s="192"/>
      <c r="AA622" s="193"/>
      <c r="AB622" s="194" t="s">
        <v>46</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324</v>
      </c>
      <c r="F623" s="171"/>
      <c r="G623" s="172" t="s">
        <v>322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25" t="s">
        <v>52</v>
      </c>
      <c r="AF623" s="226"/>
      <c r="AG623" s="226"/>
      <c r="AH623" s="227"/>
      <c r="AI623" s="183" t="s">
        <v>541</v>
      </c>
      <c r="AJ623" s="183"/>
      <c r="AK623" s="183"/>
      <c r="AL623" s="181"/>
      <c r="AM623" s="183" t="s">
        <v>50</v>
      </c>
      <c r="AN623" s="183"/>
      <c r="AO623" s="183"/>
      <c r="AP623" s="181"/>
      <c r="AQ623" s="181" t="s">
        <v>313</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314</v>
      </c>
      <c r="AH624" s="177"/>
      <c r="AI624" s="184"/>
      <c r="AJ624" s="184"/>
      <c r="AK624" s="184"/>
      <c r="AL624" s="182"/>
      <c r="AM624" s="184"/>
      <c r="AN624" s="184"/>
      <c r="AO624" s="184"/>
      <c r="AP624" s="182"/>
      <c r="AQ624" s="228"/>
      <c r="AR624" s="198"/>
      <c r="AS624" s="176" t="s">
        <v>314</v>
      </c>
      <c r="AT624" s="177"/>
      <c r="AU624" s="198"/>
      <c r="AV624" s="198"/>
      <c r="AW624" s="176" t="s">
        <v>286</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49</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93</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53</v>
      </c>
      <c r="Z627" s="192"/>
      <c r="AA627" s="193"/>
      <c r="AB627" s="194" t="s">
        <v>46</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324</v>
      </c>
      <c r="F628" s="171"/>
      <c r="G628" s="172" t="s">
        <v>322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25" t="s">
        <v>52</v>
      </c>
      <c r="AF628" s="226"/>
      <c r="AG628" s="226"/>
      <c r="AH628" s="227"/>
      <c r="AI628" s="183" t="s">
        <v>541</v>
      </c>
      <c r="AJ628" s="183"/>
      <c r="AK628" s="183"/>
      <c r="AL628" s="181"/>
      <c r="AM628" s="183" t="s">
        <v>50</v>
      </c>
      <c r="AN628" s="183"/>
      <c r="AO628" s="183"/>
      <c r="AP628" s="181"/>
      <c r="AQ628" s="181" t="s">
        <v>313</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314</v>
      </c>
      <c r="AH629" s="177"/>
      <c r="AI629" s="184"/>
      <c r="AJ629" s="184"/>
      <c r="AK629" s="184"/>
      <c r="AL629" s="182"/>
      <c r="AM629" s="184"/>
      <c r="AN629" s="184"/>
      <c r="AO629" s="184"/>
      <c r="AP629" s="182"/>
      <c r="AQ629" s="228"/>
      <c r="AR629" s="198"/>
      <c r="AS629" s="176" t="s">
        <v>314</v>
      </c>
      <c r="AT629" s="177"/>
      <c r="AU629" s="198"/>
      <c r="AV629" s="198"/>
      <c r="AW629" s="176" t="s">
        <v>286</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49</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93</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53</v>
      </c>
      <c r="Z632" s="192"/>
      <c r="AA632" s="193"/>
      <c r="AB632" s="194" t="s">
        <v>46</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324</v>
      </c>
      <c r="F633" s="171"/>
      <c r="G633" s="172" t="s">
        <v>322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25" t="s">
        <v>52</v>
      </c>
      <c r="AF633" s="226"/>
      <c r="AG633" s="226"/>
      <c r="AH633" s="227"/>
      <c r="AI633" s="183" t="s">
        <v>541</v>
      </c>
      <c r="AJ633" s="183"/>
      <c r="AK633" s="183"/>
      <c r="AL633" s="181"/>
      <c r="AM633" s="183" t="s">
        <v>50</v>
      </c>
      <c r="AN633" s="183"/>
      <c r="AO633" s="183"/>
      <c r="AP633" s="181"/>
      <c r="AQ633" s="181" t="s">
        <v>313</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314</v>
      </c>
      <c r="AH634" s="177"/>
      <c r="AI634" s="184"/>
      <c r="AJ634" s="184"/>
      <c r="AK634" s="184"/>
      <c r="AL634" s="182"/>
      <c r="AM634" s="184"/>
      <c r="AN634" s="184"/>
      <c r="AO634" s="184"/>
      <c r="AP634" s="182"/>
      <c r="AQ634" s="228"/>
      <c r="AR634" s="198"/>
      <c r="AS634" s="176" t="s">
        <v>314</v>
      </c>
      <c r="AT634" s="177"/>
      <c r="AU634" s="198"/>
      <c r="AV634" s="198"/>
      <c r="AW634" s="176" t="s">
        <v>286</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49</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93</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53</v>
      </c>
      <c r="Z637" s="192"/>
      <c r="AA637" s="193"/>
      <c r="AB637" s="194" t="s">
        <v>46</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324</v>
      </c>
      <c r="F638" s="171"/>
      <c r="G638" s="172" t="s">
        <v>322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25" t="s">
        <v>52</v>
      </c>
      <c r="AF638" s="226"/>
      <c r="AG638" s="226"/>
      <c r="AH638" s="227"/>
      <c r="AI638" s="183" t="s">
        <v>541</v>
      </c>
      <c r="AJ638" s="183"/>
      <c r="AK638" s="183"/>
      <c r="AL638" s="181"/>
      <c r="AM638" s="183" t="s">
        <v>50</v>
      </c>
      <c r="AN638" s="183"/>
      <c r="AO638" s="183"/>
      <c r="AP638" s="181"/>
      <c r="AQ638" s="181" t="s">
        <v>313</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314</v>
      </c>
      <c r="AH639" s="177"/>
      <c r="AI639" s="184"/>
      <c r="AJ639" s="184"/>
      <c r="AK639" s="184"/>
      <c r="AL639" s="182"/>
      <c r="AM639" s="184"/>
      <c r="AN639" s="184"/>
      <c r="AO639" s="184"/>
      <c r="AP639" s="182"/>
      <c r="AQ639" s="228"/>
      <c r="AR639" s="198"/>
      <c r="AS639" s="176" t="s">
        <v>314</v>
      </c>
      <c r="AT639" s="177"/>
      <c r="AU639" s="198"/>
      <c r="AV639" s="198"/>
      <c r="AW639" s="176" t="s">
        <v>286</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49</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93</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53</v>
      </c>
      <c r="Z642" s="192"/>
      <c r="AA642" s="193"/>
      <c r="AB642" s="194" t="s">
        <v>46</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449</v>
      </c>
      <c r="F646" s="649"/>
      <c r="G646" s="650" t="s">
        <v>342</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323</v>
      </c>
      <c r="F647" s="171"/>
      <c r="G647" s="172" t="s">
        <v>320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25" t="s">
        <v>52</v>
      </c>
      <c r="AF647" s="226"/>
      <c r="AG647" s="226"/>
      <c r="AH647" s="227"/>
      <c r="AI647" s="183" t="s">
        <v>541</v>
      </c>
      <c r="AJ647" s="183"/>
      <c r="AK647" s="183"/>
      <c r="AL647" s="181"/>
      <c r="AM647" s="183" t="s">
        <v>50</v>
      </c>
      <c r="AN647" s="183"/>
      <c r="AO647" s="183"/>
      <c r="AP647" s="181"/>
      <c r="AQ647" s="181" t="s">
        <v>313</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314</v>
      </c>
      <c r="AH648" s="177"/>
      <c r="AI648" s="184"/>
      <c r="AJ648" s="184"/>
      <c r="AK648" s="184"/>
      <c r="AL648" s="182"/>
      <c r="AM648" s="184"/>
      <c r="AN648" s="184"/>
      <c r="AO648" s="184"/>
      <c r="AP648" s="182"/>
      <c r="AQ648" s="228"/>
      <c r="AR648" s="198"/>
      <c r="AS648" s="176" t="s">
        <v>314</v>
      </c>
      <c r="AT648" s="177"/>
      <c r="AU648" s="198"/>
      <c r="AV648" s="198"/>
      <c r="AW648" s="176" t="s">
        <v>286</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49</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93</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53</v>
      </c>
      <c r="Z651" s="192"/>
      <c r="AA651" s="193"/>
      <c r="AB651" s="194" t="s">
        <v>46</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323</v>
      </c>
      <c r="F652" s="171"/>
      <c r="G652" s="172" t="s">
        <v>320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25" t="s">
        <v>52</v>
      </c>
      <c r="AF652" s="226"/>
      <c r="AG652" s="226"/>
      <c r="AH652" s="227"/>
      <c r="AI652" s="183" t="s">
        <v>541</v>
      </c>
      <c r="AJ652" s="183"/>
      <c r="AK652" s="183"/>
      <c r="AL652" s="181"/>
      <c r="AM652" s="183" t="s">
        <v>50</v>
      </c>
      <c r="AN652" s="183"/>
      <c r="AO652" s="183"/>
      <c r="AP652" s="181"/>
      <c r="AQ652" s="181" t="s">
        <v>313</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314</v>
      </c>
      <c r="AH653" s="177"/>
      <c r="AI653" s="184"/>
      <c r="AJ653" s="184"/>
      <c r="AK653" s="184"/>
      <c r="AL653" s="182"/>
      <c r="AM653" s="184"/>
      <c r="AN653" s="184"/>
      <c r="AO653" s="184"/>
      <c r="AP653" s="182"/>
      <c r="AQ653" s="228"/>
      <c r="AR653" s="198"/>
      <c r="AS653" s="176" t="s">
        <v>314</v>
      </c>
      <c r="AT653" s="177"/>
      <c r="AU653" s="198"/>
      <c r="AV653" s="198"/>
      <c r="AW653" s="176" t="s">
        <v>286</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49</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93</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53</v>
      </c>
      <c r="Z656" s="192"/>
      <c r="AA656" s="193"/>
      <c r="AB656" s="194" t="s">
        <v>46</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323</v>
      </c>
      <c r="F657" s="171"/>
      <c r="G657" s="172" t="s">
        <v>320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25" t="s">
        <v>52</v>
      </c>
      <c r="AF657" s="226"/>
      <c r="AG657" s="226"/>
      <c r="AH657" s="227"/>
      <c r="AI657" s="183" t="s">
        <v>541</v>
      </c>
      <c r="AJ657" s="183"/>
      <c r="AK657" s="183"/>
      <c r="AL657" s="181"/>
      <c r="AM657" s="183" t="s">
        <v>50</v>
      </c>
      <c r="AN657" s="183"/>
      <c r="AO657" s="183"/>
      <c r="AP657" s="181"/>
      <c r="AQ657" s="181" t="s">
        <v>313</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314</v>
      </c>
      <c r="AH658" s="177"/>
      <c r="AI658" s="184"/>
      <c r="AJ658" s="184"/>
      <c r="AK658" s="184"/>
      <c r="AL658" s="182"/>
      <c r="AM658" s="184"/>
      <c r="AN658" s="184"/>
      <c r="AO658" s="184"/>
      <c r="AP658" s="182"/>
      <c r="AQ658" s="228"/>
      <c r="AR658" s="198"/>
      <c r="AS658" s="176" t="s">
        <v>314</v>
      </c>
      <c r="AT658" s="177"/>
      <c r="AU658" s="198"/>
      <c r="AV658" s="198"/>
      <c r="AW658" s="176" t="s">
        <v>286</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49</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93</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53</v>
      </c>
      <c r="Z661" s="192"/>
      <c r="AA661" s="193"/>
      <c r="AB661" s="194" t="s">
        <v>46</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323</v>
      </c>
      <c r="F662" s="171"/>
      <c r="G662" s="172" t="s">
        <v>320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25" t="s">
        <v>52</v>
      </c>
      <c r="AF662" s="226"/>
      <c r="AG662" s="226"/>
      <c r="AH662" s="227"/>
      <c r="AI662" s="183" t="s">
        <v>541</v>
      </c>
      <c r="AJ662" s="183"/>
      <c r="AK662" s="183"/>
      <c r="AL662" s="181"/>
      <c r="AM662" s="183" t="s">
        <v>50</v>
      </c>
      <c r="AN662" s="183"/>
      <c r="AO662" s="183"/>
      <c r="AP662" s="181"/>
      <c r="AQ662" s="181" t="s">
        <v>313</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314</v>
      </c>
      <c r="AH663" s="177"/>
      <c r="AI663" s="184"/>
      <c r="AJ663" s="184"/>
      <c r="AK663" s="184"/>
      <c r="AL663" s="182"/>
      <c r="AM663" s="184"/>
      <c r="AN663" s="184"/>
      <c r="AO663" s="184"/>
      <c r="AP663" s="182"/>
      <c r="AQ663" s="228"/>
      <c r="AR663" s="198"/>
      <c r="AS663" s="176" t="s">
        <v>314</v>
      </c>
      <c r="AT663" s="177"/>
      <c r="AU663" s="198"/>
      <c r="AV663" s="198"/>
      <c r="AW663" s="176" t="s">
        <v>286</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49</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93</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53</v>
      </c>
      <c r="Z666" s="192"/>
      <c r="AA666" s="193"/>
      <c r="AB666" s="194" t="s">
        <v>46</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323</v>
      </c>
      <c r="F667" s="171"/>
      <c r="G667" s="172" t="s">
        <v>320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25" t="s">
        <v>52</v>
      </c>
      <c r="AF667" s="226"/>
      <c r="AG667" s="226"/>
      <c r="AH667" s="227"/>
      <c r="AI667" s="183" t="s">
        <v>541</v>
      </c>
      <c r="AJ667" s="183"/>
      <c r="AK667" s="183"/>
      <c r="AL667" s="181"/>
      <c r="AM667" s="183" t="s">
        <v>50</v>
      </c>
      <c r="AN667" s="183"/>
      <c r="AO667" s="183"/>
      <c r="AP667" s="181"/>
      <c r="AQ667" s="181" t="s">
        <v>313</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314</v>
      </c>
      <c r="AH668" s="177"/>
      <c r="AI668" s="184"/>
      <c r="AJ668" s="184"/>
      <c r="AK668" s="184"/>
      <c r="AL668" s="182"/>
      <c r="AM668" s="184"/>
      <c r="AN668" s="184"/>
      <c r="AO668" s="184"/>
      <c r="AP668" s="182"/>
      <c r="AQ668" s="228"/>
      <c r="AR668" s="198"/>
      <c r="AS668" s="176" t="s">
        <v>314</v>
      </c>
      <c r="AT668" s="177"/>
      <c r="AU668" s="198"/>
      <c r="AV668" s="198"/>
      <c r="AW668" s="176" t="s">
        <v>286</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49</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93</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53</v>
      </c>
      <c r="Z671" s="192"/>
      <c r="AA671" s="193"/>
      <c r="AB671" s="194" t="s">
        <v>46</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324</v>
      </c>
      <c r="F672" s="171"/>
      <c r="G672" s="172" t="s">
        <v>322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25" t="s">
        <v>52</v>
      </c>
      <c r="AF672" s="226"/>
      <c r="AG672" s="226"/>
      <c r="AH672" s="227"/>
      <c r="AI672" s="183" t="s">
        <v>541</v>
      </c>
      <c r="AJ672" s="183"/>
      <c r="AK672" s="183"/>
      <c r="AL672" s="181"/>
      <c r="AM672" s="183" t="s">
        <v>50</v>
      </c>
      <c r="AN672" s="183"/>
      <c r="AO672" s="183"/>
      <c r="AP672" s="181"/>
      <c r="AQ672" s="181" t="s">
        <v>313</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314</v>
      </c>
      <c r="AH673" s="177"/>
      <c r="AI673" s="184"/>
      <c r="AJ673" s="184"/>
      <c r="AK673" s="184"/>
      <c r="AL673" s="182"/>
      <c r="AM673" s="184"/>
      <c r="AN673" s="184"/>
      <c r="AO673" s="184"/>
      <c r="AP673" s="182"/>
      <c r="AQ673" s="228"/>
      <c r="AR673" s="198"/>
      <c r="AS673" s="176" t="s">
        <v>314</v>
      </c>
      <c r="AT673" s="177"/>
      <c r="AU673" s="198"/>
      <c r="AV673" s="198"/>
      <c r="AW673" s="176" t="s">
        <v>286</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49</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93</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53</v>
      </c>
      <c r="Z676" s="192"/>
      <c r="AA676" s="193"/>
      <c r="AB676" s="194" t="s">
        <v>46</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324</v>
      </c>
      <c r="F677" s="171"/>
      <c r="G677" s="172" t="s">
        <v>322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25" t="s">
        <v>52</v>
      </c>
      <c r="AF677" s="226"/>
      <c r="AG677" s="226"/>
      <c r="AH677" s="227"/>
      <c r="AI677" s="183" t="s">
        <v>541</v>
      </c>
      <c r="AJ677" s="183"/>
      <c r="AK677" s="183"/>
      <c r="AL677" s="181"/>
      <c r="AM677" s="183" t="s">
        <v>50</v>
      </c>
      <c r="AN677" s="183"/>
      <c r="AO677" s="183"/>
      <c r="AP677" s="181"/>
      <c r="AQ677" s="181" t="s">
        <v>313</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314</v>
      </c>
      <c r="AH678" s="177"/>
      <c r="AI678" s="184"/>
      <c r="AJ678" s="184"/>
      <c r="AK678" s="184"/>
      <c r="AL678" s="182"/>
      <c r="AM678" s="184"/>
      <c r="AN678" s="184"/>
      <c r="AO678" s="184"/>
      <c r="AP678" s="182"/>
      <c r="AQ678" s="228"/>
      <c r="AR678" s="198"/>
      <c r="AS678" s="176" t="s">
        <v>314</v>
      </c>
      <c r="AT678" s="177"/>
      <c r="AU678" s="198"/>
      <c r="AV678" s="198"/>
      <c r="AW678" s="176" t="s">
        <v>286</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49</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93</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53</v>
      </c>
      <c r="Z681" s="192"/>
      <c r="AA681" s="193"/>
      <c r="AB681" s="194" t="s">
        <v>46</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324</v>
      </c>
      <c r="F682" s="171"/>
      <c r="G682" s="172" t="s">
        <v>322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25" t="s">
        <v>52</v>
      </c>
      <c r="AF682" s="226"/>
      <c r="AG682" s="226"/>
      <c r="AH682" s="227"/>
      <c r="AI682" s="183" t="s">
        <v>541</v>
      </c>
      <c r="AJ682" s="183"/>
      <c r="AK682" s="183"/>
      <c r="AL682" s="181"/>
      <c r="AM682" s="183" t="s">
        <v>50</v>
      </c>
      <c r="AN682" s="183"/>
      <c r="AO682" s="183"/>
      <c r="AP682" s="181"/>
      <c r="AQ682" s="181" t="s">
        <v>313</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314</v>
      </c>
      <c r="AH683" s="177"/>
      <c r="AI683" s="184"/>
      <c r="AJ683" s="184"/>
      <c r="AK683" s="184"/>
      <c r="AL683" s="182"/>
      <c r="AM683" s="184"/>
      <c r="AN683" s="184"/>
      <c r="AO683" s="184"/>
      <c r="AP683" s="182"/>
      <c r="AQ683" s="228"/>
      <c r="AR683" s="198"/>
      <c r="AS683" s="176" t="s">
        <v>314</v>
      </c>
      <c r="AT683" s="177"/>
      <c r="AU683" s="198"/>
      <c r="AV683" s="198"/>
      <c r="AW683" s="176" t="s">
        <v>286</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49</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93</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53</v>
      </c>
      <c r="Z686" s="192"/>
      <c r="AA686" s="193"/>
      <c r="AB686" s="194" t="s">
        <v>46</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324</v>
      </c>
      <c r="F687" s="171"/>
      <c r="G687" s="172" t="s">
        <v>322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25" t="s">
        <v>52</v>
      </c>
      <c r="AF687" s="226"/>
      <c r="AG687" s="226"/>
      <c r="AH687" s="227"/>
      <c r="AI687" s="183" t="s">
        <v>541</v>
      </c>
      <c r="AJ687" s="183"/>
      <c r="AK687" s="183"/>
      <c r="AL687" s="181"/>
      <c r="AM687" s="183" t="s">
        <v>50</v>
      </c>
      <c r="AN687" s="183"/>
      <c r="AO687" s="183"/>
      <c r="AP687" s="181"/>
      <c r="AQ687" s="181" t="s">
        <v>313</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314</v>
      </c>
      <c r="AH688" s="177"/>
      <c r="AI688" s="184"/>
      <c r="AJ688" s="184"/>
      <c r="AK688" s="184"/>
      <c r="AL688" s="182"/>
      <c r="AM688" s="184"/>
      <c r="AN688" s="184"/>
      <c r="AO688" s="184"/>
      <c r="AP688" s="182"/>
      <c r="AQ688" s="228"/>
      <c r="AR688" s="198"/>
      <c r="AS688" s="176" t="s">
        <v>314</v>
      </c>
      <c r="AT688" s="177"/>
      <c r="AU688" s="198"/>
      <c r="AV688" s="198"/>
      <c r="AW688" s="176" t="s">
        <v>286</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49</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93</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53</v>
      </c>
      <c r="Z691" s="192"/>
      <c r="AA691" s="193"/>
      <c r="AB691" s="194" t="s">
        <v>46</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324</v>
      </c>
      <c r="F692" s="171"/>
      <c r="G692" s="172" t="s">
        <v>322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25" t="s">
        <v>52</v>
      </c>
      <c r="AF692" s="226"/>
      <c r="AG692" s="226"/>
      <c r="AH692" s="227"/>
      <c r="AI692" s="183" t="s">
        <v>541</v>
      </c>
      <c r="AJ692" s="183"/>
      <c r="AK692" s="183"/>
      <c r="AL692" s="181"/>
      <c r="AM692" s="183" t="s">
        <v>50</v>
      </c>
      <c r="AN692" s="183"/>
      <c r="AO692" s="183"/>
      <c r="AP692" s="181"/>
      <c r="AQ692" s="181" t="s">
        <v>313</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314</v>
      </c>
      <c r="AH693" s="177"/>
      <c r="AI693" s="184"/>
      <c r="AJ693" s="184"/>
      <c r="AK693" s="184"/>
      <c r="AL693" s="182"/>
      <c r="AM693" s="184"/>
      <c r="AN693" s="184"/>
      <c r="AO693" s="184"/>
      <c r="AP693" s="182"/>
      <c r="AQ693" s="228"/>
      <c r="AR693" s="198"/>
      <c r="AS693" s="176" t="s">
        <v>314</v>
      </c>
      <c r="AT693" s="177"/>
      <c r="AU693" s="198"/>
      <c r="AV693" s="198"/>
      <c r="AW693" s="176" t="s">
        <v>286</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49</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93</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53</v>
      </c>
      <c r="Z696" s="192"/>
      <c r="AA696" s="193"/>
      <c r="AB696" s="194" t="s">
        <v>46</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116</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78</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65</v>
      </c>
      <c r="AE701" s="644"/>
      <c r="AF701" s="644"/>
      <c r="AG701" s="646" t="s">
        <v>58</v>
      </c>
      <c r="AH701" s="644"/>
      <c r="AI701" s="644"/>
      <c r="AJ701" s="644"/>
      <c r="AK701" s="644"/>
      <c r="AL701" s="644"/>
      <c r="AM701" s="644"/>
      <c r="AN701" s="644"/>
      <c r="AO701" s="644"/>
      <c r="AP701" s="644"/>
      <c r="AQ701" s="644"/>
      <c r="AR701" s="644"/>
      <c r="AS701" s="644"/>
      <c r="AT701" s="644"/>
      <c r="AU701" s="644"/>
      <c r="AV701" s="644"/>
      <c r="AW701" s="644"/>
      <c r="AX701" s="647"/>
    </row>
    <row r="702" spans="1:51" ht="45" customHeight="1" x14ac:dyDescent="0.15">
      <c r="A702" s="92" t="s">
        <v>239</v>
      </c>
      <c r="B702" s="93"/>
      <c r="C702" s="609" t="s">
        <v>241</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661</v>
      </c>
      <c r="AE702" s="613"/>
      <c r="AF702" s="613"/>
      <c r="AG702" s="614" t="s">
        <v>367</v>
      </c>
      <c r="AH702" s="615"/>
      <c r="AI702" s="615"/>
      <c r="AJ702" s="615"/>
      <c r="AK702" s="615"/>
      <c r="AL702" s="615"/>
      <c r="AM702" s="615"/>
      <c r="AN702" s="615"/>
      <c r="AO702" s="615"/>
      <c r="AP702" s="615"/>
      <c r="AQ702" s="615"/>
      <c r="AR702" s="615"/>
      <c r="AS702" s="615"/>
      <c r="AT702" s="615"/>
      <c r="AU702" s="615"/>
      <c r="AV702" s="615"/>
      <c r="AW702" s="615"/>
      <c r="AX702" s="616"/>
    </row>
    <row r="703" spans="1:51" ht="82.5" customHeight="1" x14ac:dyDescent="0.15">
      <c r="A703" s="94"/>
      <c r="B703" s="95"/>
      <c r="C703" s="617" t="s">
        <v>99</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661</v>
      </c>
      <c r="AE703" s="581"/>
      <c r="AF703" s="581"/>
      <c r="AG703" s="575" t="s">
        <v>667</v>
      </c>
      <c r="AH703" s="576"/>
      <c r="AI703" s="576"/>
      <c r="AJ703" s="576"/>
      <c r="AK703" s="576"/>
      <c r="AL703" s="576"/>
      <c r="AM703" s="576"/>
      <c r="AN703" s="576"/>
      <c r="AO703" s="576"/>
      <c r="AP703" s="576"/>
      <c r="AQ703" s="576"/>
      <c r="AR703" s="576"/>
      <c r="AS703" s="576"/>
      <c r="AT703" s="576"/>
      <c r="AU703" s="576"/>
      <c r="AV703" s="576"/>
      <c r="AW703" s="576"/>
      <c r="AX703" s="577"/>
    </row>
    <row r="704" spans="1:51" ht="30" customHeight="1" x14ac:dyDescent="0.15">
      <c r="A704" s="96"/>
      <c r="B704" s="97"/>
      <c r="C704" s="619" t="s">
        <v>245</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661</v>
      </c>
      <c r="AE704" s="592"/>
      <c r="AF704" s="592"/>
      <c r="AG704" s="101" t="s">
        <v>668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103</v>
      </c>
      <c r="B705" s="159"/>
      <c r="C705" s="622" t="s">
        <v>107</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661</v>
      </c>
      <c r="AE705" s="626"/>
      <c r="AF705" s="626"/>
      <c r="AG705" s="98" t="s">
        <v>300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130</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566</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395</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676</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33" customHeight="1" x14ac:dyDescent="0.15">
      <c r="A708" s="110"/>
      <c r="B708" s="111"/>
      <c r="C708" s="635" t="s">
        <v>14</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661</v>
      </c>
      <c r="AE708" s="565"/>
      <c r="AF708" s="565"/>
      <c r="AG708" s="567" t="s">
        <v>79</v>
      </c>
      <c r="AH708" s="568"/>
      <c r="AI708" s="568"/>
      <c r="AJ708" s="568"/>
      <c r="AK708" s="568"/>
      <c r="AL708" s="568"/>
      <c r="AM708" s="568"/>
      <c r="AN708" s="568"/>
      <c r="AO708" s="568"/>
      <c r="AP708" s="568"/>
      <c r="AQ708" s="568"/>
      <c r="AR708" s="568"/>
      <c r="AS708" s="568"/>
      <c r="AT708" s="568"/>
      <c r="AU708" s="568"/>
      <c r="AV708" s="568"/>
      <c r="AW708" s="568"/>
      <c r="AX708" s="569"/>
    </row>
    <row r="709" spans="1:50" ht="33.75" customHeight="1" x14ac:dyDescent="0.15">
      <c r="A709" s="110"/>
      <c r="B709" s="111"/>
      <c r="C709" s="578" t="s">
        <v>206</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661</v>
      </c>
      <c r="AE709" s="581"/>
      <c r="AF709" s="581"/>
      <c r="AG709" s="575" t="s">
        <v>669</v>
      </c>
      <c r="AH709" s="576"/>
      <c r="AI709" s="576"/>
      <c r="AJ709" s="576"/>
      <c r="AK709" s="576"/>
      <c r="AL709" s="576"/>
      <c r="AM709" s="576"/>
      <c r="AN709" s="576"/>
      <c r="AO709" s="576"/>
      <c r="AP709" s="576"/>
      <c r="AQ709" s="576"/>
      <c r="AR709" s="576"/>
      <c r="AS709" s="576"/>
      <c r="AT709" s="576"/>
      <c r="AU709" s="576"/>
      <c r="AV709" s="576"/>
      <c r="AW709" s="576"/>
      <c r="AX709" s="577"/>
    </row>
    <row r="710" spans="1:50" ht="75.75" customHeight="1" x14ac:dyDescent="0.15">
      <c r="A710" s="110"/>
      <c r="B710" s="111"/>
      <c r="C710" s="578" t="s">
        <v>15</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661</v>
      </c>
      <c r="AE710" s="581"/>
      <c r="AF710" s="581"/>
      <c r="AG710" s="575" t="s">
        <v>670</v>
      </c>
      <c r="AH710" s="576"/>
      <c r="AI710" s="576"/>
      <c r="AJ710" s="576"/>
      <c r="AK710" s="576"/>
      <c r="AL710" s="576"/>
      <c r="AM710" s="576"/>
      <c r="AN710" s="576"/>
      <c r="AO710" s="576"/>
      <c r="AP710" s="576"/>
      <c r="AQ710" s="576"/>
      <c r="AR710" s="576"/>
      <c r="AS710" s="576"/>
      <c r="AT710" s="576"/>
      <c r="AU710" s="576"/>
      <c r="AV710" s="576"/>
      <c r="AW710" s="576"/>
      <c r="AX710" s="577"/>
    </row>
    <row r="711" spans="1:50" ht="46.5" customHeight="1" x14ac:dyDescent="0.15">
      <c r="A711" s="110"/>
      <c r="B711" s="111"/>
      <c r="C711" s="578" t="s">
        <v>95</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661</v>
      </c>
      <c r="AE711" s="581"/>
      <c r="AF711" s="581"/>
      <c r="AG711" s="575" t="s">
        <v>671</v>
      </c>
      <c r="AH711" s="576"/>
      <c r="AI711" s="576"/>
      <c r="AJ711" s="576"/>
      <c r="AK711" s="576"/>
      <c r="AL711" s="576"/>
      <c r="AM711" s="576"/>
      <c r="AN711" s="576"/>
      <c r="AO711" s="576"/>
      <c r="AP711" s="576"/>
      <c r="AQ711" s="576"/>
      <c r="AR711" s="576"/>
      <c r="AS711" s="576"/>
      <c r="AT711" s="576"/>
      <c r="AU711" s="576"/>
      <c r="AV711" s="576"/>
      <c r="AW711" s="576"/>
      <c r="AX711" s="577"/>
    </row>
    <row r="712" spans="1:50" ht="51.75" customHeight="1" x14ac:dyDescent="0.15">
      <c r="A712" s="110"/>
      <c r="B712" s="111"/>
      <c r="C712" s="578" t="s">
        <v>347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661</v>
      </c>
      <c r="AE712" s="592"/>
      <c r="AF712" s="592"/>
      <c r="AG712" s="593" t="s">
        <v>534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357</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507</v>
      </c>
      <c r="AE713" s="581"/>
      <c r="AF713" s="599"/>
      <c r="AG713" s="575" t="s">
        <v>451</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301</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507</v>
      </c>
      <c r="AE714" s="604"/>
      <c r="AF714" s="605"/>
      <c r="AG714" s="606" t="s">
        <v>451</v>
      </c>
      <c r="AH714" s="607"/>
      <c r="AI714" s="607"/>
      <c r="AJ714" s="607"/>
      <c r="AK714" s="607"/>
      <c r="AL714" s="607"/>
      <c r="AM714" s="607"/>
      <c r="AN714" s="607"/>
      <c r="AO714" s="607"/>
      <c r="AP714" s="607"/>
      <c r="AQ714" s="607"/>
      <c r="AR714" s="607"/>
      <c r="AS714" s="607"/>
      <c r="AT714" s="607"/>
      <c r="AU714" s="607"/>
      <c r="AV714" s="607"/>
      <c r="AW714" s="607"/>
      <c r="AX714" s="608"/>
    </row>
    <row r="715" spans="1:50" ht="41.25" customHeight="1" x14ac:dyDescent="0.15">
      <c r="A715" s="108" t="s">
        <v>104</v>
      </c>
      <c r="B715" s="109"/>
      <c r="C715" s="561" t="s">
        <v>405</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661</v>
      </c>
      <c r="AE715" s="565"/>
      <c r="AF715" s="566"/>
      <c r="AG715" s="567" t="s">
        <v>466</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113</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507</v>
      </c>
      <c r="AE716" s="574"/>
      <c r="AF716" s="574"/>
      <c r="AG716" s="575" t="s">
        <v>451</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326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661</v>
      </c>
      <c r="AE717" s="581"/>
      <c r="AF717" s="581"/>
      <c r="AG717" s="575" t="s">
        <v>365</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110</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661</v>
      </c>
      <c r="AE718" s="581"/>
      <c r="AF718" s="581"/>
      <c r="AG718" s="167" t="s">
        <v>341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62</v>
      </c>
      <c r="B719" s="162"/>
      <c r="C719" s="582" t="s">
        <v>247</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661</v>
      </c>
      <c r="AE719" s="565"/>
      <c r="AF719" s="565"/>
      <c r="AG719" s="98" t="s">
        <v>672</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264</v>
      </c>
      <c r="D720" s="586"/>
      <c r="E720" s="586"/>
      <c r="F720" s="587"/>
      <c r="G720" s="588" t="s">
        <v>59</v>
      </c>
      <c r="H720" s="586"/>
      <c r="I720" s="586"/>
      <c r="J720" s="586"/>
      <c r="K720" s="586"/>
      <c r="L720" s="586"/>
      <c r="M720" s="586"/>
      <c r="N720" s="588" t="s">
        <v>276</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t="s">
        <v>275</v>
      </c>
      <c r="D721" s="547"/>
      <c r="E721" s="547"/>
      <c r="F721" s="548"/>
      <c r="G721" s="549">
        <v>20</v>
      </c>
      <c r="H721" s="550"/>
      <c r="I721" s="21" t="str">
        <f>IF(OR(G721="　",G721=""),"","-")</f>
        <v>-</v>
      </c>
      <c r="J721" s="551">
        <v>315</v>
      </c>
      <c r="K721" s="551"/>
      <c r="L721" s="21" t="str">
        <f>IF(M721="","","-")</f>
        <v/>
      </c>
      <c r="M721" s="24"/>
      <c r="N721" s="552" t="s">
        <v>497</v>
      </c>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9" customHeight="1" x14ac:dyDescent="0.15">
      <c r="A726" s="108" t="s">
        <v>106</v>
      </c>
      <c r="B726" s="114"/>
      <c r="C726" s="489" t="s">
        <v>121</v>
      </c>
      <c r="D726" s="287"/>
      <c r="E726" s="287"/>
      <c r="F726" s="491"/>
      <c r="G726" s="360" t="s">
        <v>673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41.25" customHeight="1" x14ac:dyDescent="0.15">
      <c r="A727" s="115"/>
      <c r="B727" s="116"/>
      <c r="C727" s="518" t="s">
        <v>124</v>
      </c>
      <c r="D727" s="519"/>
      <c r="E727" s="519"/>
      <c r="F727" s="520"/>
      <c r="G727" s="521" t="s">
        <v>692</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96</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9"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75</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3" customHeight="1" x14ac:dyDescent="0.15">
      <c r="A731" s="532" t="s">
        <v>37</v>
      </c>
      <c r="B731" s="533"/>
      <c r="C731" s="533"/>
      <c r="D731" s="533"/>
      <c r="E731" s="534"/>
      <c r="F731" s="535" t="s">
        <v>695</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115</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55.5" customHeight="1" x14ac:dyDescent="0.15">
      <c r="A733" s="532" t="s">
        <v>436</v>
      </c>
      <c r="B733" s="533"/>
      <c r="C733" s="533"/>
      <c r="D733" s="533"/>
      <c r="E733" s="534"/>
      <c r="F733" s="535" t="s">
        <v>696</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97</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18.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418</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633</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220</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445</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18.75" customHeight="1" x14ac:dyDescent="0.15">
      <c r="A740" s="462" t="s">
        <v>444</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18.75" customHeight="1" x14ac:dyDescent="0.15">
      <c r="A741" s="462" t="s">
        <v>166</v>
      </c>
      <c r="B741" s="462"/>
      <c r="C741" s="462"/>
      <c r="D741" s="462"/>
      <c r="E741" s="511" t="s">
        <v>254</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18.75" customHeight="1" x14ac:dyDescent="0.15">
      <c r="A742" s="462" t="s">
        <v>441</v>
      </c>
      <c r="B742" s="462"/>
      <c r="C742" s="462"/>
      <c r="D742" s="462"/>
      <c r="E742" s="511" t="s">
        <v>463</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18.75" customHeight="1" x14ac:dyDescent="0.15">
      <c r="A743" s="462" t="s">
        <v>187</v>
      </c>
      <c r="B743" s="462"/>
      <c r="C743" s="462"/>
      <c r="D743" s="462"/>
      <c r="E743" s="511" t="s">
        <v>674</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18.75" customHeight="1" x14ac:dyDescent="0.15">
      <c r="A744" s="462" t="s">
        <v>171</v>
      </c>
      <c r="B744" s="462"/>
      <c r="C744" s="462"/>
      <c r="D744" s="462"/>
      <c r="E744" s="511" t="s">
        <v>675</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18.75" customHeight="1" x14ac:dyDescent="0.15">
      <c r="A745" s="462" t="s">
        <v>429</v>
      </c>
      <c r="B745" s="462"/>
      <c r="C745" s="462"/>
      <c r="D745" s="462"/>
      <c r="E745" s="515" t="s">
        <v>369</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18.75" customHeight="1" x14ac:dyDescent="0.15">
      <c r="A746" s="462" t="s">
        <v>221</v>
      </c>
      <c r="B746" s="462"/>
      <c r="C746" s="462"/>
      <c r="D746" s="462"/>
      <c r="E746" s="506" t="s">
        <v>275</v>
      </c>
      <c r="F746" s="507"/>
      <c r="G746" s="507"/>
      <c r="H746" s="18" t="str">
        <f>IF(E746="","","-")</f>
        <v>-</v>
      </c>
      <c r="I746" s="507"/>
      <c r="J746" s="507"/>
      <c r="K746" s="18" t="str">
        <f>IF(I746="","","-")</f>
        <v/>
      </c>
      <c r="L746" s="508">
        <v>247</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18.75" customHeight="1" x14ac:dyDescent="0.15">
      <c r="A747" s="462" t="s">
        <v>521</v>
      </c>
      <c r="B747" s="462"/>
      <c r="C747" s="462"/>
      <c r="D747" s="462"/>
      <c r="E747" s="506" t="s">
        <v>275</v>
      </c>
      <c r="F747" s="507"/>
      <c r="G747" s="507"/>
      <c r="H747" s="18" t="str">
        <f>IF(E747="","","-")</f>
        <v>-</v>
      </c>
      <c r="I747" s="507"/>
      <c r="J747" s="507"/>
      <c r="K747" s="18" t="str">
        <f>IF(I747="","","-")</f>
        <v/>
      </c>
      <c r="L747" s="508">
        <v>274</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438</v>
      </c>
      <c r="B748" s="81"/>
      <c r="C748" s="81"/>
      <c r="D748" s="81"/>
      <c r="E748" s="81"/>
      <c r="F748" s="82"/>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5" t="s">
        <v>677</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278</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61</v>
      </c>
      <c r="H788" s="287"/>
      <c r="I788" s="287"/>
      <c r="J788" s="287"/>
      <c r="K788" s="287"/>
      <c r="L788" s="490" t="s">
        <v>63</v>
      </c>
      <c r="M788" s="287"/>
      <c r="N788" s="287"/>
      <c r="O788" s="287"/>
      <c r="P788" s="287"/>
      <c r="Q788" s="287"/>
      <c r="R788" s="287"/>
      <c r="S788" s="287"/>
      <c r="T788" s="287"/>
      <c r="U788" s="287"/>
      <c r="V788" s="287"/>
      <c r="W788" s="287"/>
      <c r="X788" s="491"/>
      <c r="Y788" s="492" t="s">
        <v>68</v>
      </c>
      <c r="Z788" s="493"/>
      <c r="AA788" s="493"/>
      <c r="AB788" s="494"/>
      <c r="AC788" s="489" t="s">
        <v>61</v>
      </c>
      <c r="AD788" s="287"/>
      <c r="AE788" s="287"/>
      <c r="AF788" s="287"/>
      <c r="AG788" s="287"/>
      <c r="AH788" s="490" t="s">
        <v>63</v>
      </c>
      <c r="AI788" s="287"/>
      <c r="AJ788" s="287"/>
      <c r="AK788" s="287"/>
      <c r="AL788" s="287"/>
      <c r="AM788" s="287"/>
      <c r="AN788" s="287"/>
      <c r="AO788" s="287"/>
      <c r="AP788" s="287"/>
      <c r="AQ788" s="287"/>
      <c r="AR788" s="287"/>
      <c r="AS788" s="287"/>
      <c r="AT788" s="491"/>
      <c r="AU788" s="492" t="s">
        <v>68</v>
      </c>
      <c r="AV788" s="493"/>
      <c r="AW788" s="493"/>
      <c r="AX788" s="495"/>
    </row>
    <row r="789" spans="1:51" ht="60" customHeight="1" x14ac:dyDescent="0.15">
      <c r="A789" s="89"/>
      <c r="B789" s="90"/>
      <c r="C789" s="90"/>
      <c r="D789" s="90"/>
      <c r="E789" s="90"/>
      <c r="F789" s="91"/>
      <c r="G789" s="496" t="s">
        <v>594</v>
      </c>
      <c r="H789" s="497"/>
      <c r="I789" s="497"/>
      <c r="J789" s="497"/>
      <c r="K789" s="498"/>
      <c r="L789" s="499" t="s">
        <v>658</v>
      </c>
      <c r="M789" s="500"/>
      <c r="N789" s="500"/>
      <c r="O789" s="500"/>
      <c r="P789" s="500"/>
      <c r="Q789" s="500"/>
      <c r="R789" s="500"/>
      <c r="S789" s="500"/>
      <c r="T789" s="500"/>
      <c r="U789" s="500"/>
      <c r="V789" s="500"/>
      <c r="W789" s="500"/>
      <c r="X789" s="501"/>
      <c r="Y789" s="502">
        <v>46</v>
      </c>
      <c r="Z789" s="503"/>
      <c r="AA789" s="503"/>
      <c r="AB789" s="504"/>
      <c r="AC789" s="496" t="s">
        <v>594</v>
      </c>
      <c r="AD789" s="497"/>
      <c r="AE789" s="497"/>
      <c r="AF789" s="497"/>
      <c r="AG789" s="498"/>
      <c r="AH789" s="499" t="s">
        <v>678</v>
      </c>
      <c r="AI789" s="500"/>
      <c r="AJ789" s="500"/>
      <c r="AK789" s="500"/>
      <c r="AL789" s="500"/>
      <c r="AM789" s="500"/>
      <c r="AN789" s="500"/>
      <c r="AO789" s="500"/>
      <c r="AP789" s="500"/>
      <c r="AQ789" s="500"/>
      <c r="AR789" s="500"/>
      <c r="AS789" s="500"/>
      <c r="AT789" s="501"/>
      <c r="AU789" s="502">
        <v>24</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71</v>
      </c>
      <c r="H799" s="479"/>
      <c r="I799" s="479"/>
      <c r="J799" s="479"/>
      <c r="K799" s="479"/>
      <c r="L799" s="480"/>
      <c r="M799" s="381"/>
      <c r="N799" s="381"/>
      <c r="O799" s="381"/>
      <c r="P799" s="381"/>
      <c r="Q799" s="381"/>
      <c r="R799" s="381"/>
      <c r="S799" s="381"/>
      <c r="T799" s="381"/>
      <c r="U799" s="381"/>
      <c r="V799" s="381"/>
      <c r="W799" s="381"/>
      <c r="X799" s="382"/>
      <c r="Y799" s="481">
        <f>SUM(Y789:AB798)</f>
        <v>46</v>
      </c>
      <c r="Z799" s="482"/>
      <c r="AA799" s="482"/>
      <c r="AB799" s="483"/>
      <c r="AC799" s="478" t="s">
        <v>71</v>
      </c>
      <c r="AD799" s="479"/>
      <c r="AE799" s="479"/>
      <c r="AF799" s="479"/>
      <c r="AG799" s="479"/>
      <c r="AH799" s="480"/>
      <c r="AI799" s="381"/>
      <c r="AJ799" s="381"/>
      <c r="AK799" s="381"/>
      <c r="AL799" s="381"/>
      <c r="AM799" s="381"/>
      <c r="AN799" s="381"/>
      <c r="AO799" s="381"/>
      <c r="AP799" s="381"/>
      <c r="AQ799" s="381"/>
      <c r="AR799" s="381"/>
      <c r="AS799" s="381"/>
      <c r="AT799" s="382"/>
      <c r="AU799" s="481">
        <f>SUM(AU789:AX798)</f>
        <v>24</v>
      </c>
      <c r="AV799" s="482"/>
      <c r="AW799" s="482"/>
      <c r="AX799" s="484"/>
    </row>
    <row r="800" spans="1:51" ht="24.75" customHeight="1" x14ac:dyDescent="0.15">
      <c r="A800" s="89"/>
      <c r="B800" s="90"/>
      <c r="C800" s="90"/>
      <c r="D800" s="90"/>
      <c r="E800" s="90"/>
      <c r="F800" s="91"/>
      <c r="G800" s="485" t="s">
        <v>680</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401</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1</v>
      </c>
    </row>
    <row r="801" spans="1:51" ht="24.75" customHeight="1" x14ac:dyDescent="0.15">
      <c r="A801" s="89"/>
      <c r="B801" s="90"/>
      <c r="C801" s="90"/>
      <c r="D801" s="90"/>
      <c r="E801" s="90"/>
      <c r="F801" s="91"/>
      <c r="G801" s="489" t="s">
        <v>61</v>
      </c>
      <c r="H801" s="287"/>
      <c r="I801" s="287"/>
      <c r="J801" s="287"/>
      <c r="K801" s="287"/>
      <c r="L801" s="490" t="s">
        <v>63</v>
      </c>
      <c r="M801" s="287"/>
      <c r="N801" s="287"/>
      <c r="O801" s="287"/>
      <c r="P801" s="287"/>
      <c r="Q801" s="287"/>
      <c r="R801" s="287"/>
      <c r="S801" s="287"/>
      <c r="T801" s="287"/>
      <c r="U801" s="287"/>
      <c r="V801" s="287"/>
      <c r="W801" s="287"/>
      <c r="X801" s="491"/>
      <c r="Y801" s="492" t="s">
        <v>68</v>
      </c>
      <c r="Z801" s="493"/>
      <c r="AA801" s="493"/>
      <c r="AB801" s="494"/>
      <c r="AC801" s="489" t="s">
        <v>61</v>
      </c>
      <c r="AD801" s="287"/>
      <c r="AE801" s="287"/>
      <c r="AF801" s="287"/>
      <c r="AG801" s="287"/>
      <c r="AH801" s="490" t="s">
        <v>63</v>
      </c>
      <c r="AI801" s="287"/>
      <c r="AJ801" s="287"/>
      <c r="AK801" s="287"/>
      <c r="AL801" s="287"/>
      <c r="AM801" s="287"/>
      <c r="AN801" s="287"/>
      <c r="AO801" s="287"/>
      <c r="AP801" s="287"/>
      <c r="AQ801" s="287"/>
      <c r="AR801" s="287"/>
      <c r="AS801" s="287"/>
      <c r="AT801" s="491"/>
      <c r="AU801" s="492" t="s">
        <v>68</v>
      </c>
      <c r="AV801" s="493"/>
      <c r="AW801" s="493"/>
      <c r="AX801" s="495"/>
      <c r="AY801">
        <f t="shared" ref="AY801:AY812" si="31">$AY$800</f>
        <v>1</v>
      </c>
    </row>
    <row r="802" spans="1:51" ht="60" customHeight="1" x14ac:dyDescent="0.15">
      <c r="A802" s="89"/>
      <c r="B802" s="90"/>
      <c r="C802" s="90"/>
      <c r="D802" s="90"/>
      <c r="E802" s="90"/>
      <c r="F802" s="91"/>
      <c r="G802" s="496" t="s">
        <v>594</v>
      </c>
      <c r="H802" s="497"/>
      <c r="I802" s="497"/>
      <c r="J802" s="497"/>
      <c r="K802" s="498"/>
      <c r="L802" s="499" t="s">
        <v>679</v>
      </c>
      <c r="M802" s="500"/>
      <c r="N802" s="500"/>
      <c r="O802" s="500"/>
      <c r="P802" s="500"/>
      <c r="Q802" s="500"/>
      <c r="R802" s="500"/>
      <c r="S802" s="500"/>
      <c r="T802" s="500"/>
      <c r="U802" s="500"/>
      <c r="V802" s="500"/>
      <c r="W802" s="500"/>
      <c r="X802" s="501"/>
      <c r="Y802" s="502">
        <v>0.6</v>
      </c>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1</v>
      </c>
    </row>
    <row r="803" spans="1:51" ht="24.75"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1</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1</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1</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1</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1</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1</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1</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1</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1</v>
      </c>
    </row>
    <row r="812" spans="1:51" ht="24.75" customHeight="1" x14ac:dyDescent="0.15">
      <c r="A812" s="89"/>
      <c r="B812" s="90"/>
      <c r="C812" s="90"/>
      <c r="D812" s="90"/>
      <c r="E812" s="90"/>
      <c r="F812" s="91"/>
      <c r="G812" s="478" t="s">
        <v>71</v>
      </c>
      <c r="H812" s="479"/>
      <c r="I812" s="479"/>
      <c r="J812" s="479"/>
      <c r="K812" s="479"/>
      <c r="L812" s="480"/>
      <c r="M812" s="381"/>
      <c r="N812" s="381"/>
      <c r="O812" s="381"/>
      <c r="P812" s="381"/>
      <c r="Q812" s="381"/>
      <c r="R812" s="381"/>
      <c r="S812" s="381"/>
      <c r="T812" s="381"/>
      <c r="U812" s="381"/>
      <c r="V812" s="381"/>
      <c r="W812" s="381"/>
      <c r="X812" s="382"/>
      <c r="Y812" s="481">
        <f>SUM(Y802:AB811)</f>
        <v>0.6</v>
      </c>
      <c r="Z812" s="482"/>
      <c r="AA812" s="482"/>
      <c r="AB812" s="483"/>
      <c r="AC812" s="478" t="s">
        <v>71</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1</v>
      </c>
    </row>
    <row r="813" spans="1:51" ht="24.75" hidden="1" customHeight="1" x14ac:dyDescent="0.15">
      <c r="A813" s="89"/>
      <c r="B813" s="90"/>
      <c r="C813" s="90"/>
      <c r="D813" s="90"/>
      <c r="E813" s="90"/>
      <c r="F813" s="91"/>
      <c r="G813" s="485" t="s">
        <v>291</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263</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61</v>
      </c>
      <c r="H814" s="287"/>
      <c r="I814" s="287"/>
      <c r="J814" s="287"/>
      <c r="K814" s="287"/>
      <c r="L814" s="490" t="s">
        <v>63</v>
      </c>
      <c r="M814" s="287"/>
      <c r="N814" s="287"/>
      <c r="O814" s="287"/>
      <c r="P814" s="287"/>
      <c r="Q814" s="287"/>
      <c r="R814" s="287"/>
      <c r="S814" s="287"/>
      <c r="T814" s="287"/>
      <c r="U814" s="287"/>
      <c r="V814" s="287"/>
      <c r="W814" s="287"/>
      <c r="X814" s="491"/>
      <c r="Y814" s="492" t="s">
        <v>68</v>
      </c>
      <c r="Z814" s="493"/>
      <c r="AA814" s="493"/>
      <c r="AB814" s="494"/>
      <c r="AC814" s="489" t="s">
        <v>61</v>
      </c>
      <c r="AD814" s="287"/>
      <c r="AE814" s="287"/>
      <c r="AF814" s="287"/>
      <c r="AG814" s="287"/>
      <c r="AH814" s="490" t="s">
        <v>63</v>
      </c>
      <c r="AI814" s="287"/>
      <c r="AJ814" s="287"/>
      <c r="AK814" s="287"/>
      <c r="AL814" s="287"/>
      <c r="AM814" s="287"/>
      <c r="AN814" s="287"/>
      <c r="AO814" s="287"/>
      <c r="AP814" s="287"/>
      <c r="AQ814" s="287"/>
      <c r="AR814" s="287"/>
      <c r="AS814" s="287"/>
      <c r="AT814" s="491"/>
      <c r="AU814" s="492" t="s">
        <v>68</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71</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71</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359</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287</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61</v>
      </c>
      <c r="H827" s="287"/>
      <c r="I827" s="287"/>
      <c r="J827" s="287"/>
      <c r="K827" s="287"/>
      <c r="L827" s="490" t="s">
        <v>63</v>
      </c>
      <c r="M827" s="287"/>
      <c r="N827" s="287"/>
      <c r="O827" s="287"/>
      <c r="P827" s="287"/>
      <c r="Q827" s="287"/>
      <c r="R827" s="287"/>
      <c r="S827" s="287"/>
      <c r="T827" s="287"/>
      <c r="U827" s="287"/>
      <c r="V827" s="287"/>
      <c r="W827" s="287"/>
      <c r="X827" s="491"/>
      <c r="Y827" s="492" t="s">
        <v>68</v>
      </c>
      <c r="Z827" s="493"/>
      <c r="AA827" s="493"/>
      <c r="AB827" s="494"/>
      <c r="AC827" s="489" t="s">
        <v>61</v>
      </c>
      <c r="AD827" s="287"/>
      <c r="AE827" s="287"/>
      <c r="AF827" s="287"/>
      <c r="AG827" s="287"/>
      <c r="AH827" s="490" t="s">
        <v>63</v>
      </c>
      <c r="AI827" s="287"/>
      <c r="AJ827" s="287"/>
      <c r="AK827" s="287"/>
      <c r="AL827" s="287"/>
      <c r="AM827" s="287"/>
      <c r="AN827" s="287"/>
      <c r="AO827" s="287"/>
      <c r="AP827" s="287"/>
      <c r="AQ827" s="287"/>
      <c r="AR827" s="287"/>
      <c r="AS827" s="287"/>
      <c r="AT827" s="491"/>
      <c r="AU827" s="492" t="s">
        <v>68</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71</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71</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249</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414</v>
      </c>
      <c r="AM839" s="467"/>
      <c r="AN839" s="467"/>
      <c r="AO839" s="37" t="s">
        <v>407</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309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6" t="s">
        <v>84</v>
      </c>
      <c r="K844" s="462"/>
      <c r="L844" s="462"/>
      <c r="M844" s="462"/>
      <c r="N844" s="462"/>
      <c r="O844" s="462"/>
      <c r="P844" s="273" t="s">
        <v>16</v>
      </c>
      <c r="Q844" s="273"/>
      <c r="R844" s="273"/>
      <c r="S844" s="273"/>
      <c r="T844" s="273"/>
      <c r="U844" s="273"/>
      <c r="V844" s="273"/>
      <c r="W844" s="273"/>
      <c r="X844" s="273"/>
      <c r="Y844" s="458" t="s">
        <v>377</v>
      </c>
      <c r="Z844" s="458"/>
      <c r="AA844" s="458"/>
      <c r="AB844" s="458"/>
      <c r="AC844" s="246" t="s">
        <v>315</v>
      </c>
      <c r="AD844" s="246"/>
      <c r="AE844" s="246"/>
      <c r="AF844" s="246"/>
      <c r="AG844" s="246"/>
      <c r="AH844" s="458" t="s">
        <v>427</v>
      </c>
      <c r="AI844" s="273"/>
      <c r="AJ844" s="273"/>
      <c r="AK844" s="273"/>
      <c r="AL844" s="273" t="s">
        <v>17</v>
      </c>
      <c r="AM844" s="273"/>
      <c r="AN844" s="273"/>
      <c r="AO844" s="417"/>
      <c r="AP844" s="246" t="s">
        <v>381</v>
      </c>
      <c r="AQ844" s="246"/>
      <c r="AR844" s="246"/>
      <c r="AS844" s="246"/>
      <c r="AT844" s="246"/>
      <c r="AU844" s="246"/>
      <c r="AV844" s="246"/>
      <c r="AW844" s="246"/>
      <c r="AX844" s="246"/>
    </row>
    <row r="845" spans="1:51" ht="30" customHeight="1" x14ac:dyDescent="0.15">
      <c r="A845" s="419">
        <v>1</v>
      </c>
      <c r="B845" s="419">
        <v>1</v>
      </c>
      <c r="C845" s="460" t="s">
        <v>681</v>
      </c>
      <c r="D845" s="460"/>
      <c r="E845" s="460"/>
      <c r="F845" s="460"/>
      <c r="G845" s="460"/>
      <c r="H845" s="460"/>
      <c r="I845" s="460"/>
      <c r="J845" s="421">
        <v>7000020342076</v>
      </c>
      <c r="K845" s="421"/>
      <c r="L845" s="421"/>
      <c r="M845" s="421"/>
      <c r="N845" s="421"/>
      <c r="O845" s="421"/>
      <c r="P845" s="422" t="s">
        <v>658</v>
      </c>
      <c r="Q845" s="422"/>
      <c r="R845" s="422"/>
      <c r="S845" s="422"/>
      <c r="T845" s="422"/>
      <c r="U845" s="422"/>
      <c r="V845" s="422"/>
      <c r="W845" s="422"/>
      <c r="X845" s="422"/>
      <c r="Y845" s="423">
        <v>45.6</v>
      </c>
      <c r="Z845" s="424"/>
      <c r="AA845" s="424"/>
      <c r="AB845" s="425"/>
      <c r="AC845" s="426" t="s">
        <v>425</v>
      </c>
      <c r="AD845" s="427"/>
      <c r="AE845" s="427"/>
      <c r="AF845" s="427"/>
      <c r="AG845" s="427"/>
      <c r="AH845" s="461" t="s">
        <v>451</v>
      </c>
      <c r="AI845" s="461"/>
      <c r="AJ845" s="461"/>
      <c r="AK845" s="461"/>
      <c r="AL845" s="429" t="s">
        <v>451</v>
      </c>
      <c r="AM845" s="430"/>
      <c r="AN845" s="430"/>
      <c r="AO845" s="431"/>
      <c r="AP845" s="223"/>
      <c r="AQ845" s="223"/>
      <c r="AR845" s="223"/>
      <c r="AS845" s="223"/>
      <c r="AT845" s="223"/>
      <c r="AU845" s="223"/>
      <c r="AV845" s="223"/>
      <c r="AW845" s="223"/>
      <c r="AX845" s="223"/>
    </row>
    <row r="846" spans="1:51" ht="30" customHeight="1" x14ac:dyDescent="0.15">
      <c r="A846" s="419">
        <v>2</v>
      </c>
      <c r="B846" s="419">
        <v>1</v>
      </c>
      <c r="C846" s="460" t="s">
        <v>312</v>
      </c>
      <c r="D846" s="460"/>
      <c r="E846" s="460"/>
      <c r="F846" s="460"/>
      <c r="G846" s="460"/>
      <c r="H846" s="460"/>
      <c r="I846" s="460"/>
      <c r="J846" s="421">
        <v>6000020422011</v>
      </c>
      <c r="K846" s="421"/>
      <c r="L846" s="421"/>
      <c r="M846" s="421"/>
      <c r="N846" s="421"/>
      <c r="O846" s="421"/>
      <c r="P846" s="422" t="s">
        <v>658</v>
      </c>
      <c r="Q846" s="422"/>
      <c r="R846" s="422"/>
      <c r="S846" s="422"/>
      <c r="T846" s="422"/>
      <c r="U846" s="422"/>
      <c r="V846" s="422"/>
      <c r="W846" s="422"/>
      <c r="X846" s="422"/>
      <c r="Y846" s="423">
        <v>5.3</v>
      </c>
      <c r="Z846" s="424"/>
      <c r="AA846" s="424"/>
      <c r="AB846" s="425"/>
      <c r="AC846" s="426" t="s">
        <v>425</v>
      </c>
      <c r="AD846" s="427"/>
      <c r="AE846" s="427"/>
      <c r="AF846" s="427"/>
      <c r="AG846" s="427"/>
      <c r="AH846" s="461" t="s">
        <v>451</v>
      </c>
      <c r="AI846" s="461"/>
      <c r="AJ846" s="461"/>
      <c r="AK846" s="461"/>
      <c r="AL846" s="429" t="s">
        <v>451</v>
      </c>
      <c r="AM846" s="430"/>
      <c r="AN846" s="430"/>
      <c r="AO846" s="431"/>
      <c r="AP846" s="223"/>
      <c r="AQ846" s="223"/>
      <c r="AR846" s="223"/>
      <c r="AS846" s="223"/>
      <c r="AT846" s="223"/>
      <c r="AU846" s="223"/>
      <c r="AV846" s="223"/>
      <c r="AW846" s="223"/>
      <c r="AX846" s="223"/>
      <c r="AY846">
        <f>COUNTA($C$846)</f>
        <v>1</v>
      </c>
    </row>
    <row r="847" spans="1:51" ht="30" customHeight="1" x14ac:dyDescent="0.15">
      <c r="A847" s="419">
        <v>3</v>
      </c>
      <c r="B847" s="419">
        <v>1</v>
      </c>
      <c r="C847" s="460" t="s">
        <v>682</v>
      </c>
      <c r="D847" s="460"/>
      <c r="E847" s="460"/>
      <c r="F847" s="460"/>
      <c r="G847" s="460"/>
      <c r="H847" s="460"/>
      <c r="I847" s="460"/>
      <c r="J847" s="421">
        <v>3000020292052</v>
      </c>
      <c r="K847" s="421"/>
      <c r="L847" s="421"/>
      <c r="M847" s="421"/>
      <c r="N847" s="421"/>
      <c r="O847" s="421"/>
      <c r="P847" s="422" t="s">
        <v>658</v>
      </c>
      <c r="Q847" s="422"/>
      <c r="R847" s="422"/>
      <c r="S847" s="422"/>
      <c r="T847" s="422"/>
      <c r="U847" s="422"/>
      <c r="V847" s="422"/>
      <c r="W847" s="422"/>
      <c r="X847" s="422"/>
      <c r="Y847" s="423">
        <v>0.7</v>
      </c>
      <c r="Z847" s="424"/>
      <c r="AA847" s="424"/>
      <c r="AB847" s="425"/>
      <c r="AC847" s="426" t="s">
        <v>425</v>
      </c>
      <c r="AD847" s="427"/>
      <c r="AE847" s="427"/>
      <c r="AF847" s="427"/>
      <c r="AG847" s="427"/>
      <c r="AH847" s="428" t="s">
        <v>451</v>
      </c>
      <c r="AI847" s="428"/>
      <c r="AJ847" s="428"/>
      <c r="AK847" s="428"/>
      <c r="AL847" s="429" t="s">
        <v>451</v>
      </c>
      <c r="AM847" s="430"/>
      <c r="AN847" s="430"/>
      <c r="AO847" s="431"/>
      <c r="AP847" s="223"/>
      <c r="AQ847" s="223"/>
      <c r="AR847" s="223"/>
      <c r="AS847" s="223"/>
      <c r="AT847" s="223"/>
      <c r="AU847" s="223"/>
      <c r="AV847" s="223"/>
      <c r="AW847" s="223"/>
      <c r="AX847" s="223"/>
      <c r="AY847">
        <f>COUNTA($C$847)</f>
        <v>1</v>
      </c>
    </row>
    <row r="848" spans="1:51" ht="30" customHeight="1" x14ac:dyDescent="0.15">
      <c r="A848" s="419">
        <v>4</v>
      </c>
      <c r="B848" s="419">
        <v>1</v>
      </c>
      <c r="C848" s="460" t="s">
        <v>402</v>
      </c>
      <c r="D848" s="460"/>
      <c r="E848" s="460"/>
      <c r="F848" s="460"/>
      <c r="G848" s="460"/>
      <c r="H848" s="460"/>
      <c r="I848" s="460"/>
      <c r="J848" s="421">
        <v>5000020352110</v>
      </c>
      <c r="K848" s="421"/>
      <c r="L848" s="421"/>
      <c r="M848" s="421"/>
      <c r="N848" s="421"/>
      <c r="O848" s="421"/>
      <c r="P848" s="422" t="s">
        <v>658</v>
      </c>
      <c r="Q848" s="422"/>
      <c r="R848" s="422"/>
      <c r="S848" s="422"/>
      <c r="T848" s="422"/>
      <c r="U848" s="422"/>
      <c r="V848" s="422"/>
      <c r="W848" s="422"/>
      <c r="X848" s="422"/>
      <c r="Y848" s="423">
        <v>0.6</v>
      </c>
      <c r="Z848" s="424"/>
      <c r="AA848" s="424"/>
      <c r="AB848" s="425"/>
      <c r="AC848" s="426" t="s">
        <v>425</v>
      </c>
      <c r="AD848" s="427"/>
      <c r="AE848" s="427"/>
      <c r="AF848" s="427"/>
      <c r="AG848" s="427"/>
      <c r="AH848" s="428" t="s">
        <v>451</v>
      </c>
      <c r="AI848" s="428"/>
      <c r="AJ848" s="428"/>
      <c r="AK848" s="428"/>
      <c r="AL848" s="429" t="s">
        <v>451</v>
      </c>
      <c r="AM848" s="430"/>
      <c r="AN848" s="430"/>
      <c r="AO848" s="431"/>
      <c r="AP848" s="223"/>
      <c r="AQ848" s="223"/>
      <c r="AR848" s="223"/>
      <c r="AS848" s="223"/>
      <c r="AT848" s="223"/>
      <c r="AU848" s="223"/>
      <c r="AV848" s="223"/>
      <c r="AW848" s="223"/>
      <c r="AX848" s="223"/>
      <c r="AY848">
        <f>COUNTA($C$848)</f>
        <v>1</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81</v>
      </c>
      <c r="D877" s="273"/>
      <c r="E877" s="273"/>
      <c r="F877" s="273"/>
      <c r="G877" s="273"/>
      <c r="H877" s="273"/>
      <c r="I877" s="273"/>
      <c r="J877" s="246" t="s">
        <v>84</v>
      </c>
      <c r="K877" s="462"/>
      <c r="L877" s="462"/>
      <c r="M877" s="462"/>
      <c r="N877" s="462"/>
      <c r="O877" s="462"/>
      <c r="P877" s="273" t="s">
        <v>16</v>
      </c>
      <c r="Q877" s="273"/>
      <c r="R877" s="273"/>
      <c r="S877" s="273"/>
      <c r="T877" s="273"/>
      <c r="U877" s="273"/>
      <c r="V877" s="273"/>
      <c r="W877" s="273"/>
      <c r="X877" s="273"/>
      <c r="Y877" s="458" t="s">
        <v>377</v>
      </c>
      <c r="Z877" s="458"/>
      <c r="AA877" s="458"/>
      <c r="AB877" s="458"/>
      <c r="AC877" s="246" t="s">
        <v>315</v>
      </c>
      <c r="AD877" s="246"/>
      <c r="AE877" s="246"/>
      <c r="AF877" s="246"/>
      <c r="AG877" s="246"/>
      <c r="AH877" s="458" t="s">
        <v>427</v>
      </c>
      <c r="AI877" s="273"/>
      <c r="AJ877" s="273"/>
      <c r="AK877" s="273"/>
      <c r="AL877" s="273" t="s">
        <v>17</v>
      </c>
      <c r="AM877" s="273"/>
      <c r="AN877" s="273"/>
      <c r="AO877" s="417"/>
      <c r="AP877" s="246" t="s">
        <v>381</v>
      </c>
      <c r="AQ877" s="246"/>
      <c r="AR877" s="246"/>
      <c r="AS877" s="246"/>
      <c r="AT877" s="246"/>
      <c r="AU877" s="246"/>
      <c r="AV877" s="246"/>
      <c r="AW877" s="246"/>
      <c r="AX877" s="246"/>
      <c r="AY877">
        <f>$AY$875</f>
        <v>1</v>
      </c>
    </row>
    <row r="878" spans="1:51" ht="43.5" customHeight="1" x14ac:dyDescent="0.15">
      <c r="A878" s="419">
        <v>1</v>
      </c>
      <c r="B878" s="419">
        <v>1</v>
      </c>
      <c r="C878" s="460" t="s">
        <v>575</v>
      </c>
      <c r="D878" s="460"/>
      <c r="E878" s="460"/>
      <c r="F878" s="460"/>
      <c r="G878" s="460"/>
      <c r="H878" s="460"/>
      <c r="I878" s="460"/>
      <c r="J878" s="421">
        <v>4240001031099</v>
      </c>
      <c r="K878" s="421"/>
      <c r="L878" s="421"/>
      <c r="M878" s="421"/>
      <c r="N878" s="421"/>
      <c r="O878" s="421"/>
      <c r="P878" s="422" t="s">
        <v>678</v>
      </c>
      <c r="Q878" s="422"/>
      <c r="R878" s="422"/>
      <c r="S878" s="422"/>
      <c r="T878" s="422"/>
      <c r="U878" s="422"/>
      <c r="V878" s="422"/>
      <c r="W878" s="422"/>
      <c r="X878" s="422"/>
      <c r="Y878" s="423">
        <v>24</v>
      </c>
      <c r="Z878" s="424"/>
      <c r="AA878" s="424"/>
      <c r="AB878" s="425"/>
      <c r="AC878" s="426" t="s">
        <v>382</v>
      </c>
      <c r="AD878" s="427"/>
      <c r="AE878" s="427"/>
      <c r="AF878" s="427"/>
      <c r="AG878" s="427"/>
      <c r="AH878" s="461">
        <v>5</v>
      </c>
      <c r="AI878" s="461"/>
      <c r="AJ878" s="461"/>
      <c r="AK878" s="461"/>
      <c r="AL878" s="429">
        <v>91</v>
      </c>
      <c r="AM878" s="430"/>
      <c r="AN878" s="430"/>
      <c r="AO878" s="431"/>
      <c r="AP878" s="223" t="s">
        <v>451</v>
      </c>
      <c r="AQ878" s="223"/>
      <c r="AR878" s="223"/>
      <c r="AS878" s="223"/>
      <c r="AT878" s="223"/>
      <c r="AU878" s="223"/>
      <c r="AV878" s="223"/>
      <c r="AW878" s="223"/>
      <c r="AX878" s="223"/>
      <c r="AY878">
        <f>$AY$875</f>
        <v>1</v>
      </c>
    </row>
    <row r="879" spans="1:51" ht="43.5" customHeight="1" x14ac:dyDescent="0.15">
      <c r="A879" s="419">
        <v>2</v>
      </c>
      <c r="B879" s="419">
        <v>1</v>
      </c>
      <c r="C879" s="460" t="s">
        <v>683</v>
      </c>
      <c r="D879" s="460"/>
      <c r="E879" s="460"/>
      <c r="F879" s="460"/>
      <c r="G879" s="460"/>
      <c r="H879" s="460"/>
      <c r="I879" s="460"/>
      <c r="J879" s="421">
        <v>6011001002169</v>
      </c>
      <c r="K879" s="421"/>
      <c r="L879" s="421"/>
      <c r="M879" s="421"/>
      <c r="N879" s="421"/>
      <c r="O879" s="421"/>
      <c r="P879" s="422" t="s">
        <v>293</v>
      </c>
      <c r="Q879" s="422"/>
      <c r="R879" s="422"/>
      <c r="S879" s="422"/>
      <c r="T879" s="422"/>
      <c r="U879" s="422"/>
      <c r="V879" s="422"/>
      <c r="W879" s="422"/>
      <c r="X879" s="422"/>
      <c r="Y879" s="423">
        <v>10</v>
      </c>
      <c r="Z879" s="424"/>
      <c r="AA879" s="424"/>
      <c r="AB879" s="425"/>
      <c r="AC879" s="426" t="s">
        <v>435</v>
      </c>
      <c r="AD879" s="427"/>
      <c r="AE879" s="427"/>
      <c r="AF879" s="427"/>
      <c r="AG879" s="427"/>
      <c r="AH879" s="461" t="s">
        <v>451</v>
      </c>
      <c r="AI879" s="461"/>
      <c r="AJ879" s="461"/>
      <c r="AK879" s="461"/>
      <c r="AL879" s="429" t="s">
        <v>451</v>
      </c>
      <c r="AM879" s="430"/>
      <c r="AN879" s="430"/>
      <c r="AO879" s="431"/>
      <c r="AP879" s="223" t="s">
        <v>451</v>
      </c>
      <c r="AQ879" s="223"/>
      <c r="AR879" s="223"/>
      <c r="AS879" s="223"/>
      <c r="AT879" s="223"/>
      <c r="AU879" s="223"/>
      <c r="AV879" s="223"/>
      <c r="AW879" s="223"/>
      <c r="AX879" s="223"/>
      <c r="AY879">
        <f>COUNTA($C$879)</f>
        <v>1</v>
      </c>
    </row>
    <row r="880" spans="1:51" ht="30" customHeight="1" x14ac:dyDescent="0.15">
      <c r="A880" s="419">
        <v>3</v>
      </c>
      <c r="B880" s="419">
        <v>1</v>
      </c>
      <c r="C880" s="460" t="s">
        <v>82</v>
      </c>
      <c r="D880" s="460"/>
      <c r="E880" s="460"/>
      <c r="F880" s="460"/>
      <c r="G880" s="460"/>
      <c r="H880" s="460"/>
      <c r="I880" s="460"/>
      <c r="J880" s="421">
        <v>7010501016231</v>
      </c>
      <c r="K880" s="421"/>
      <c r="L880" s="421"/>
      <c r="M880" s="421"/>
      <c r="N880" s="421"/>
      <c r="O880" s="421"/>
      <c r="P880" s="422" t="s">
        <v>513</v>
      </c>
      <c r="Q880" s="422"/>
      <c r="R880" s="422"/>
      <c r="S880" s="422"/>
      <c r="T880" s="422"/>
      <c r="U880" s="422"/>
      <c r="V880" s="422"/>
      <c r="W880" s="422"/>
      <c r="X880" s="422"/>
      <c r="Y880" s="423">
        <v>9</v>
      </c>
      <c r="Z880" s="424"/>
      <c r="AA880" s="424"/>
      <c r="AB880" s="425"/>
      <c r="AC880" s="426" t="s">
        <v>435</v>
      </c>
      <c r="AD880" s="427"/>
      <c r="AE880" s="427"/>
      <c r="AF880" s="427"/>
      <c r="AG880" s="427"/>
      <c r="AH880" s="428" t="s">
        <v>451</v>
      </c>
      <c r="AI880" s="428"/>
      <c r="AJ880" s="428"/>
      <c r="AK880" s="428"/>
      <c r="AL880" s="429" t="s">
        <v>451</v>
      </c>
      <c r="AM880" s="430"/>
      <c r="AN880" s="430"/>
      <c r="AO880" s="431"/>
      <c r="AP880" s="223" t="s">
        <v>451</v>
      </c>
      <c r="AQ880" s="223"/>
      <c r="AR880" s="223"/>
      <c r="AS880" s="223"/>
      <c r="AT880" s="223"/>
      <c r="AU880" s="223"/>
      <c r="AV880" s="223"/>
      <c r="AW880" s="223"/>
      <c r="AX880" s="223"/>
      <c r="AY880">
        <f>COUNTA($C$880)</f>
        <v>1</v>
      </c>
    </row>
    <row r="881" spans="1:51" ht="30" customHeight="1" x14ac:dyDescent="0.15">
      <c r="A881" s="419">
        <v>4</v>
      </c>
      <c r="B881" s="419">
        <v>1</v>
      </c>
      <c r="C881" s="460" t="s">
        <v>474</v>
      </c>
      <c r="D881" s="460"/>
      <c r="E881" s="460"/>
      <c r="F881" s="460"/>
      <c r="G881" s="460"/>
      <c r="H881" s="460"/>
      <c r="I881" s="460"/>
      <c r="J881" s="421">
        <v>3310001004032</v>
      </c>
      <c r="K881" s="421"/>
      <c r="L881" s="421"/>
      <c r="M881" s="421"/>
      <c r="N881" s="421"/>
      <c r="O881" s="421"/>
      <c r="P881" s="422" t="s">
        <v>636</v>
      </c>
      <c r="Q881" s="422"/>
      <c r="R881" s="422"/>
      <c r="S881" s="422"/>
      <c r="T881" s="422"/>
      <c r="U881" s="422"/>
      <c r="V881" s="422"/>
      <c r="W881" s="422"/>
      <c r="X881" s="422"/>
      <c r="Y881" s="423">
        <v>3</v>
      </c>
      <c r="Z881" s="424"/>
      <c r="AA881" s="424"/>
      <c r="AB881" s="425"/>
      <c r="AC881" s="426" t="s">
        <v>21</v>
      </c>
      <c r="AD881" s="427"/>
      <c r="AE881" s="427"/>
      <c r="AF881" s="427"/>
      <c r="AG881" s="427"/>
      <c r="AH881" s="428">
        <v>3</v>
      </c>
      <c r="AI881" s="428"/>
      <c r="AJ881" s="428"/>
      <c r="AK881" s="428"/>
      <c r="AL881" s="429">
        <v>90.6</v>
      </c>
      <c r="AM881" s="430"/>
      <c r="AN881" s="430"/>
      <c r="AO881" s="431"/>
      <c r="AP881" s="223" t="s">
        <v>451</v>
      </c>
      <c r="AQ881" s="223"/>
      <c r="AR881" s="223"/>
      <c r="AS881" s="223"/>
      <c r="AT881" s="223"/>
      <c r="AU881" s="223"/>
      <c r="AV881" s="223"/>
      <c r="AW881" s="223"/>
      <c r="AX881" s="223"/>
      <c r="AY881">
        <f>COUNTA($C$881)</f>
        <v>1</v>
      </c>
    </row>
    <row r="882" spans="1:51" ht="60" customHeight="1" x14ac:dyDescent="0.15">
      <c r="A882" s="419">
        <v>5</v>
      </c>
      <c r="B882" s="419">
        <v>1</v>
      </c>
      <c r="C882" s="460" t="s">
        <v>683</v>
      </c>
      <c r="D882" s="460"/>
      <c r="E882" s="460"/>
      <c r="F882" s="460"/>
      <c r="G882" s="460"/>
      <c r="H882" s="460"/>
      <c r="I882" s="460"/>
      <c r="J882" s="421">
        <v>6011001002169</v>
      </c>
      <c r="K882" s="421"/>
      <c r="L882" s="421"/>
      <c r="M882" s="421"/>
      <c r="N882" s="421"/>
      <c r="O882" s="421"/>
      <c r="P882" s="422" t="s">
        <v>662</v>
      </c>
      <c r="Q882" s="422"/>
      <c r="R882" s="422"/>
      <c r="S882" s="422"/>
      <c r="T882" s="422"/>
      <c r="U882" s="422"/>
      <c r="V882" s="422"/>
      <c r="W882" s="422"/>
      <c r="X882" s="422"/>
      <c r="Y882" s="423">
        <v>2</v>
      </c>
      <c r="Z882" s="424"/>
      <c r="AA882" s="424"/>
      <c r="AB882" s="425"/>
      <c r="AC882" s="426" t="s">
        <v>435</v>
      </c>
      <c r="AD882" s="427"/>
      <c r="AE882" s="427"/>
      <c r="AF882" s="427"/>
      <c r="AG882" s="427"/>
      <c r="AH882" s="428" t="s">
        <v>451</v>
      </c>
      <c r="AI882" s="428"/>
      <c r="AJ882" s="428"/>
      <c r="AK882" s="428"/>
      <c r="AL882" s="429" t="s">
        <v>451</v>
      </c>
      <c r="AM882" s="430"/>
      <c r="AN882" s="430"/>
      <c r="AO882" s="431"/>
      <c r="AP882" s="223" t="s">
        <v>451</v>
      </c>
      <c r="AQ882" s="223"/>
      <c r="AR882" s="223"/>
      <c r="AS882" s="223"/>
      <c r="AT882" s="223"/>
      <c r="AU882" s="223"/>
      <c r="AV882" s="223"/>
      <c r="AW882" s="223"/>
      <c r="AX882" s="223"/>
      <c r="AY882">
        <f>COUNTA($C$882)</f>
        <v>1</v>
      </c>
    </row>
    <row r="883" spans="1:51" ht="54" customHeight="1" x14ac:dyDescent="0.15">
      <c r="A883" s="419">
        <v>6</v>
      </c>
      <c r="B883" s="419">
        <v>1</v>
      </c>
      <c r="C883" s="460" t="s">
        <v>523</v>
      </c>
      <c r="D883" s="460"/>
      <c r="E883" s="460"/>
      <c r="F883" s="460"/>
      <c r="G883" s="460"/>
      <c r="H883" s="460"/>
      <c r="I883" s="460"/>
      <c r="J883" s="421">
        <v>2030005015690</v>
      </c>
      <c r="K883" s="421"/>
      <c r="L883" s="421"/>
      <c r="M883" s="421"/>
      <c r="N883" s="421"/>
      <c r="O883" s="421"/>
      <c r="P883" s="422" t="s">
        <v>214</v>
      </c>
      <c r="Q883" s="422"/>
      <c r="R883" s="422"/>
      <c r="S883" s="422"/>
      <c r="T883" s="422"/>
      <c r="U883" s="422"/>
      <c r="V883" s="422"/>
      <c r="W883" s="422"/>
      <c r="X883" s="422"/>
      <c r="Y883" s="423">
        <v>1</v>
      </c>
      <c r="Z883" s="424"/>
      <c r="AA883" s="424"/>
      <c r="AB883" s="425"/>
      <c r="AC883" s="426" t="s">
        <v>435</v>
      </c>
      <c r="AD883" s="427"/>
      <c r="AE883" s="427"/>
      <c r="AF883" s="427"/>
      <c r="AG883" s="427"/>
      <c r="AH883" s="428">
        <v>1</v>
      </c>
      <c r="AI883" s="428"/>
      <c r="AJ883" s="428"/>
      <c r="AK883" s="428"/>
      <c r="AL883" s="429">
        <v>100</v>
      </c>
      <c r="AM883" s="430"/>
      <c r="AN883" s="430"/>
      <c r="AO883" s="431"/>
      <c r="AP883" s="223" t="s">
        <v>451</v>
      </c>
      <c r="AQ883" s="223"/>
      <c r="AR883" s="223"/>
      <c r="AS883" s="223"/>
      <c r="AT883" s="223"/>
      <c r="AU883" s="223"/>
      <c r="AV883" s="223"/>
      <c r="AW883" s="223"/>
      <c r="AX883" s="223"/>
      <c r="AY883">
        <f>COUNTA($C$883)</f>
        <v>1</v>
      </c>
    </row>
    <row r="884" spans="1:51" ht="63" customHeight="1" x14ac:dyDescent="0.15">
      <c r="A884" s="419">
        <v>7</v>
      </c>
      <c r="B884" s="419">
        <v>1</v>
      </c>
      <c r="C884" s="460" t="s">
        <v>574</v>
      </c>
      <c r="D884" s="460"/>
      <c r="E884" s="460"/>
      <c r="F884" s="460"/>
      <c r="G884" s="460"/>
      <c r="H884" s="460"/>
      <c r="I884" s="460"/>
      <c r="J884" s="421">
        <v>5011001026409</v>
      </c>
      <c r="K884" s="421"/>
      <c r="L884" s="421"/>
      <c r="M884" s="421"/>
      <c r="N884" s="421"/>
      <c r="O884" s="421"/>
      <c r="P884" s="422" t="s">
        <v>562</v>
      </c>
      <c r="Q884" s="422"/>
      <c r="R884" s="422"/>
      <c r="S884" s="422"/>
      <c r="T884" s="422"/>
      <c r="U884" s="422"/>
      <c r="V884" s="422"/>
      <c r="W884" s="422"/>
      <c r="X884" s="422"/>
      <c r="Y884" s="423">
        <v>0.9</v>
      </c>
      <c r="Z884" s="424"/>
      <c r="AA884" s="424"/>
      <c r="AB884" s="425"/>
      <c r="AC884" s="426" t="s">
        <v>435</v>
      </c>
      <c r="AD884" s="427"/>
      <c r="AE884" s="427"/>
      <c r="AF884" s="427"/>
      <c r="AG884" s="427"/>
      <c r="AH884" s="428">
        <v>1</v>
      </c>
      <c r="AI884" s="428"/>
      <c r="AJ884" s="428"/>
      <c r="AK884" s="428"/>
      <c r="AL884" s="429">
        <v>100</v>
      </c>
      <c r="AM884" s="430"/>
      <c r="AN884" s="430"/>
      <c r="AO884" s="431"/>
      <c r="AP884" s="223" t="s">
        <v>451</v>
      </c>
      <c r="AQ884" s="223"/>
      <c r="AR884" s="223"/>
      <c r="AS884" s="223"/>
      <c r="AT884" s="223"/>
      <c r="AU884" s="223"/>
      <c r="AV884" s="223"/>
      <c r="AW884" s="223"/>
      <c r="AX884" s="223"/>
      <c r="AY884">
        <f>COUNTA($C$884)</f>
        <v>1</v>
      </c>
    </row>
    <row r="885" spans="1:51" ht="30" customHeight="1" x14ac:dyDescent="0.15">
      <c r="A885" s="419">
        <v>8</v>
      </c>
      <c r="B885" s="419">
        <v>1</v>
      </c>
      <c r="C885" s="460" t="s">
        <v>684</v>
      </c>
      <c r="D885" s="460"/>
      <c r="E885" s="460"/>
      <c r="F885" s="460"/>
      <c r="G885" s="460"/>
      <c r="H885" s="460"/>
      <c r="I885" s="460"/>
      <c r="J885" s="421">
        <v>8120001092216</v>
      </c>
      <c r="K885" s="421"/>
      <c r="L885" s="421"/>
      <c r="M885" s="421"/>
      <c r="N885" s="421"/>
      <c r="O885" s="421"/>
      <c r="P885" s="422" t="s">
        <v>685</v>
      </c>
      <c r="Q885" s="422"/>
      <c r="R885" s="422"/>
      <c r="S885" s="422"/>
      <c r="T885" s="422"/>
      <c r="U885" s="422"/>
      <c r="V885" s="422"/>
      <c r="W885" s="422"/>
      <c r="X885" s="422"/>
      <c r="Y885" s="423">
        <v>0.7</v>
      </c>
      <c r="Z885" s="424"/>
      <c r="AA885" s="424"/>
      <c r="AB885" s="425"/>
      <c r="AC885" s="426" t="s">
        <v>21</v>
      </c>
      <c r="AD885" s="427"/>
      <c r="AE885" s="427"/>
      <c r="AF885" s="427"/>
      <c r="AG885" s="427"/>
      <c r="AH885" s="428">
        <v>3</v>
      </c>
      <c r="AI885" s="428"/>
      <c r="AJ885" s="428"/>
      <c r="AK885" s="428"/>
      <c r="AL885" s="429">
        <v>64.3</v>
      </c>
      <c r="AM885" s="430"/>
      <c r="AN885" s="430"/>
      <c r="AO885" s="431"/>
      <c r="AP885" s="223" t="s">
        <v>451</v>
      </c>
      <c r="AQ885" s="223"/>
      <c r="AR885" s="223"/>
      <c r="AS885" s="223"/>
      <c r="AT885" s="223"/>
      <c r="AU885" s="223"/>
      <c r="AV885" s="223"/>
      <c r="AW885" s="223"/>
      <c r="AX885" s="223"/>
      <c r="AY885">
        <f>COUNTA($C$885)</f>
        <v>1</v>
      </c>
    </row>
    <row r="886" spans="1:51" ht="64.5" customHeight="1" x14ac:dyDescent="0.15">
      <c r="A886" s="419">
        <v>9</v>
      </c>
      <c r="B886" s="419">
        <v>1</v>
      </c>
      <c r="C886" s="460" t="s">
        <v>317</v>
      </c>
      <c r="D886" s="460"/>
      <c r="E886" s="460"/>
      <c r="F886" s="460"/>
      <c r="G886" s="460"/>
      <c r="H886" s="460"/>
      <c r="I886" s="460"/>
      <c r="J886" s="421">
        <v>9240001030641</v>
      </c>
      <c r="K886" s="421"/>
      <c r="L886" s="421"/>
      <c r="M886" s="421"/>
      <c r="N886" s="421"/>
      <c r="O886" s="421"/>
      <c r="P886" s="422" t="s">
        <v>512</v>
      </c>
      <c r="Q886" s="422"/>
      <c r="R886" s="422"/>
      <c r="S886" s="422"/>
      <c r="T886" s="422"/>
      <c r="U886" s="422"/>
      <c r="V886" s="422"/>
      <c r="W886" s="422"/>
      <c r="X886" s="422"/>
      <c r="Y886" s="423">
        <v>0.01</v>
      </c>
      <c r="Z886" s="424"/>
      <c r="AA886" s="424"/>
      <c r="AB886" s="425"/>
      <c r="AC886" s="426" t="s">
        <v>261</v>
      </c>
      <c r="AD886" s="427"/>
      <c r="AE886" s="427"/>
      <c r="AF886" s="427"/>
      <c r="AG886" s="427"/>
      <c r="AH886" s="428">
        <v>2</v>
      </c>
      <c r="AI886" s="428"/>
      <c r="AJ886" s="428"/>
      <c r="AK886" s="428"/>
      <c r="AL886" s="429">
        <v>63.3</v>
      </c>
      <c r="AM886" s="430"/>
      <c r="AN886" s="430"/>
      <c r="AO886" s="431"/>
      <c r="AP886" s="223" t="s">
        <v>451</v>
      </c>
      <c r="AQ886" s="223"/>
      <c r="AR886" s="223"/>
      <c r="AS886" s="223"/>
      <c r="AT886" s="223"/>
      <c r="AU886" s="223"/>
      <c r="AV886" s="223"/>
      <c r="AW886" s="223"/>
      <c r="AX886" s="223"/>
      <c r="AY886">
        <f>COUNTA($C$886)</f>
        <v>1</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161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81</v>
      </c>
      <c r="D910" s="273"/>
      <c r="E910" s="273"/>
      <c r="F910" s="273"/>
      <c r="G910" s="273"/>
      <c r="H910" s="273"/>
      <c r="I910" s="273"/>
      <c r="J910" s="246" t="s">
        <v>84</v>
      </c>
      <c r="K910" s="462"/>
      <c r="L910" s="462"/>
      <c r="M910" s="462"/>
      <c r="N910" s="462"/>
      <c r="O910" s="462"/>
      <c r="P910" s="273" t="s">
        <v>16</v>
      </c>
      <c r="Q910" s="273"/>
      <c r="R910" s="273"/>
      <c r="S910" s="273"/>
      <c r="T910" s="273"/>
      <c r="U910" s="273"/>
      <c r="V910" s="273"/>
      <c r="W910" s="273"/>
      <c r="X910" s="273"/>
      <c r="Y910" s="458" t="s">
        <v>377</v>
      </c>
      <c r="Z910" s="458"/>
      <c r="AA910" s="458"/>
      <c r="AB910" s="458"/>
      <c r="AC910" s="246" t="s">
        <v>315</v>
      </c>
      <c r="AD910" s="246"/>
      <c r="AE910" s="246"/>
      <c r="AF910" s="246"/>
      <c r="AG910" s="246"/>
      <c r="AH910" s="458" t="s">
        <v>427</v>
      </c>
      <c r="AI910" s="273"/>
      <c r="AJ910" s="273"/>
      <c r="AK910" s="273"/>
      <c r="AL910" s="273" t="s">
        <v>17</v>
      </c>
      <c r="AM910" s="273"/>
      <c r="AN910" s="273"/>
      <c r="AO910" s="417"/>
      <c r="AP910" s="246" t="s">
        <v>381</v>
      </c>
      <c r="AQ910" s="246"/>
      <c r="AR910" s="246"/>
      <c r="AS910" s="246"/>
      <c r="AT910" s="246"/>
      <c r="AU910" s="246"/>
      <c r="AV910" s="246"/>
      <c r="AW910" s="246"/>
      <c r="AX910" s="246"/>
      <c r="AY910">
        <f>$AY$908</f>
        <v>1</v>
      </c>
    </row>
    <row r="911" spans="1:51" ht="30" customHeight="1" x14ac:dyDescent="0.15">
      <c r="A911" s="419">
        <v>1</v>
      </c>
      <c r="B911" s="419">
        <v>1</v>
      </c>
      <c r="C911" s="460" t="s">
        <v>283</v>
      </c>
      <c r="D911" s="460"/>
      <c r="E911" s="460"/>
      <c r="F911" s="460"/>
      <c r="G911" s="460"/>
      <c r="H911" s="460"/>
      <c r="I911" s="460"/>
      <c r="J911" s="421">
        <v>7250005004997</v>
      </c>
      <c r="K911" s="421"/>
      <c r="L911" s="421"/>
      <c r="M911" s="421"/>
      <c r="N911" s="421"/>
      <c r="O911" s="421"/>
      <c r="P911" s="422" t="s">
        <v>679</v>
      </c>
      <c r="Q911" s="422"/>
      <c r="R911" s="422"/>
      <c r="S911" s="422"/>
      <c r="T911" s="422"/>
      <c r="U911" s="422"/>
      <c r="V911" s="422"/>
      <c r="W911" s="422"/>
      <c r="X911" s="422"/>
      <c r="Y911" s="423">
        <v>0.6</v>
      </c>
      <c r="Z911" s="424"/>
      <c r="AA911" s="424"/>
      <c r="AB911" s="425"/>
      <c r="AC911" s="426" t="s">
        <v>149</v>
      </c>
      <c r="AD911" s="427"/>
      <c r="AE911" s="427"/>
      <c r="AF911" s="427"/>
      <c r="AG911" s="427"/>
      <c r="AH911" s="461" t="s">
        <v>451</v>
      </c>
      <c r="AI911" s="461"/>
      <c r="AJ911" s="461"/>
      <c r="AK911" s="461"/>
      <c r="AL911" s="429" t="s">
        <v>451</v>
      </c>
      <c r="AM911" s="430"/>
      <c r="AN911" s="430"/>
      <c r="AO911" s="431"/>
      <c r="AP911" s="223" t="s">
        <v>451</v>
      </c>
      <c r="AQ911" s="223"/>
      <c r="AR911" s="223"/>
      <c r="AS911" s="223"/>
      <c r="AT911" s="223"/>
      <c r="AU911" s="223"/>
      <c r="AV911" s="223"/>
      <c r="AW911" s="223"/>
      <c r="AX911" s="223"/>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6" t="s">
        <v>84</v>
      </c>
      <c r="K943" s="462"/>
      <c r="L943" s="462"/>
      <c r="M943" s="462"/>
      <c r="N943" s="462"/>
      <c r="O943" s="462"/>
      <c r="P943" s="273" t="s">
        <v>16</v>
      </c>
      <c r="Q943" s="273"/>
      <c r="R943" s="273"/>
      <c r="S943" s="273"/>
      <c r="T943" s="273"/>
      <c r="U943" s="273"/>
      <c r="V943" s="273"/>
      <c r="W943" s="273"/>
      <c r="X943" s="273"/>
      <c r="Y943" s="458" t="s">
        <v>377</v>
      </c>
      <c r="Z943" s="458"/>
      <c r="AA943" s="458"/>
      <c r="AB943" s="458"/>
      <c r="AC943" s="246" t="s">
        <v>315</v>
      </c>
      <c r="AD943" s="246"/>
      <c r="AE943" s="246"/>
      <c r="AF943" s="246"/>
      <c r="AG943" s="246"/>
      <c r="AH943" s="458" t="s">
        <v>427</v>
      </c>
      <c r="AI943" s="273"/>
      <c r="AJ943" s="273"/>
      <c r="AK943" s="273"/>
      <c r="AL943" s="273" t="s">
        <v>17</v>
      </c>
      <c r="AM943" s="273"/>
      <c r="AN943" s="273"/>
      <c r="AO943" s="417"/>
      <c r="AP943" s="246" t="s">
        <v>381</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6" t="s">
        <v>84</v>
      </c>
      <c r="K976" s="462"/>
      <c r="L976" s="462"/>
      <c r="M976" s="462"/>
      <c r="N976" s="462"/>
      <c r="O976" s="462"/>
      <c r="P976" s="273" t="s">
        <v>16</v>
      </c>
      <c r="Q976" s="273"/>
      <c r="R976" s="273"/>
      <c r="S976" s="273"/>
      <c r="T976" s="273"/>
      <c r="U976" s="273"/>
      <c r="V976" s="273"/>
      <c r="W976" s="273"/>
      <c r="X976" s="273"/>
      <c r="Y976" s="458" t="s">
        <v>377</v>
      </c>
      <c r="Z976" s="458"/>
      <c r="AA976" s="458"/>
      <c r="AB976" s="458"/>
      <c r="AC976" s="246" t="s">
        <v>315</v>
      </c>
      <c r="AD976" s="246"/>
      <c r="AE976" s="246"/>
      <c r="AF976" s="246"/>
      <c r="AG976" s="246"/>
      <c r="AH976" s="458" t="s">
        <v>427</v>
      </c>
      <c r="AI976" s="273"/>
      <c r="AJ976" s="273"/>
      <c r="AK976" s="273"/>
      <c r="AL976" s="273" t="s">
        <v>17</v>
      </c>
      <c r="AM976" s="273"/>
      <c r="AN976" s="273"/>
      <c r="AO976" s="417"/>
      <c r="AP976" s="246" t="s">
        <v>381</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6" t="s">
        <v>84</v>
      </c>
      <c r="K1009" s="462"/>
      <c r="L1009" s="462"/>
      <c r="M1009" s="462"/>
      <c r="N1009" s="462"/>
      <c r="O1009" s="462"/>
      <c r="P1009" s="273" t="s">
        <v>16</v>
      </c>
      <c r="Q1009" s="273"/>
      <c r="R1009" s="273"/>
      <c r="S1009" s="273"/>
      <c r="T1009" s="273"/>
      <c r="U1009" s="273"/>
      <c r="V1009" s="273"/>
      <c r="W1009" s="273"/>
      <c r="X1009" s="273"/>
      <c r="Y1009" s="458" t="s">
        <v>377</v>
      </c>
      <c r="Z1009" s="458"/>
      <c r="AA1009" s="458"/>
      <c r="AB1009" s="458"/>
      <c r="AC1009" s="246" t="s">
        <v>315</v>
      </c>
      <c r="AD1009" s="246"/>
      <c r="AE1009" s="246"/>
      <c r="AF1009" s="246"/>
      <c r="AG1009" s="246"/>
      <c r="AH1009" s="458" t="s">
        <v>427</v>
      </c>
      <c r="AI1009" s="273"/>
      <c r="AJ1009" s="273"/>
      <c r="AK1009" s="273"/>
      <c r="AL1009" s="273" t="s">
        <v>17</v>
      </c>
      <c r="AM1009" s="273"/>
      <c r="AN1009" s="273"/>
      <c r="AO1009" s="417"/>
      <c r="AP1009" s="246" t="s">
        <v>381</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6" t="s">
        <v>84</v>
      </c>
      <c r="K1042" s="462"/>
      <c r="L1042" s="462"/>
      <c r="M1042" s="462"/>
      <c r="N1042" s="462"/>
      <c r="O1042" s="462"/>
      <c r="P1042" s="273" t="s">
        <v>16</v>
      </c>
      <c r="Q1042" s="273"/>
      <c r="R1042" s="273"/>
      <c r="S1042" s="273"/>
      <c r="T1042" s="273"/>
      <c r="U1042" s="273"/>
      <c r="V1042" s="273"/>
      <c r="W1042" s="273"/>
      <c r="X1042" s="273"/>
      <c r="Y1042" s="458" t="s">
        <v>377</v>
      </c>
      <c r="Z1042" s="458"/>
      <c r="AA1042" s="458"/>
      <c r="AB1042" s="458"/>
      <c r="AC1042" s="246" t="s">
        <v>315</v>
      </c>
      <c r="AD1042" s="246"/>
      <c r="AE1042" s="246"/>
      <c r="AF1042" s="246"/>
      <c r="AG1042" s="246"/>
      <c r="AH1042" s="458" t="s">
        <v>427</v>
      </c>
      <c r="AI1042" s="273"/>
      <c r="AJ1042" s="273"/>
      <c r="AK1042" s="273"/>
      <c r="AL1042" s="273" t="s">
        <v>17</v>
      </c>
      <c r="AM1042" s="273"/>
      <c r="AN1042" s="273"/>
      <c r="AO1042" s="417"/>
      <c r="AP1042" s="246" t="s">
        <v>381</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6" t="s">
        <v>84</v>
      </c>
      <c r="K1075" s="462"/>
      <c r="L1075" s="462"/>
      <c r="M1075" s="462"/>
      <c r="N1075" s="462"/>
      <c r="O1075" s="462"/>
      <c r="P1075" s="273" t="s">
        <v>16</v>
      </c>
      <c r="Q1075" s="273"/>
      <c r="R1075" s="273"/>
      <c r="S1075" s="273"/>
      <c r="T1075" s="273"/>
      <c r="U1075" s="273"/>
      <c r="V1075" s="273"/>
      <c r="W1075" s="273"/>
      <c r="X1075" s="273"/>
      <c r="Y1075" s="458" t="s">
        <v>377</v>
      </c>
      <c r="Z1075" s="458"/>
      <c r="AA1075" s="458"/>
      <c r="AB1075" s="458"/>
      <c r="AC1075" s="246" t="s">
        <v>315</v>
      </c>
      <c r="AD1075" s="246"/>
      <c r="AE1075" s="246"/>
      <c r="AF1075" s="246"/>
      <c r="AG1075" s="246"/>
      <c r="AH1075" s="458" t="s">
        <v>427</v>
      </c>
      <c r="AI1075" s="273"/>
      <c r="AJ1075" s="273"/>
      <c r="AK1075" s="273"/>
      <c r="AL1075" s="273" t="s">
        <v>17</v>
      </c>
      <c r="AM1075" s="273"/>
      <c r="AN1075" s="273"/>
      <c r="AO1075" s="417"/>
      <c r="AP1075" s="246" t="s">
        <v>381</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36</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414</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3</v>
      </c>
      <c r="D1109" s="246"/>
      <c r="E1109" s="246" t="s">
        <v>328</v>
      </c>
      <c r="F1109" s="246"/>
      <c r="G1109" s="246"/>
      <c r="H1109" s="246"/>
      <c r="I1109" s="246"/>
      <c r="J1109" s="246" t="s">
        <v>84</v>
      </c>
      <c r="K1109" s="246"/>
      <c r="L1109" s="246"/>
      <c r="M1109" s="246"/>
      <c r="N1109" s="246"/>
      <c r="O1109" s="246"/>
      <c r="P1109" s="458" t="s">
        <v>16</v>
      </c>
      <c r="Q1109" s="458"/>
      <c r="R1109" s="458"/>
      <c r="S1109" s="458"/>
      <c r="T1109" s="458"/>
      <c r="U1109" s="458"/>
      <c r="V1109" s="458"/>
      <c r="W1109" s="458"/>
      <c r="X1109" s="458"/>
      <c r="Y1109" s="246" t="s">
        <v>325</v>
      </c>
      <c r="Z1109" s="246"/>
      <c r="AA1109" s="246"/>
      <c r="AB1109" s="246"/>
      <c r="AC1109" s="246" t="s">
        <v>329</v>
      </c>
      <c r="AD1109" s="246"/>
      <c r="AE1109" s="246"/>
      <c r="AF1109" s="246"/>
      <c r="AG1109" s="246"/>
      <c r="AH1109" s="458" t="s">
        <v>350</v>
      </c>
      <c r="AI1109" s="458"/>
      <c r="AJ1109" s="458"/>
      <c r="AK1109" s="458"/>
      <c r="AL1109" s="458" t="s">
        <v>17</v>
      </c>
      <c r="AM1109" s="458"/>
      <c r="AN1109" s="458"/>
      <c r="AO1109" s="459"/>
      <c r="AP1109" s="246" t="s">
        <v>409</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03" priority="14019">
      <formula>IF(RIGHT(TEXT(AD14,"0.#"),1)=".",FALSE,TRUE)</formula>
    </cfRule>
    <cfRule type="expression" dxfId="2102" priority="14020">
      <formula>IF(RIGHT(TEXT(AD14,"0.#"),1)=".",TRUE,FALSE)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90">
    <cfRule type="expression" dxfId="2097" priority="13891">
      <formula>IF(RIGHT(TEXT(Y790,"0.#"),1)=".",FALSE,TRUE)</formula>
    </cfRule>
    <cfRule type="expression" dxfId="2096" priority="13892">
      <formula>IF(RIGHT(TEXT(Y790,"0.#"),1)=".",TRUE,FALSE)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AD16:AQ17 AD15:AX15 AD13:AX13">
    <cfRule type="expression" dxfId="2091" priority="13717">
      <formula>IF(RIGHT(TEXT(AD13,"0.#"),1)=".",FALSE,TRUE)</formula>
    </cfRule>
    <cfRule type="expression" dxfId="2090" priority="13718">
      <formula>IF(RIGHT(TEXT(AD13,"0.#"),1)=".",TRUE,FALSE)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1:Y798 Y789">
    <cfRule type="expression" dxfId="2085" priority="13693">
      <formula>IF(RIGHT(TEXT(Y789,"0.#"),1)=".",FALSE,TRUE)</formula>
    </cfRule>
    <cfRule type="expression" dxfId="2084" priority="13694">
      <formula>IF(RIGHT(TEXT(Y789,"0.#"),1)=".",TRUE,FALSE)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7:AO874">
    <cfRule type="expression" dxfId="1807" priority="6641">
      <formula>IF(AND(AL847&gt;=0,RIGHT(TEXT(AL847,"0.#"),1)&lt;&gt;"."),TRUE,FALSE)</formula>
    </cfRule>
    <cfRule type="expression" dxfId="1806" priority="6642">
      <formula>IF(AND(AL847&gt;=0,RIGHT(TEXT(AL847,"0.#"),1)="."),TRUE,FALSE)</formula>
    </cfRule>
    <cfRule type="expression" dxfId="1805" priority="6643">
      <formula>IF(AND(AL847&lt;0,RIGHT(TEXT(AL847,"0.#"),1)&lt;&gt;"."),TRUE,FALSE)</formula>
    </cfRule>
    <cfRule type="expression" dxfId="1804" priority="6644">
      <formula>IF(AND(AL847&lt;0,RIGHT(TEXT(AL847,"0.#"),1)="."),TRUE,FALSE)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7:Y874">
    <cfRule type="expression" dxfId="1733" priority="2969">
      <formula>IF(RIGHT(TEXT(Y847,"0.#"),1)=".",FALSE,TRUE)</formula>
    </cfRule>
    <cfRule type="expression" dxfId="1732" priority="2970">
      <formula>IF(RIGHT(TEXT(Y847,"0.#"),1)=".",TRUE,FALSE)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IF(AND(AL1110&gt;=0,RIGHT(TEXT(AL1110,"0.#"),1)&lt;&gt;"."),TRUE,FALSE)</formula>
    </cfRule>
    <cfRule type="expression" dxfId="1702" priority="2876">
      <formula>IF(AND(AL1110&gt;=0,RIGHT(TEXT(AL1110,"0.#"),1)="."),TRUE,FALSE)</formula>
    </cfRule>
    <cfRule type="expression" dxfId="1701" priority="2877">
      <formula>IF(AND(AL1110&lt;0,RIGHT(TEXT(AL1110,"0.#"),1)&lt;&gt;"."),TRUE,FALSE)</formula>
    </cfRule>
    <cfRule type="expression" dxfId="1700" priority="2878">
      <formula>IF(AND(AL1110&lt;0,RIGHT(TEXT(AL1110,"0.#"),1)="."),TRUE,FALSE)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L845:AO846">
    <cfRule type="expression" dxfId="1689" priority="2827">
      <formula>IF(AND(AL845&gt;=0,RIGHT(TEXT(AL845,"0.#"),1)&lt;&gt;"."),TRUE,FALSE)</formula>
    </cfRule>
    <cfRule type="expression" dxfId="1688" priority="2828">
      <formula>IF(AND(AL845&gt;=0,RIGHT(TEXT(AL845,"0.#"),1)="."),TRUE,FALSE)</formula>
    </cfRule>
    <cfRule type="expression" dxfId="1687" priority="2829">
      <formula>IF(AND(AL845&lt;0,RIGHT(TEXT(AL845,"0.#"),1)&lt;&gt;"."),TRUE,FALSE)</formula>
    </cfRule>
    <cfRule type="expression" dxfId="1686" priority="2830">
      <formula>IF(AND(AL845&lt;0,RIGHT(TEXT(AL845,"0.#"),1)="."),TRUE,FALSE)</formula>
    </cfRule>
  </conditionalFormatting>
  <conditionalFormatting sqref="Y845:Y846">
    <cfRule type="expression" dxfId="1685" priority="2825">
      <formula>IF(RIGHT(TEXT(Y845,"0.#"),1)=".",FALSE,TRUE)</formula>
    </cfRule>
    <cfRule type="expression" dxfId="1684" priority="2826">
      <formula>IF(RIGHT(TEXT(Y845,"0.#"),1)=".",TRUE,FALSE)</formula>
    </cfRule>
  </conditionalFormatting>
  <conditionalFormatting sqref="AE492">
    <cfRule type="expression" dxfId="1683" priority="1613">
      <formula>IF(RIGHT(TEXT(AE492,"0.#"),1)=".",FALSE,TRUE)</formula>
    </cfRule>
    <cfRule type="expression" dxfId="1682" priority="1614">
      <formula>IF(RIGHT(TEXT(AE492,"0.#"),1)=".",TRUE,FALSE)</formula>
    </cfRule>
  </conditionalFormatting>
  <conditionalFormatting sqref="AE493">
    <cfRule type="expression" dxfId="1681" priority="1611">
      <formula>IF(RIGHT(TEXT(AE493,"0.#"),1)=".",FALSE,TRUE)</formula>
    </cfRule>
    <cfRule type="expression" dxfId="1680" priority="1612">
      <formula>IF(RIGHT(TEXT(AE493,"0.#"),1)=".",TRUE,FALSE)</formula>
    </cfRule>
  </conditionalFormatting>
  <conditionalFormatting sqref="AE494">
    <cfRule type="expression" dxfId="1679" priority="1609">
      <formula>IF(RIGHT(TEXT(AE494,"0.#"),1)=".",FALSE,TRUE)</formula>
    </cfRule>
    <cfRule type="expression" dxfId="1678" priority="1610">
      <formula>IF(RIGHT(TEXT(AE494,"0.#"),1)=".",TRUE,FALSE)</formula>
    </cfRule>
  </conditionalFormatting>
  <conditionalFormatting sqref="AQ493">
    <cfRule type="expression" dxfId="1677" priority="1589">
      <formula>IF(RIGHT(TEXT(AQ493,"0.#"),1)=".",FALSE,TRUE)</formula>
    </cfRule>
    <cfRule type="expression" dxfId="1676" priority="1590">
      <formula>IF(RIGHT(TEXT(AQ493,"0.#"),1)=".",TRUE,FALSE)</formula>
    </cfRule>
  </conditionalFormatting>
  <conditionalFormatting sqref="AQ494">
    <cfRule type="expression" dxfId="1675" priority="1587">
      <formula>IF(RIGHT(TEXT(AQ494,"0.#"),1)=".",FALSE,TRUE)</formula>
    </cfRule>
    <cfRule type="expression" dxfId="1674" priority="1588">
      <formula>IF(RIGHT(TEXT(AQ494,"0.#"),1)=".",TRUE,FALSE)</formula>
    </cfRule>
  </conditionalFormatting>
  <conditionalFormatting sqref="AQ492">
    <cfRule type="expression" dxfId="1673" priority="1585">
      <formula>IF(RIGHT(TEXT(AQ492,"0.#"),1)=".",FALSE,TRUE)</formula>
    </cfRule>
    <cfRule type="expression" dxfId="1672" priority="1586">
      <formula>IF(RIGHT(TEXT(AQ492,"0.#"),1)=".",TRUE,FALSE)</formula>
    </cfRule>
  </conditionalFormatting>
  <conditionalFormatting sqref="AU494">
    <cfRule type="expression" dxfId="1671" priority="1597">
      <formula>IF(RIGHT(TEXT(AU494,"0.#"),1)=".",FALSE,TRUE)</formula>
    </cfRule>
    <cfRule type="expression" dxfId="1670" priority="1598">
      <formula>IF(RIGHT(TEXT(AU494,"0.#"),1)=".",TRUE,FALSE)</formula>
    </cfRule>
  </conditionalFormatting>
  <conditionalFormatting sqref="AU492">
    <cfRule type="expression" dxfId="1669" priority="1601">
      <formula>IF(RIGHT(TEXT(AU492,"0.#"),1)=".",FALSE,TRUE)</formula>
    </cfRule>
    <cfRule type="expression" dxfId="1668" priority="1602">
      <formula>IF(RIGHT(TEXT(AU492,"0.#"),1)=".",TRUE,FALSE)</formula>
    </cfRule>
  </conditionalFormatting>
  <conditionalFormatting sqref="AU493">
    <cfRule type="expression" dxfId="1667" priority="1599">
      <formula>IF(RIGHT(TEXT(AU493,"0.#"),1)=".",FALSE,TRUE)</formula>
    </cfRule>
    <cfRule type="expression" dxfId="1666" priority="1600">
      <formula>IF(RIGHT(TEXT(AU493,"0.#"),1)=".",TRUE,FALSE)</formula>
    </cfRule>
  </conditionalFormatting>
  <conditionalFormatting sqref="AU583">
    <cfRule type="expression" dxfId="1665" priority="1117">
      <formula>IF(RIGHT(TEXT(AU583,"0.#"),1)=".",FALSE,TRUE)</formula>
    </cfRule>
    <cfRule type="expression" dxfId="1664" priority="1118">
      <formula>IF(RIGHT(TEXT(AU583,"0.#"),1)=".",TRUE,FALSE)</formula>
    </cfRule>
  </conditionalFormatting>
  <conditionalFormatting sqref="AU582">
    <cfRule type="expression" dxfId="1663" priority="1119">
      <formula>IF(RIGHT(TEXT(AU582,"0.#"),1)=".",FALSE,TRUE)</formula>
    </cfRule>
    <cfRule type="expression" dxfId="1662" priority="1120">
      <formula>IF(RIGHT(TEXT(AU582,"0.#"),1)=".",TRUE,FALSE)</formula>
    </cfRule>
  </conditionalFormatting>
  <conditionalFormatting sqref="AE499">
    <cfRule type="expression" dxfId="1661" priority="1579">
      <formula>IF(RIGHT(TEXT(AE499,"0.#"),1)=".",FALSE,TRUE)</formula>
    </cfRule>
    <cfRule type="expression" dxfId="1660" priority="1580">
      <formula>IF(RIGHT(TEXT(AE499,"0.#"),1)=".",TRUE,FALSE)</formula>
    </cfRule>
  </conditionalFormatting>
  <conditionalFormatting sqref="AE497">
    <cfRule type="expression" dxfId="1659" priority="1583">
      <formula>IF(RIGHT(TEXT(AE497,"0.#"),1)=".",FALSE,TRUE)</formula>
    </cfRule>
    <cfRule type="expression" dxfId="1658" priority="1584">
      <formula>IF(RIGHT(TEXT(AE497,"0.#"),1)=".",TRUE,FALSE)</formula>
    </cfRule>
  </conditionalFormatting>
  <conditionalFormatting sqref="AE498">
    <cfRule type="expression" dxfId="1657" priority="1581">
      <formula>IF(RIGHT(TEXT(AE498,"0.#"),1)=".",FALSE,TRUE)</formula>
    </cfRule>
    <cfRule type="expression" dxfId="1656" priority="1582">
      <formula>IF(RIGHT(TEXT(AE498,"0.#"),1)=".",TRUE,FALSE)</formula>
    </cfRule>
  </conditionalFormatting>
  <conditionalFormatting sqref="AU499">
    <cfRule type="expression" dxfId="1655" priority="1567">
      <formula>IF(RIGHT(TEXT(AU499,"0.#"),1)=".",FALSE,TRUE)</formula>
    </cfRule>
    <cfRule type="expression" dxfId="1654" priority="1568">
      <formula>IF(RIGHT(TEXT(AU499,"0.#"),1)=".",TRUE,FALSE)</formula>
    </cfRule>
  </conditionalFormatting>
  <conditionalFormatting sqref="AU497">
    <cfRule type="expression" dxfId="1653" priority="1571">
      <formula>IF(RIGHT(TEXT(AU497,"0.#"),1)=".",FALSE,TRUE)</formula>
    </cfRule>
    <cfRule type="expression" dxfId="1652" priority="1572">
      <formula>IF(RIGHT(TEXT(AU497,"0.#"),1)=".",TRUE,FALSE)</formula>
    </cfRule>
  </conditionalFormatting>
  <conditionalFormatting sqref="AU498">
    <cfRule type="expression" dxfId="1651" priority="1569">
      <formula>IF(RIGHT(TEXT(AU498,"0.#"),1)=".",FALSE,TRUE)</formula>
    </cfRule>
    <cfRule type="expression" dxfId="1650" priority="1570">
      <formula>IF(RIGHT(TEXT(AU498,"0.#"),1)=".",TRUE,FALSE)</formula>
    </cfRule>
  </conditionalFormatting>
  <conditionalFormatting sqref="AQ497">
    <cfRule type="expression" dxfId="1649" priority="1555">
      <formula>IF(RIGHT(TEXT(AQ497,"0.#"),1)=".",FALSE,TRUE)</formula>
    </cfRule>
    <cfRule type="expression" dxfId="1648" priority="1556">
      <formula>IF(RIGHT(TEXT(AQ497,"0.#"),1)=".",TRUE,FALSE)</formula>
    </cfRule>
  </conditionalFormatting>
  <conditionalFormatting sqref="AQ498">
    <cfRule type="expression" dxfId="1647" priority="1559">
      <formula>IF(RIGHT(TEXT(AQ498,"0.#"),1)=".",FALSE,TRUE)</formula>
    </cfRule>
    <cfRule type="expression" dxfId="1646" priority="1560">
      <formula>IF(RIGHT(TEXT(AQ498,"0.#"),1)=".",TRUE,FALSE)</formula>
    </cfRule>
  </conditionalFormatting>
  <conditionalFormatting sqref="AQ499">
    <cfRule type="expression" dxfId="1645" priority="1557">
      <formula>IF(RIGHT(TEXT(AQ499,"0.#"),1)=".",FALSE,TRUE)</formula>
    </cfRule>
    <cfRule type="expression" dxfId="1644" priority="1558">
      <formula>IF(RIGHT(TEXT(AQ499,"0.#"),1)=".",TRUE,FALSE)</formula>
    </cfRule>
  </conditionalFormatting>
  <conditionalFormatting sqref="AE504">
    <cfRule type="expression" dxfId="1643" priority="1549">
      <formula>IF(RIGHT(TEXT(AE504,"0.#"),1)=".",FALSE,TRUE)</formula>
    </cfRule>
    <cfRule type="expression" dxfId="1642" priority="1550">
      <formula>IF(RIGHT(TEXT(AE504,"0.#"),1)=".",TRUE,FALSE)</formula>
    </cfRule>
  </conditionalFormatting>
  <conditionalFormatting sqref="AE502">
    <cfRule type="expression" dxfId="1641" priority="1553">
      <formula>IF(RIGHT(TEXT(AE502,"0.#"),1)=".",FALSE,TRUE)</formula>
    </cfRule>
    <cfRule type="expression" dxfId="1640" priority="1554">
      <formula>IF(RIGHT(TEXT(AE502,"0.#"),1)=".",TRUE,FALSE)</formula>
    </cfRule>
  </conditionalFormatting>
  <conditionalFormatting sqref="AE503">
    <cfRule type="expression" dxfId="1639" priority="1551">
      <formula>IF(RIGHT(TEXT(AE503,"0.#"),1)=".",FALSE,TRUE)</formula>
    </cfRule>
    <cfRule type="expression" dxfId="1638" priority="1552">
      <formula>IF(RIGHT(TEXT(AE503,"0.#"),1)=".",TRUE,FALSE)</formula>
    </cfRule>
  </conditionalFormatting>
  <conditionalFormatting sqref="AU504">
    <cfRule type="expression" dxfId="1637" priority="1537">
      <formula>IF(RIGHT(TEXT(AU504,"0.#"),1)=".",FALSE,TRUE)</formula>
    </cfRule>
    <cfRule type="expression" dxfId="1636" priority="1538">
      <formula>IF(RIGHT(TEXT(AU504,"0.#"),1)=".",TRUE,FALSE)</formula>
    </cfRule>
  </conditionalFormatting>
  <conditionalFormatting sqref="AU502">
    <cfRule type="expression" dxfId="1635" priority="1541">
      <formula>IF(RIGHT(TEXT(AU502,"0.#"),1)=".",FALSE,TRUE)</formula>
    </cfRule>
    <cfRule type="expression" dxfId="1634" priority="1542">
      <formula>IF(RIGHT(TEXT(AU502,"0.#"),1)=".",TRUE,FALSE)</formula>
    </cfRule>
  </conditionalFormatting>
  <conditionalFormatting sqref="AU503">
    <cfRule type="expression" dxfId="1633" priority="1539">
      <formula>IF(RIGHT(TEXT(AU503,"0.#"),1)=".",FALSE,TRUE)</formula>
    </cfRule>
    <cfRule type="expression" dxfId="1632" priority="1540">
      <formula>IF(RIGHT(TEXT(AU503,"0.#"),1)=".",TRUE,FALSE)</formula>
    </cfRule>
  </conditionalFormatting>
  <conditionalFormatting sqref="AQ502">
    <cfRule type="expression" dxfId="1631" priority="1525">
      <formula>IF(RIGHT(TEXT(AQ502,"0.#"),1)=".",FALSE,TRUE)</formula>
    </cfRule>
    <cfRule type="expression" dxfId="1630" priority="1526">
      <formula>IF(RIGHT(TEXT(AQ502,"0.#"),1)=".",TRUE,FALSE)</formula>
    </cfRule>
  </conditionalFormatting>
  <conditionalFormatting sqref="AQ503">
    <cfRule type="expression" dxfId="1629" priority="1529">
      <formula>IF(RIGHT(TEXT(AQ503,"0.#"),1)=".",FALSE,TRUE)</formula>
    </cfRule>
    <cfRule type="expression" dxfId="1628" priority="1530">
      <formula>IF(RIGHT(TEXT(AQ503,"0.#"),1)=".",TRUE,FALSE)</formula>
    </cfRule>
  </conditionalFormatting>
  <conditionalFormatting sqref="AQ504">
    <cfRule type="expression" dxfId="1627" priority="1527">
      <formula>IF(RIGHT(TEXT(AQ504,"0.#"),1)=".",FALSE,TRUE)</formula>
    </cfRule>
    <cfRule type="expression" dxfId="1626" priority="1528">
      <formula>IF(RIGHT(TEXT(AQ504,"0.#"),1)=".",TRUE,FALSE)</formula>
    </cfRule>
  </conditionalFormatting>
  <conditionalFormatting sqref="AE509">
    <cfRule type="expression" dxfId="1625" priority="1519">
      <formula>IF(RIGHT(TEXT(AE509,"0.#"),1)=".",FALSE,TRUE)</formula>
    </cfRule>
    <cfRule type="expression" dxfId="1624" priority="1520">
      <formula>IF(RIGHT(TEXT(AE509,"0.#"),1)=".",TRUE,FALSE)</formula>
    </cfRule>
  </conditionalFormatting>
  <conditionalFormatting sqref="AE507">
    <cfRule type="expression" dxfId="1623" priority="1523">
      <formula>IF(RIGHT(TEXT(AE507,"0.#"),1)=".",FALSE,TRUE)</formula>
    </cfRule>
    <cfRule type="expression" dxfId="1622" priority="1524">
      <formula>IF(RIGHT(TEXT(AE507,"0.#"),1)=".",TRUE,FALSE)</formula>
    </cfRule>
  </conditionalFormatting>
  <conditionalFormatting sqref="AE508">
    <cfRule type="expression" dxfId="1621" priority="1521">
      <formula>IF(RIGHT(TEXT(AE508,"0.#"),1)=".",FALSE,TRUE)</formula>
    </cfRule>
    <cfRule type="expression" dxfId="1620" priority="1522">
      <formula>IF(RIGHT(TEXT(AE508,"0.#"),1)=".",TRUE,FALSE)</formula>
    </cfRule>
  </conditionalFormatting>
  <conditionalFormatting sqref="AU509">
    <cfRule type="expression" dxfId="1619" priority="1507">
      <formula>IF(RIGHT(TEXT(AU509,"0.#"),1)=".",FALSE,TRUE)</formula>
    </cfRule>
    <cfRule type="expression" dxfId="1618" priority="1508">
      <formula>IF(RIGHT(TEXT(AU509,"0.#"),1)=".",TRUE,FALSE)</formula>
    </cfRule>
  </conditionalFormatting>
  <conditionalFormatting sqref="AU507">
    <cfRule type="expression" dxfId="1617" priority="1511">
      <formula>IF(RIGHT(TEXT(AU507,"0.#"),1)=".",FALSE,TRUE)</formula>
    </cfRule>
    <cfRule type="expression" dxfId="1616" priority="1512">
      <formula>IF(RIGHT(TEXT(AU507,"0.#"),1)=".",TRUE,FALSE)</formula>
    </cfRule>
  </conditionalFormatting>
  <conditionalFormatting sqref="AU508">
    <cfRule type="expression" dxfId="1615" priority="1509">
      <formula>IF(RIGHT(TEXT(AU508,"0.#"),1)=".",FALSE,TRUE)</formula>
    </cfRule>
    <cfRule type="expression" dxfId="1614" priority="1510">
      <formula>IF(RIGHT(TEXT(AU508,"0.#"),1)=".",TRUE,FALSE)</formula>
    </cfRule>
  </conditionalFormatting>
  <conditionalFormatting sqref="AQ507">
    <cfRule type="expression" dxfId="1613" priority="1495">
      <formula>IF(RIGHT(TEXT(AQ507,"0.#"),1)=".",FALSE,TRUE)</formula>
    </cfRule>
    <cfRule type="expression" dxfId="1612" priority="1496">
      <formula>IF(RIGHT(TEXT(AQ507,"0.#"),1)=".",TRUE,FALSE)</formula>
    </cfRule>
  </conditionalFormatting>
  <conditionalFormatting sqref="AQ508">
    <cfRule type="expression" dxfId="1611" priority="1499">
      <formula>IF(RIGHT(TEXT(AQ508,"0.#"),1)=".",FALSE,TRUE)</formula>
    </cfRule>
    <cfRule type="expression" dxfId="1610" priority="1500">
      <formula>IF(RIGHT(TEXT(AQ508,"0.#"),1)=".",TRUE,FALSE)</formula>
    </cfRule>
  </conditionalFormatting>
  <conditionalFormatting sqref="AQ509">
    <cfRule type="expression" dxfId="1609" priority="1497">
      <formula>IF(RIGHT(TEXT(AQ509,"0.#"),1)=".",FALSE,TRUE)</formula>
    </cfRule>
    <cfRule type="expression" dxfId="1608" priority="1498">
      <formula>IF(RIGHT(TEXT(AQ509,"0.#"),1)=".",TRUE,FALSE)</formula>
    </cfRule>
  </conditionalFormatting>
  <conditionalFormatting sqref="AE465">
    <cfRule type="expression" dxfId="1607" priority="1789">
      <formula>IF(RIGHT(TEXT(AE465,"0.#"),1)=".",FALSE,TRUE)</formula>
    </cfRule>
    <cfRule type="expression" dxfId="1606" priority="1790">
      <formula>IF(RIGHT(TEXT(AE465,"0.#"),1)=".",TRUE,FALSE)</formula>
    </cfRule>
  </conditionalFormatting>
  <conditionalFormatting sqref="AE463">
    <cfRule type="expression" dxfId="1605" priority="1793">
      <formula>IF(RIGHT(TEXT(AE463,"0.#"),1)=".",FALSE,TRUE)</formula>
    </cfRule>
    <cfRule type="expression" dxfId="1604" priority="1794">
      <formula>IF(RIGHT(TEXT(AE463,"0.#"),1)=".",TRUE,FALSE)</formula>
    </cfRule>
  </conditionalFormatting>
  <conditionalFormatting sqref="AE464">
    <cfRule type="expression" dxfId="1603" priority="1791">
      <formula>IF(RIGHT(TEXT(AE464,"0.#"),1)=".",FALSE,TRUE)</formula>
    </cfRule>
    <cfRule type="expression" dxfId="1602" priority="1792">
      <formula>IF(RIGHT(TEXT(AE464,"0.#"),1)=".",TRUE,FALSE)</formula>
    </cfRule>
  </conditionalFormatting>
  <conditionalFormatting sqref="AM465">
    <cfRule type="expression" dxfId="1601" priority="1783">
      <formula>IF(RIGHT(TEXT(AM465,"0.#"),1)=".",FALSE,TRUE)</formula>
    </cfRule>
    <cfRule type="expression" dxfId="1600" priority="1784">
      <formula>IF(RIGHT(TEXT(AM465,"0.#"),1)=".",TRUE,FALSE)</formula>
    </cfRule>
  </conditionalFormatting>
  <conditionalFormatting sqref="AM463">
    <cfRule type="expression" dxfId="1599" priority="1787">
      <formula>IF(RIGHT(TEXT(AM463,"0.#"),1)=".",FALSE,TRUE)</formula>
    </cfRule>
    <cfRule type="expression" dxfId="1598" priority="1788">
      <formula>IF(RIGHT(TEXT(AM463,"0.#"),1)=".",TRUE,FALSE)</formula>
    </cfRule>
  </conditionalFormatting>
  <conditionalFormatting sqref="AM464">
    <cfRule type="expression" dxfId="1597" priority="1785">
      <formula>IF(RIGHT(TEXT(AM464,"0.#"),1)=".",FALSE,TRUE)</formula>
    </cfRule>
    <cfRule type="expression" dxfId="1596" priority="1786">
      <formula>IF(RIGHT(TEXT(AM464,"0.#"),1)=".",TRUE,FALSE)</formula>
    </cfRule>
  </conditionalFormatting>
  <conditionalFormatting sqref="AU465">
    <cfRule type="expression" dxfId="1595" priority="1777">
      <formula>IF(RIGHT(TEXT(AU465,"0.#"),1)=".",FALSE,TRUE)</formula>
    </cfRule>
    <cfRule type="expression" dxfId="1594" priority="1778">
      <formula>IF(RIGHT(TEXT(AU465,"0.#"),1)=".",TRUE,FALSE)</formula>
    </cfRule>
  </conditionalFormatting>
  <conditionalFormatting sqref="AU463">
    <cfRule type="expression" dxfId="1593" priority="1781">
      <formula>IF(RIGHT(TEXT(AU463,"0.#"),1)=".",FALSE,TRUE)</formula>
    </cfRule>
    <cfRule type="expression" dxfId="1592" priority="1782">
      <formula>IF(RIGHT(TEXT(AU463,"0.#"),1)=".",TRUE,FALSE)</formula>
    </cfRule>
  </conditionalFormatting>
  <conditionalFormatting sqref="AU464">
    <cfRule type="expression" dxfId="1591" priority="1779">
      <formula>IF(RIGHT(TEXT(AU464,"0.#"),1)=".",FALSE,TRUE)</formula>
    </cfRule>
    <cfRule type="expression" dxfId="1590" priority="1780">
      <formula>IF(RIGHT(TEXT(AU464,"0.#"),1)=".",TRUE,FALSE)</formula>
    </cfRule>
  </conditionalFormatting>
  <conditionalFormatting sqref="AI465">
    <cfRule type="expression" dxfId="1589" priority="1771">
      <formula>IF(RIGHT(TEXT(AI465,"0.#"),1)=".",FALSE,TRUE)</formula>
    </cfRule>
    <cfRule type="expression" dxfId="1588" priority="1772">
      <formula>IF(RIGHT(TEXT(AI465,"0.#"),1)=".",TRUE,FALSE)</formula>
    </cfRule>
  </conditionalFormatting>
  <conditionalFormatting sqref="AI463">
    <cfRule type="expression" dxfId="1587" priority="1775">
      <formula>IF(RIGHT(TEXT(AI463,"0.#"),1)=".",FALSE,TRUE)</formula>
    </cfRule>
    <cfRule type="expression" dxfId="1586" priority="1776">
      <formula>IF(RIGHT(TEXT(AI463,"0.#"),1)=".",TRUE,FALSE)</formula>
    </cfRule>
  </conditionalFormatting>
  <conditionalFormatting sqref="AI464">
    <cfRule type="expression" dxfId="1585" priority="1773">
      <formula>IF(RIGHT(TEXT(AI464,"0.#"),1)=".",FALSE,TRUE)</formula>
    </cfRule>
    <cfRule type="expression" dxfId="1584" priority="1774">
      <formula>IF(RIGHT(TEXT(AI464,"0.#"),1)=".",TRUE,FALSE)</formula>
    </cfRule>
  </conditionalFormatting>
  <conditionalFormatting sqref="AQ463">
    <cfRule type="expression" dxfId="1583" priority="1765">
      <formula>IF(RIGHT(TEXT(AQ463,"0.#"),1)=".",FALSE,TRUE)</formula>
    </cfRule>
    <cfRule type="expression" dxfId="1582" priority="1766">
      <formula>IF(RIGHT(TEXT(AQ463,"0.#"),1)=".",TRUE,FALSE)</formula>
    </cfRule>
  </conditionalFormatting>
  <conditionalFormatting sqref="AQ464">
    <cfRule type="expression" dxfId="1581" priority="1769">
      <formula>IF(RIGHT(TEXT(AQ464,"0.#"),1)=".",FALSE,TRUE)</formula>
    </cfRule>
    <cfRule type="expression" dxfId="1580" priority="1770">
      <formula>IF(RIGHT(TEXT(AQ464,"0.#"),1)=".",TRUE,FALSE)</formula>
    </cfRule>
  </conditionalFormatting>
  <conditionalFormatting sqref="AQ465">
    <cfRule type="expression" dxfId="1579" priority="1767">
      <formula>IF(RIGHT(TEXT(AQ465,"0.#"),1)=".",FALSE,TRUE)</formula>
    </cfRule>
    <cfRule type="expression" dxfId="1578" priority="1768">
      <formula>IF(RIGHT(TEXT(AQ465,"0.#"),1)=".",TRUE,FALSE)</formula>
    </cfRule>
  </conditionalFormatting>
  <conditionalFormatting sqref="AE470">
    <cfRule type="expression" dxfId="1577" priority="1759">
      <formula>IF(RIGHT(TEXT(AE470,"0.#"),1)=".",FALSE,TRUE)</formula>
    </cfRule>
    <cfRule type="expression" dxfId="1576" priority="1760">
      <formula>IF(RIGHT(TEXT(AE470,"0.#"),1)=".",TRUE,FALSE)</formula>
    </cfRule>
  </conditionalFormatting>
  <conditionalFormatting sqref="AE468">
    <cfRule type="expression" dxfId="1575" priority="1763">
      <formula>IF(RIGHT(TEXT(AE468,"0.#"),1)=".",FALSE,TRUE)</formula>
    </cfRule>
    <cfRule type="expression" dxfId="1574" priority="1764">
      <formula>IF(RIGHT(TEXT(AE468,"0.#"),1)=".",TRUE,FALSE)</formula>
    </cfRule>
  </conditionalFormatting>
  <conditionalFormatting sqref="AE469">
    <cfRule type="expression" dxfId="1573" priority="1761">
      <formula>IF(RIGHT(TEXT(AE469,"0.#"),1)=".",FALSE,TRUE)</formula>
    </cfRule>
    <cfRule type="expression" dxfId="1572" priority="1762">
      <formula>IF(RIGHT(TEXT(AE469,"0.#"),1)=".",TRUE,FALSE)</formula>
    </cfRule>
  </conditionalFormatting>
  <conditionalFormatting sqref="AM470">
    <cfRule type="expression" dxfId="1571" priority="1753">
      <formula>IF(RIGHT(TEXT(AM470,"0.#"),1)=".",FALSE,TRUE)</formula>
    </cfRule>
    <cfRule type="expression" dxfId="1570" priority="1754">
      <formula>IF(RIGHT(TEXT(AM470,"0.#"),1)=".",TRUE,FALSE)</formula>
    </cfRule>
  </conditionalFormatting>
  <conditionalFormatting sqref="AM468">
    <cfRule type="expression" dxfId="1569" priority="1757">
      <formula>IF(RIGHT(TEXT(AM468,"0.#"),1)=".",FALSE,TRUE)</formula>
    </cfRule>
    <cfRule type="expression" dxfId="1568" priority="1758">
      <formula>IF(RIGHT(TEXT(AM468,"0.#"),1)=".",TRUE,FALSE)</formula>
    </cfRule>
  </conditionalFormatting>
  <conditionalFormatting sqref="AM469">
    <cfRule type="expression" dxfId="1567" priority="1755">
      <formula>IF(RIGHT(TEXT(AM469,"0.#"),1)=".",FALSE,TRUE)</formula>
    </cfRule>
    <cfRule type="expression" dxfId="1566" priority="1756">
      <formula>IF(RIGHT(TEXT(AM469,"0.#"),1)=".",TRUE,FALSE)</formula>
    </cfRule>
  </conditionalFormatting>
  <conditionalFormatting sqref="AU470">
    <cfRule type="expression" dxfId="1565" priority="1747">
      <formula>IF(RIGHT(TEXT(AU470,"0.#"),1)=".",FALSE,TRUE)</formula>
    </cfRule>
    <cfRule type="expression" dxfId="1564" priority="1748">
      <formula>IF(RIGHT(TEXT(AU470,"0.#"),1)=".",TRUE,FALSE)</formula>
    </cfRule>
  </conditionalFormatting>
  <conditionalFormatting sqref="AU468">
    <cfRule type="expression" dxfId="1563" priority="1751">
      <formula>IF(RIGHT(TEXT(AU468,"0.#"),1)=".",FALSE,TRUE)</formula>
    </cfRule>
    <cfRule type="expression" dxfId="1562" priority="1752">
      <formula>IF(RIGHT(TEXT(AU468,"0.#"),1)=".",TRUE,FALSE)</formula>
    </cfRule>
  </conditionalFormatting>
  <conditionalFormatting sqref="AU469">
    <cfRule type="expression" dxfId="1561" priority="1749">
      <formula>IF(RIGHT(TEXT(AU469,"0.#"),1)=".",FALSE,TRUE)</formula>
    </cfRule>
    <cfRule type="expression" dxfId="1560" priority="1750">
      <formula>IF(RIGHT(TEXT(AU469,"0.#"),1)=".",TRUE,FALSE)</formula>
    </cfRule>
  </conditionalFormatting>
  <conditionalFormatting sqref="AI470">
    <cfRule type="expression" dxfId="1559" priority="1741">
      <formula>IF(RIGHT(TEXT(AI470,"0.#"),1)=".",FALSE,TRUE)</formula>
    </cfRule>
    <cfRule type="expression" dxfId="1558" priority="1742">
      <formula>IF(RIGHT(TEXT(AI470,"0.#"),1)=".",TRUE,FALSE)</formula>
    </cfRule>
  </conditionalFormatting>
  <conditionalFormatting sqref="AI468">
    <cfRule type="expression" dxfId="1557" priority="1745">
      <formula>IF(RIGHT(TEXT(AI468,"0.#"),1)=".",FALSE,TRUE)</formula>
    </cfRule>
    <cfRule type="expression" dxfId="1556" priority="1746">
      <formula>IF(RIGHT(TEXT(AI468,"0.#"),1)=".",TRUE,FALSE)</formula>
    </cfRule>
  </conditionalFormatting>
  <conditionalFormatting sqref="AI469">
    <cfRule type="expression" dxfId="1555" priority="1743">
      <formula>IF(RIGHT(TEXT(AI469,"0.#"),1)=".",FALSE,TRUE)</formula>
    </cfRule>
    <cfRule type="expression" dxfId="1554" priority="1744">
      <formula>IF(RIGHT(TEXT(AI469,"0.#"),1)=".",TRUE,FALSE)</formula>
    </cfRule>
  </conditionalFormatting>
  <conditionalFormatting sqref="AQ468">
    <cfRule type="expression" dxfId="1553" priority="1735">
      <formula>IF(RIGHT(TEXT(AQ468,"0.#"),1)=".",FALSE,TRUE)</formula>
    </cfRule>
    <cfRule type="expression" dxfId="1552" priority="1736">
      <formula>IF(RIGHT(TEXT(AQ468,"0.#"),1)=".",TRUE,FALSE)</formula>
    </cfRule>
  </conditionalFormatting>
  <conditionalFormatting sqref="AQ469">
    <cfRule type="expression" dxfId="1551" priority="1739">
      <formula>IF(RIGHT(TEXT(AQ469,"0.#"),1)=".",FALSE,TRUE)</formula>
    </cfRule>
    <cfRule type="expression" dxfId="1550" priority="1740">
      <formula>IF(RIGHT(TEXT(AQ469,"0.#"),1)=".",TRUE,FALSE)</formula>
    </cfRule>
  </conditionalFormatting>
  <conditionalFormatting sqref="AQ470">
    <cfRule type="expression" dxfId="1549" priority="1737">
      <formula>IF(RIGHT(TEXT(AQ470,"0.#"),1)=".",FALSE,TRUE)</formula>
    </cfRule>
    <cfRule type="expression" dxfId="1548" priority="1738">
      <formula>IF(RIGHT(TEXT(AQ470,"0.#"),1)=".",TRUE,FALSE)</formula>
    </cfRule>
  </conditionalFormatting>
  <conditionalFormatting sqref="AE475">
    <cfRule type="expression" dxfId="1547" priority="1729">
      <formula>IF(RIGHT(TEXT(AE475,"0.#"),1)=".",FALSE,TRUE)</formula>
    </cfRule>
    <cfRule type="expression" dxfId="1546" priority="1730">
      <formula>IF(RIGHT(TEXT(AE475,"0.#"),1)=".",TRUE,FALSE)</formula>
    </cfRule>
  </conditionalFormatting>
  <conditionalFormatting sqref="AE473">
    <cfRule type="expression" dxfId="1545" priority="1733">
      <formula>IF(RIGHT(TEXT(AE473,"0.#"),1)=".",FALSE,TRUE)</formula>
    </cfRule>
    <cfRule type="expression" dxfId="1544" priority="1734">
      <formula>IF(RIGHT(TEXT(AE473,"0.#"),1)=".",TRUE,FALSE)</formula>
    </cfRule>
  </conditionalFormatting>
  <conditionalFormatting sqref="AE474">
    <cfRule type="expression" dxfId="1543" priority="1731">
      <formula>IF(RIGHT(TEXT(AE474,"0.#"),1)=".",FALSE,TRUE)</formula>
    </cfRule>
    <cfRule type="expression" dxfId="1542" priority="1732">
      <formula>IF(RIGHT(TEXT(AE474,"0.#"),1)=".",TRUE,FALSE)</formula>
    </cfRule>
  </conditionalFormatting>
  <conditionalFormatting sqref="AM475">
    <cfRule type="expression" dxfId="1541" priority="1723">
      <formula>IF(RIGHT(TEXT(AM475,"0.#"),1)=".",FALSE,TRUE)</formula>
    </cfRule>
    <cfRule type="expression" dxfId="1540" priority="1724">
      <formula>IF(RIGHT(TEXT(AM475,"0.#"),1)=".",TRUE,FALSE)</formula>
    </cfRule>
  </conditionalFormatting>
  <conditionalFormatting sqref="AM473">
    <cfRule type="expression" dxfId="1539" priority="1727">
      <formula>IF(RIGHT(TEXT(AM473,"0.#"),1)=".",FALSE,TRUE)</formula>
    </cfRule>
    <cfRule type="expression" dxfId="1538" priority="1728">
      <formula>IF(RIGHT(TEXT(AM473,"0.#"),1)=".",TRUE,FALSE)</formula>
    </cfRule>
  </conditionalFormatting>
  <conditionalFormatting sqref="AM474">
    <cfRule type="expression" dxfId="1537" priority="1725">
      <formula>IF(RIGHT(TEXT(AM474,"0.#"),1)=".",FALSE,TRUE)</formula>
    </cfRule>
    <cfRule type="expression" dxfId="1536" priority="1726">
      <formula>IF(RIGHT(TEXT(AM474,"0.#"),1)=".",TRUE,FALSE)</formula>
    </cfRule>
  </conditionalFormatting>
  <conditionalFormatting sqref="AU475">
    <cfRule type="expression" dxfId="1535" priority="1717">
      <formula>IF(RIGHT(TEXT(AU475,"0.#"),1)=".",FALSE,TRUE)</formula>
    </cfRule>
    <cfRule type="expression" dxfId="1534" priority="1718">
      <formula>IF(RIGHT(TEXT(AU475,"0.#"),1)=".",TRUE,FALSE)</formula>
    </cfRule>
  </conditionalFormatting>
  <conditionalFormatting sqref="AU473">
    <cfRule type="expression" dxfId="1533" priority="1721">
      <formula>IF(RIGHT(TEXT(AU473,"0.#"),1)=".",FALSE,TRUE)</formula>
    </cfRule>
    <cfRule type="expression" dxfId="1532" priority="1722">
      <formula>IF(RIGHT(TEXT(AU473,"0.#"),1)=".",TRUE,FALSE)</formula>
    </cfRule>
  </conditionalFormatting>
  <conditionalFormatting sqref="AU474">
    <cfRule type="expression" dxfId="1531" priority="1719">
      <formula>IF(RIGHT(TEXT(AU474,"0.#"),1)=".",FALSE,TRUE)</formula>
    </cfRule>
    <cfRule type="expression" dxfId="1530" priority="1720">
      <formula>IF(RIGHT(TEXT(AU474,"0.#"),1)=".",TRUE,FALSE)</formula>
    </cfRule>
  </conditionalFormatting>
  <conditionalFormatting sqref="AI475">
    <cfRule type="expression" dxfId="1529" priority="1711">
      <formula>IF(RIGHT(TEXT(AI475,"0.#"),1)=".",FALSE,TRUE)</formula>
    </cfRule>
    <cfRule type="expression" dxfId="1528" priority="1712">
      <formula>IF(RIGHT(TEXT(AI475,"0.#"),1)=".",TRUE,FALSE)</formula>
    </cfRule>
  </conditionalFormatting>
  <conditionalFormatting sqref="AI473">
    <cfRule type="expression" dxfId="1527" priority="1715">
      <formula>IF(RIGHT(TEXT(AI473,"0.#"),1)=".",FALSE,TRUE)</formula>
    </cfRule>
    <cfRule type="expression" dxfId="1526" priority="1716">
      <formula>IF(RIGHT(TEXT(AI473,"0.#"),1)=".",TRUE,FALSE)</formula>
    </cfRule>
  </conditionalFormatting>
  <conditionalFormatting sqref="AI474">
    <cfRule type="expression" dxfId="1525" priority="1713">
      <formula>IF(RIGHT(TEXT(AI474,"0.#"),1)=".",FALSE,TRUE)</formula>
    </cfRule>
    <cfRule type="expression" dxfId="1524" priority="1714">
      <formula>IF(RIGHT(TEXT(AI474,"0.#"),1)=".",TRUE,FALSE)</formula>
    </cfRule>
  </conditionalFormatting>
  <conditionalFormatting sqref="AQ473">
    <cfRule type="expression" dxfId="1523" priority="1705">
      <formula>IF(RIGHT(TEXT(AQ473,"0.#"),1)=".",FALSE,TRUE)</formula>
    </cfRule>
    <cfRule type="expression" dxfId="1522" priority="1706">
      <formula>IF(RIGHT(TEXT(AQ473,"0.#"),1)=".",TRUE,FALSE)</formula>
    </cfRule>
  </conditionalFormatting>
  <conditionalFormatting sqref="AQ474">
    <cfRule type="expression" dxfId="1521" priority="1709">
      <formula>IF(RIGHT(TEXT(AQ474,"0.#"),1)=".",FALSE,TRUE)</formula>
    </cfRule>
    <cfRule type="expression" dxfId="1520" priority="1710">
      <formula>IF(RIGHT(TEXT(AQ474,"0.#"),1)=".",TRUE,FALSE)</formula>
    </cfRule>
  </conditionalFormatting>
  <conditionalFormatting sqref="AQ475">
    <cfRule type="expression" dxfId="1519" priority="1707">
      <formula>IF(RIGHT(TEXT(AQ475,"0.#"),1)=".",FALSE,TRUE)</formula>
    </cfRule>
    <cfRule type="expression" dxfId="1518" priority="1708">
      <formula>IF(RIGHT(TEXT(AQ475,"0.#"),1)=".",TRUE,FALSE)</formula>
    </cfRule>
  </conditionalFormatting>
  <conditionalFormatting sqref="AE480">
    <cfRule type="expression" dxfId="1517" priority="1699">
      <formula>IF(RIGHT(TEXT(AE480,"0.#"),1)=".",FALSE,TRUE)</formula>
    </cfRule>
    <cfRule type="expression" dxfId="1516" priority="1700">
      <formula>IF(RIGHT(TEXT(AE480,"0.#"),1)=".",TRUE,FALSE)</formula>
    </cfRule>
  </conditionalFormatting>
  <conditionalFormatting sqref="AE478">
    <cfRule type="expression" dxfId="1515" priority="1703">
      <formula>IF(RIGHT(TEXT(AE478,"0.#"),1)=".",FALSE,TRUE)</formula>
    </cfRule>
    <cfRule type="expression" dxfId="1514" priority="1704">
      <formula>IF(RIGHT(TEXT(AE478,"0.#"),1)=".",TRUE,FALSE)</formula>
    </cfRule>
  </conditionalFormatting>
  <conditionalFormatting sqref="AE479">
    <cfRule type="expression" dxfId="1513" priority="1701">
      <formula>IF(RIGHT(TEXT(AE479,"0.#"),1)=".",FALSE,TRUE)</formula>
    </cfRule>
    <cfRule type="expression" dxfId="1512" priority="1702">
      <formula>IF(RIGHT(TEXT(AE479,"0.#"),1)=".",TRUE,FALSE)</formula>
    </cfRule>
  </conditionalFormatting>
  <conditionalFormatting sqref="AM480">
    <cfRule type="expression" dxfId="1511" priority="1693">
      <formula>IF(RIGHT(TEXT(AM480,"0.#"),1)=".",FALSE,TRUE)</formula>
    </cfRule>
    <cfRule type="expression" dxfId="1510" priority="1694">
      <formula>IF(RIGHT(TEXT(AM480,"0.#"),1)=".",TRUE,FALSE)</formula>
    </cfRule>
  </conditionalFormatting>
  <conditionalFormatting sqref="AM478">
    <cfRule type="expression" dxfId="1509" priority="1697">
      <formula>IF(RIGHT(TEXT(AM478,"0.#"),1)=".",FALSE,TRUE)</formula>
    </cfRule>
    <cfRule type="expression" dxfId="1508" priority="1698">
      <formula>IF(RIGHT(TEXT(AM478,"0.#"),1)=".",TRUE,FALSE)</formula>
    </cfRule>
  </conditionalFormatting>
  <conditionalFormatting sqref="AM479">
    <cfRule type="expression" dxfId="1507" priority="1695">
      <formula>IF(RIGHT(TEXT(AM479,"0.#"),1)=".",FALSE,TRUE)</formula>
    </cfRule>
    <cfRule type="expression" dxfId="1506" priority="1696">
      <formula>IF(RIGHT(TEXT(AM479,"0.#"),1)=".",TRUE,FALSE)</formula>
    </cfRule>
  </conditionalFormatting>
  <conditionalFormatting sqref="AU480">
    <cfRule type="expression" dxfId="1505" priority="1687">
      <formula>IF(RIGHT(TEXT(AU480,"0.#"),1)=".",FALSE,TRUE)</formula>
    </cfRule>
    <cfRule type="expression" dxfId="1504" priority="1688">
      <formula>IF(RIGHT(TEXT(AU480,"0.#"),1)=".",TRUE,FALSE)</formula>
    </cfRule>
  </conditionalFormatting>
  <conditionalFormatting sqref="AU478">
    <cfRule type="expression" dxfId="1503" priority="1691">
      <formula>IF(RIGHT(TEXT(AU478,"0.#"),1)=".",FALSE,TRUE)</formula>
    </cfRule>
    <cfRule type="expression" dxfId="1502" priority="1692">
      <formula>IF(RIGHT(TEXT(AU478,"0.#"),1)=".",TRUE,FALSE)</formula>
    </cfRule>
  </conditionalFormatting>
  <conditionalFormatting sqref="AU479">
    <cfRule type="expression" dxfId="1501" priority="1689">
      <formula>IF(RIGHT(TEXT(AU479,"0.#"),1)=".",FALSE,TRUE)</formula>
    </cfRule>
    <cfRule type="expression" dxfId="1500" priority="1690">
      <formula>IF(RIGHT(TEXT(AU479,"0.#"),1)=".",TRUE,FALSE)</formula>
    </cfRule>
  </conditionalFormatting>
  <conditionalFormatting sqref="AI480">
    <cfRule type="expression" dxfId="1499" priority="1681">
      <formula>IF(RIGHT(TEXT(AI480,"0.#"),1)=".",FALSE,TRUE)</formula>
    </cfRule>
    <cfRule type="expression" dxfId="1498" priority="1682">
      <formula>IF(RIGHT(TEXT(AI480,"0.#"),1)=".",TRUE,FALSE)</formula>
    </cfRule>
  </conditionalFormatting>
  <conditionalFormatting sqref="AI478">
    <cfRule type="expression" dxfId="1497" priority="1685">
      <formula>IF(RIGHT(TEXT(AI478,"0.#"),1)=".",FALSE,TRUE)</formula>
    </cfRule>
    <cfRule type="expression" dxfId="1496" priority="1686">
      <formula>IF(RIGHT(TEXT(AI478,"0.#"),1)=".",TRUE,FALSE)</formula>
    </cfRule>
  </conditionalFormatting>
  <conditionalFormatting sqref="AI479">
    <cfRule type="expression" dxfId="1495" priority="1683">
      <formula>IF(RIGHT(TEXT(AI479,"0.#"),1)=".",FALSE,TRUE)</formula>
    </cfRule>
    <cfRule type="expression" dxfId="1494" priority="1684">
      <formula>IF(RIGHT(TEXT(AI479,"0.#"),1)=".",TRUE,FALSE)</formula>
    </cfRule>
  </conditionalFormatting>
  <conditionalFormatting sqref="AQ478">
    <cfRule type="expression" dxfId="1493" priority="1675">
      <formula>IF(RIGHT(TEXT(AQ478,"0.#"),1)=".",FALSE,TRUE)</formula>
    </cfRule>
    <cfRule type="expression" dxfId="1492" priority="1676">
      <formula>IF(RIGHT(TEXT(AQ478,"0.#"),1)=".",TRUE,FALSE)</formula>
    </cfRule>
  </conditionalFormatting>
  <conditionalFormatting sqref="AQ479">
    <cfRule type="expression" dxfId="1491" priority="1679">
      <formula>IF(RIGHT(TEXT(AQ479,"0.#"),1)=".",FALSE,TRUE)</formula>
    </cfRule>
    <cfRule type="expression" dxfId="1490" priority="1680">
      <formula>IF(RIGHT(TEXT(AQ479,"0.#"),1)=".",TRUE,FALSE)</formula>
    </cfRule>
  </conditionalFormatting>
  <conditionalFormatting sqref="AQ480">
    <cfRule type="expression" dxfId="1489" priority="1677">
      <formula>IF(RIGHT(TEXT(AQ480,"0.#"),1)=".",FALSE,TRUE)</formula>
    </cfRule>
    <cfRule type="expression" dxfId="1488" priority="1678">
      <formula>IF(RIGHT(TEXT(AQ480,"0.#"),1)=".",TRUE,FALSE)</formula>
    </cfRule>
  </conditionalFormatting>
  <conditionalFormatting sqref="AM47">
    <cfRule type="expression" dxfId="1487" priority="1969">
      <formula>IF(RIGHT(TEXT(AM47,"0.#"),1)=".",FALSE,TRUE)</formula>
    </cfRule>
    <cfRule type="expression" dxfId="1486" priority="1970">
      <formula>IF(RIGHT(TEXT(AM47,"0.#"),1)=".",TRUE,FALSE)</formula>
    </cfRule>
  </conditionalFormatting>
  <conditionalFormatting sqref="AI46">
    <cfRule type="expression" dxfId="1485" priority="1973">
      <formula>IF(RIGHT(TEXT(AI46,"0.#"),1)=".",FALSE,TRUE)</formula>
    </cfRule>
    <cfRule type="expression" dxfId="1484" priority="1974">
      <formula>IF(RIGHT(TEXT(AI46,"0.#"),1)=".",TRUE,FALSE)</formula>
    </cfRule>
  </conditionalFormatting>
  <conditionalFormatting sqref="AM46">
    <cfRule type="expression" dxfId="1483" priority="1971">
      <formula>IF(RIGHT(TEXT(AM46,"0.#"),1)=".",FALSE,TRUE)</formula>
    </cfRule>
    <cfRule type="expression" dxfId="1482" priority="1972">
      <formula>IF(RIGHT(TEXT(AM46,"0.#"),1)=".",TRUE,FALSE)</formula>
    </cfRule>
  </conditionalFormatting>
  <conditionalFormatting sqref="AU46:AU48">
    <cfRule type="expression" dxfId="1481" priority="1963">
      <formula>IF(RIGHT(TEXT(AU46,"0.#"),1)=".",FALSE,TRUE)</formula>
    </cfRule>
    <cfRule type="expression" dxfId="1480" priority="1964">
      <formula>IF(RIGHT(TEXT(AU46,"0.#"),1)=".",TRUE,FALSE)</formula>
    </cfRule>
  </conditionalFormatting>
  <conditionalFormatting sqref="AM48">
    <cfRule type="expression" dxfId="1479" priority="1967">
      <formula>IF(RIGHT(TEXT(AM48,"0.#"),1)=".",FALSE,TRUE)</formula>
    </cfRule>
    <cfRule type="expression" dxfId="1478" priority="1968">
      <formula>IF(RIGHT(TEXT(AM48,"0.#"),1)=".",TRUE,FALSE)</formula>
    </cfRule>
  </conditionalFormatting>
  <conditionalFormatting sqref="AQ46:AQ48">
    <cfRule type="expression" dxfId="1477" priority="1965">
      <formula>IF(RIGHT(TEXT(AQ46,"0.#"),1)=".",FALSE,TRUE)</formula>
    </cfRule>
    <cfRule type="expression" dxfId="1476" priority="1966">
      <formula>IF(RIGHT(TEXT(AQ46,"0.#"),1)=".",TRUE,FALSE)</formula>
    </cfRule>
  </conditionalFormatting>
  <conditionalFormatting sqref="AE146:AE147 AI146:AI147 AM146:AM147 AQ146:AQ147 AU146:AU147">
    <cfRule type="expression" dxfId="1475" priority="1957">
      <formula>IF(RIGHT(TEXT(AE146,"0.#"),1)=".",FALSE,TRUE)</formula>
    </cfRule>
    <cfRule type="expression" dxfId="1474" priority="1958">
      <formula>IF(RIGHT(TEXT(AE146,"0.#"),1)=".",TRUE,FALSE)</formula>
    </cfRule>
  </conditionalFormatting>
  <conditionalFormatting sqref="AE138:AE139 AI138:AI139 AM138:AM139 AQ138:AQ139 AU138:AU139">
    <cfRule type="expression" dxfId="1473" priority="1961">
      <formula>IF(RIGHT(TEXT(AE138,"0.#"),1)=".",FALSE,TRUE)</formula>
    </cfRule>
    <cfRule type="expression" dxfId="1472" priority="1962">
      <formula>IF(RIGHT(TEXT(AE138,"0.#"),1)=".",TRUE,FALSE)</formula>
    </cfRule>
  </conditionalFormatting>
  <conditionalFormatting sqref="AE142:AE143 AI142:AI143 AM142:AM143 AQ142:AQ143 AU142:AU143">
    <cfRule type="expression" dxfId="1471" priority="1959">
      <formula>IF(RIGHT(TEXT(AE142,"0.#"),1)=".",FALSE,TRUE)</formula>
    </cfRule>
    <cfRule type="expression" dxfId="1470" priority="1960">
      <formula>IF(RIGHT(TEXT(AE142,"0.#"),1)=".",TRUE,FALSE)</formula>
    </cfRule>
  </conditionalFormatting>
  <conditionalFormatting sqref="AE198:AE199 AI198:AI199 AM198:AM199 AQ198:AQ199 AU198:AU199">
    <cfRule type="expression" dxfId="1469" priority="1951">
      <formula>IF(RIGHT(TEXT(AE198,"0.#"),1)=".",FALSE,TRUE)</formula>
    </cfRule>
    <cfRule type="expression" dxfId="1468" priority="1952">
      <formula>IF(RIGHT(TEXT(AE198,"0.#"),1)=".",TRUE,FALSE)</formula>
    </cfRule>
  </conditionalFormatting>
  <conditionalFormatting sqref="AE150:AE151 AI150:AI151 AM150:AM151 AQ150:AQ151 AU150:AU151">
    <cfRule type="expression" dxfId="1467" priority="1955">
      <formula>IF(RIGHT(TEXT(AE150,"0.#"),1)=".",FALSE,TRUE)</formula>
    </cfRule>
    <cfRule type="expression" dxfId="1466" priority="1956">
      <formula>IF(RIGHT(TEXT(AE150,"0.#"),1)=".",TRUE,FALSE)</formula>
    </cfRule>
  </conditionalFormatting>
  <conditionalFormatting sqref="AE194:AE195 AI194:AI195 AM194:AM195 AQ194:AQ195 AU194:AU195">
    <cfRule type="expression" dxfId="1465" priority="1953">
      <formula>IF(RIGHT(TEXT(AE194,"0.#"),1)=".",FALSE,TRUE)</formula>
    </cfRule>
    <cfRule type="expression" dxfId="1464" priority="1954">
      <formula>IF(RIGHT(TEXT(AE194,"0.#"),1)=".",TRUE,FALSE)</formula>
    </cfRule>
  </conditionalFormatting>
  <conditionalFormatting sqref="AE210:AE211 AI210:AI211 AM210:AM211 AQ210:AQ211 AU210:AU211">
    <cfRule type="expression" dxfId="1463" priority="1945">
      <formula>IF(RIGHT(TEXT(AE210,"0.#"),1)=".",FALSE,TRUE)</formula>
    </cfRule>
    <cfRule type="expression" dxfId="1462" priority="1946">
      <formula>IF(RIGHT(TEXT(AE210,"0.#"),1)=".",TRUE,FALSE)</formula>
    </cfRule>
  </conditionalFormatting>
  <conditionalFormatting sqref="AE202:AE203 AI202:AI203 AM202:AM203 AQ202:AQ203 AU202:AU203">
    <cfRule type="expression" dxfId="1461" priority="1949">
      <formula>IF(RIGHT(TEXT(AE202,"0.#"),1)=".",FALSE,TRUE)</formula>
    </cfRule>
    <cfRule type="expression" dxfId="1460" priority="1950">
      <formula>IF(RIGHT(TEXT(AE202,"0.#"),1)=".",TRUE,FALSE)</formula>
    </cfRule>
  </conditionalFormatting>
  <conditionalFormatting sqref="AE206:AE207 AI206:AI207 AM206:AM207 AQ206:AQ207 AU206:AU207">
    <cfRule type="expression" dxfId="1459" priority="1947">
      <formula>IF(RIGHT(TEXT(AE206,"0.#"),1)=".",FALSE,TRUE)</formula>
    </cfRule>
    <cfRule type="expression" dxfId="1458" priority="1948">
      <formula>IF(RIGHT(TEXT(AE206,"0.#"),1)=".",TRUE,FALSE)</formula>
    </cfRule>
  </conditionalFormatting>
  <conditionalFormatting sqref="AE262:AE263 AI262:AI263 AM262:AM263 AQ262:AQ263 AU262:AU263">
    <cfRule type="expression" dxfId="1457" priority="1939">
      <formula>IF(RIGHT(TEXT(AE262,"0.#"),1)=".",FALSE,TRUE)</formula>
    </cfRule>
    <cfRule type="expression" dxfId="1456" priority="1940">
      <formula>IF(RIGHT(TEXT(AE262,"0.#"),1)=".",TRUE,FALSE)</formula>
    </cfRule>
  </conditionalFormatting>
  <conditionalFormatting sqref="AE254:AE255 AI254:AI255 AM254:AM255 AQ254:AQ255 AU254:AU255">
    <cfRule type="expression" dxfId="1455" priority="1943">
      <formula>IF(RIGHT(TEXT(AE254,"0.#"),1)=".",FALSE,TRUE)</formula>
    </cfRule>
    <cfRule type="expression" dxfId="1454" priority="1944">
      <formula>IF(RIGHT(TEXT(AE254,"0.#"),1)=".",TRUE,FALSE)</formula>
    </cfRule>
  </conditionalFormatting>
  <conditionalFormatting sqref="AE258:AE259 AI258:AI259 AM258:AM259 AQ258:AQ259 AU258:AU259">
    <cfRule type="expression" dxfId="1453" priority="1941">
      <formula>IF(RIGHT(TEXT(AE258,"0.#"),1)=".",FALSE,TRUE)</formula>
    </cfRule>
    <cfRule type="expression" dxfId="1452" priority="1942">
      <formula>IF(RIGHT(TEXT(AE258,"0.#"),1)=".",TRUE,FALSE)</formula>
    </cfRule>
  </conditionalFormatting>
  <conditionalFormatting sqref="AE314:AE315 AI314:AI315 AM314:AM315 AQ314:AQ315 AU314:AU315">
    <cfRule type="expression" dxfId="1451" priority="1933">
      <formula>IF(RIGHT(TEXT(AE314,"0.#"),1)=".",FALSE,TRUE)</formula>
    </cfRule>
    <cfRule type="expression" dxfId="1450" priority="1934">
      <formula>IF(RIGHT(TEXT(AE314,"0.#"),1)=".",TRUE,FALSE)</formula>
    </cfRule>
  </conditionalFormatting>
  <conditionalFormatting sqref="AE266:AE267 AI266:AI267 AM266:AM267 AQ266:AQ267 AU266:AU267">
    <cfRule type="expression" dxfId="1449" priority="1937">
      <formula>IF(RIGHT(TEXT(AE266,"0.#"),1)=".",FALSE,TRUE)</formula>
    </cfRule>
    <cfRule type="expression" dxfId="1448" priority="1938">
      <formula>IF(RIGHT(TEXT(AE266,"0.#"),1)=".",TRUE,FALSE)</formula>
    </cfRule>
  </conditionalFormatting>
  <conditionalFormatting sqref="AE270:AE271 AI270:AI271 AM270:AM271 AQ270:AQ271 AU270:AU271">
    <cfRule type="expression" dxfId="1447" priority="1935">
      <formula>IF(RIGHT(TEXT(AE270,"0.#"),1)=".",FALSE,TRUE)</formula>
    </cfRule>
    <cfRule type="expression" dxfId="1446" priority="1936">
      <formula>IF(RIGHT(TEXT(AE270,"0.#"),1)=".",TRUE,FALSE)</formula>
    </cfRule>
  </conditionalFormatting>
  <conditionalFormatting sqref="AE326:AE327 AI326:AI327 AM326:AM327 AQ326:AQ327 AU326:AU327">
    <cfRule type="expression" dxfId="1445" priority="1927">
      <formula>IF(RIGHT(TEXT(AE326,"0.#"),1)=".",FALSE,TRUE)</formula>
    </cfRule>
    <cfRule type="expression" dxfId="1444" priority="1928">
      <formula>IF(RIGHT(TEXT(AE326,"0.#"),1)=".",TRUE,FALSE)</formula>
    </cfRule>
  </conditionalFormatting>
  <conditionalFormatting sqref="AE318:AE319 AI318:AI319 AM318:AM319 AQ318:AQ319 AU318:AU319">
    <cfRule type="expression" dxfId="1443" priority="1931">
      <formula>IF(RIGHT(TEXT(AE318,"0.#"),1)=".",FALSE,TRUE)</formula>
    </cfRule>
    <cfRule type="expression" dxfId="1442" priority="1932">
      <formula>IF(RIGHT(TEXT(AE318,"0.#"),1)=".",TRUE,FALSE)</formula>
    </cfRule>
  </conditionalFormatting>
  <conditionalFormatting sqref="AE322:AE323 AI322:AI323 AM322:AM323 AQ322:AQ323 AU322:AU323">
    <cfRule type="expression" dxfId="1441" priority="1929">
      <formula>IF(RIGHT(TEXT(AE322,"0.#"),1)=".",FALSE,TRUE)</formula>
    </cfRule>
    <cfRule type="expression" dxfId="1440" priority="1930">
      <formula>IF(RIGHT(TEXT(AE322,"0.#"),1)=".",TRUE,FALSE)</formula>
    </cfRule>
  </conditionalFormatting>
  <conditionalFormatting sqref="AE378:AE379 AI378:AI379 AM378:AM379 AQ378:AQ379 AU378:AU379">
    <cfRule type="expression" dxfId="1439" priority="1921">
      <formula>IF(RIGHT(TEXT(AE378,"0.#"),1)=".",FALSE,TRUE)</formula>
    </cfRule>
    <cfRule type="expression" dxfId="1438" priority="1922">
      <formula>IF(RIGHT(TEXT(AE378,"0.#"),1)=".",TRUE,FALSE)</formula>
    </cfRule>
  </conditionalFormatting>
  <conditionalFormatting sqref="AE330:AE331 AI330:AI331 AM330:AM331 AQ330:AQ331 AU330:AU331">
    <cfRule type="expression" dxfId="1437" priority="1925">
      <formula>IF(RIGHT(TEXT(AE330,"0.#"),1)=".",FALSE,TRUE)</formula>
    </cfRule>
    <cfRule type="expression" dxfId="1436" priority="1926">
      <formula>IF(RIGHT(TEXT(AE330,"0.#"),1)=".",TRUE,FALSE)</formula>
    </cfRule>
  </conditionalFormatting>
  <conditionalFormatting sqref="AE374:AE375 AI374:AI375 AM374:AM375 AQ374:AQ375 AU374:AU375">
    <cfRule type="expression" dxfId="1435" priority="1923">
      <formula>IF(RIGHT(TEXT(AE374,"0.#"),1)=".",FALSE,TRUE)</formula>
    </cfRule>
    <cfRule type="expression" dxfId="1434" priority="1924">
      <formula>IF(RIGHT(TEXT(AE374,"0.#"),1)=".",TRUE,FALSE)</formula>
    </cfRule>
  </conditionalFormatting>
  <conditionalFormatting sqref="AE390:AE391 AI390:AI391 AM390:AM391 AQ390:AQ391 AU390:AU391">
    <cfRule type="expression" dxfId="1433" priority="1915">
      <formula>IF(RIGHT(TEXT(AE390,"0.#"),1)=".",FALSE,TRUE)</formula>
    </cfRule>
    <cfRule type="expression" dxfId="1432" priority="1916">
      <formula>IF(RIGHT(TEXT(AE390,"0.#"),1)=".",TRUE,FALSE)</formula>
    </cfRule>
  </conditionalFormatting>
  <conditionalFormatting sqref="AE382:AE383 AI382:AI383 AM382:AM383 AQ382:AQ383 AU382:AU383">
    <cfRule type="expression" dxfId="1431" priority="1919">
      <formula>IF(RIGHT(TEXT(AE382,"0.#"),1)=".",FALSE,TRUE)</formula>
    </cfRule>
    <cfRule type="expression" dxfId="1430" priority="1920">
      <formula>IF(RIGHT(TEXT(AE382,"0.#"),1)=".",TRUE,FALSE)</formula>
    </cfRule>
  </conditionalFormatting>
  <conditionalFormatting sqref="AE386:AE387 AI386:AI387 AM386:AM387 AQ386:AQ387 AU386:AU387">
    <cfRule type="expression" dxfId="1429" priority="1917">
      <formula>IF(RIGHT(TEXT(AE386,"0.#"),1)=".",FALSE,TRUE)</formula>
    </cfRule>
    <cfRule type="expression" dxfId="1428" priority="1918">
      <formula>IF(RIGHT(TEXT(AE386,"0.#"),1)=".",TRUE,FALSE)</formula>
    </cfRule>
  </conditionalFormatting>
  <conditionalFormatting sqref="AE440">
    <cfRule type="expression" dxfId="1427" priority="1909">
      <formula>IF(RIGHT(TEXT(AE440,"0.#"),1)=".",FALSE,TRUE)</formula>
    </cfRule>
    <cfRule type="expression" dxfId="1426" priority="1910">
      <formula>IF(RIGHT(TEXT(AE440,"0.#"),1)=".",TRUE,FALSE)</formula>
    </cfRule>
  </conditionalFormatting>
  <conditionalFormatting sqref="AE438">
    <cfRule type="expression" dxfId="1425" priority="1913">
      <formula>IF(RIGHT(TEXT(AE438,"0.#"),1)=".",FALSE,TRUE)</formula>
    </cfRule>
    <cfRule type="expression" dxfId="1424" priority="1914">
      <formula>IF(RIGHT(TEXT(AE438,"0.#"),1)=".",TRUE,FALSE)</formula>
    </cfRule>
  </conditionalFormatting>
  <conditionalFormatting sqref="AE439">
    <cfRule type="expression" dxfId="1423" priority="1911">
      <formula>IF(RIGHT(TEXT(AE439,"0.#"),1)=".",FALSE,TRUE)</formula>
    </cfRule>
    <cfRule type="expression" dxfId="1422" priority="1912">
      <formula>IF(RIGHT(TEXT(AE439,"0.#"),1)=".",TRUE,FALSE)</formula>
    </cfRule>
  </conditionalFormatting>
  <conditionalFormatting sqref="AM440">
    <cfRule type="expression" dxfId="1421" priority="1903">
      <formula>IF(RIGHT(TEXT(AM440,"0.#"),1)=".",FALSE,TRUE)</formula>
    </cfRule>
    <cfRule type="expression" dxfId="1420" priority="1904">
      <formula>IF(RIGHT(TEXT(AM440,"0.#"),1)=".",TRUE,FALSE)</formula>
    </cfRule>
  </conditionalFormatting>
  <conditionalFormatting sqref="AM438">
    <cfRule type="expression" dxfId="1419" priority="1907">
      <formula>IF(RIGHT(TEXT(AM438,"0.#"),1)=".",FALSE,TRUE)</formula>
    </cfRule>
    <cfRule type="expression" dxfId="1418" priority="1908">
      <formula>IF(RIGHT(TEXT(AM438,"0.#"),1)=".",TRUE,FALSE)</formula>
    </cfRule>
  </conditionalFormatting>
  <conditionalFormatting sqref="AM439">
    <cfRule type="expression" dxfId="1417" priority="1905">
      <formula>IF(RIGHT(TEXT(AM439,"0.#"),1)=".",FALSE,TRUE)</formula>
    </cfRule>
    <cfRule type="expression" dxfId="1416" priority="1906">
      <formula>IF(RIGHT(TEXT(AM439,"0.#"),1)=".",TRUE,FALSE)</formula>
    </cfRule>
  </conditionalFormatting>
  <conditionalFormatting sqref="AU440">
    <cfRule type="expression" dxfId="1415" priority="1897">
      <formula>IF(RIGHT(TEXT(AU440,"0.#"),1)=".",FALSE,TRUE)</formula>
    </cfRule>
    <cfRule type="expression" dxfId="1414" priority="1898">
      <formula>IF(RIGHT(TEXT(AU440,"0.#"),1)=".",TRUE,FALSE)</formula>
    </cfRule>
  </conditionalFormatting>
  <conditionalFormatting sqref="AU438">
    <cfRule type="expression" dxfId="1413" priority="1901">
      <formula>IF(RIGHT(TEXT(AU438,"0.#"),1)=".",FALSE,TRUE)</formula>
    </cfRule>
    <cfRule type="expression" dxfId="1412" priority="1902">
      <formula>IF(RIGHT(TEXT(AU438,"0.#"),1)=".",TRUE,FALSE)</formula>
    </cfRule>
  </conditionalFormatting>
  <conditionalFormatting sqref="AU439">
    <cfRule type="expression" dxfId="1411" priority="1899">
      <formula>IF(RIGHT(TEXT(AU439,"0.#"),1)=".",FALSE,TRUE)</formula>
    </cfRule>
    <cfRule type="expression" dxfId="1410" priority="1900">
      <formula>IF(RIGHT(TEXT(AU439,"0.#"),1)=".",TRUE,FALSE)</formula>
    </cfRule>
  </conditionalFormatting>
  <conditionalFormatting sqref="AI440">
    <cfRule type="expression" dxfId="1409" priority="1891">
      <formula>IF(RIGHT(TEXT(AI440,"0.#"),1)=".",FALSE,TRUE)</formula>
    </cfRule>
    <cfRule type="expression" dxfId="1408" priority="1892">
      <formula>IF(RIGHT(TEXT(AI440,"0.#"),1)=".",TRUE,FALSE)</formula>
    </cfRule>
  </conditionalFormatting>
  <conditionalFormatting sqref="AI438">
    <cfRule type="expression" dxfId="1407" priority="1895">
      <formula>IF(RIGHT(TEXT(AI438,"0.#"),1)=".",FALSE,TRUE)</formula>
    </cfRule>
    <cfRule type="expression" dxfId="1406" priority="1896">
      <formula>IF(RIGHT(TEXT(AI438,"0.#"),1)=".",TRUE,FALSE)</formula>
    </cfRule>
  </conditionalFormatting>
  <conditionalFormatting sqref="AI439">
    <cfRule type="expression" dxfId="1405" priority="1893">
      <formula>IF(RIGHT(TEXT(AI439,"0.#"),1)=".",FALSE,TRUE)</formula>
    </cfRule>
    <cfRule type="expression" dxfId="1404" priority="1894">
      <formula>IF(RIGHT(TEXT(AI439,"0.#"),1)=".",TRUE,FALSE)</formula>
    </cfRule>
  </conditionalFormatting>
  <conditionalFormatting sqref="AQ438">
    <cfRule type="expression" dxfId="1403" priority="1885">
      <formula>IF(RIGHT(TEXT(AQ438,"0.#"),1)=".",FALSE,TRUE)</formula>
    </cfRule>
    <cfRule type="expression" dxfId="1402" priority="1886">
      <formula>IF(RIGHT(TEXT(AQ438,"0.#"),1)=".",TRUE,FALSE)</formula>
    </cfRule>
  </conditionalFormatting>
  <conditionalFormatting sqref="AQ439">
    <cfRule type="expression" dxfId="1401" priority="1889">
      <formula>IF(RIGHT(TEXT(AQ439,"0.#"),1)=".",FALSE,TRUE)</formula>
    </cfRule>
    <cfRule type="expression" dxfId="1400" priority="1890">
      <formula>IF(RIGHT(TEXT(AQ439,"0.#"),1)=".",TRUE,FALSE)</formula>
    </cfRule>
  </conditionalFormatting>
  <conditionalFormatting sqref="AQ440">
    <cfRule type="expression" dxfId="1399" priority="1887">
      <formula>IF(RIGHT(TEXT(AQ440,"0.#"),1)=".",FALSE,TRUE)</formula>
    </cfRule>
    <cfRule type="expression" dxfId="1398" priority="1888">
      <formula>IF(RIGHT(TEXT(AQ440,"0.#"),1)=".",TRUE,FALSE)</formula>
    </cfRule>
  </conditionalFormatting>
  <conditionalFormatting sqref="AE445">
    <cfRule type="expression" dxfId="1397" priority="1879">
      <formula>IF(RIGHT(TEXT(AE445,"0.#"),1)=".",FALSE,TRUE)</formula>
    </cfRule>
    <cfRule type="expression" dxfId="1396" priority="1880">
      <formula>IF(RIGHT(TEXT(AE445,"0.#"),1)=".",TRUE,FALSE)</formula>
    </cfRule>
  </conditionalFormatting>
  <conditionalFormatting sqref="AE443">
    <cfRule type="expression" dxfId="1395" priority="1883">
      <formula>IF(RIGHT(TEXT(AE443,"0.#"),1)=".",FALSE,TRUE)</formula>
    </cfRule>
    <cfRule type="expression" dxfId="1394" priority="1884">
      <formula>IF(RIGHT(TEXT(AE443,"0.#"),1)=".",TRUE,FALSE)</formula>
    </cfRule>
  </conditionalFormatting>
  <conditionalFormatting sqref="AE444">
    <cfRule type="expression" dxfId="1393" priority="1881">
      <formula>IF(RIGHT(TEXT(AE444,"0.#"),1)=".",FALSE,TRUE)</formula>
    </cfRule>
    <cfRule type="expression" dxfId="1392" priority="1882">
      <formula>IF(RIGHT(TEXT(AE444,"0.#"),1)=".",TRUE,FALSE)</formula>
    </cfRule>
  </conditionalFormatting>
  <conditionalFormatting sqref="AM445">
    <cfRule type="expression" dxfId="1391" priority="1873">
      <formula>IF(RIGHT(TEXT(AM445,"0.#"),1)=".",FALSE,TRUE)</formula>
    </cfRule>
    <cfRule type="expression" dxfId="1390" priority="1874">
      <formula>IF(RIGHT(TEXT(AM445,"0.#"),1)=".",TRUE,FALSE)</formula>
    </cfRule>
  </conditionalFormatting>
  <conditionalFormatting sqref="AM443">
    <cfRule type="expression" dxfId="1389" priority="1877">
      <formula>IF(RIGHT(TEXT(AM443,"0.#"),1)=".",FALSE,TRUE)</formula>
    </cfRule>
    <cfRule type="expression" dxfId="1388" priority="1878">
      <formula>IF(RIGHT(TEXT(AM443,"0.#"),1)=".",TRUE,FALSE)</formula>
    </cfRule>
  </conditionalFormatting>
  <conditionalFormatting sqref="AM444">
    <cfRule type="expression" dxfId="1387" priority="1875">
      <formula>IF(RIGHT(TEXT(AM444,"0.#"),1)=".",FALSE,TRUE)</formula>
    </cfRule>
    <cfRule type="expression" dxfId="1386" priority="1876">
      <formula>IF(RIGHT(TEXT(AM444,"0.#"),1)=".",TRUE,FALSE)</formula>
    </cfRule>
  </conditionalFormatting>
  <conditionalFormatting sqref="AU445">
    <cfRule type="expression" dxfId="1385" priority="1867">
      <formula>IF(RIGHT(TEXT(AU445,"0.#"),1)=".",FALSE,TRUE)</formula>
    </cfRule>
    <cfRule type="expression" dxfId="1384" priority="1868">
      <formula>IF(RIGHT(TEXT(AU445,"0.#"),1)=".",TRUE,FALSE)</formula>
    </cfRule>
  </conditionalFormatting>
  <conditionalFormatting sqref="AU443">
    <cfRule type="expression" dxfId="1383" priority="1871">
      <formula>IF(RIGHT(TEXT(AU443,"0.#"),1)=".",FALSE,TRUE)</formula>
    </cfRule>
    <cfRule type="expression" dxfId="1382" priority="1872">
      <formula>IF(RIGHT(TEXT(AU443,"0.#"),1)=".",TRUE,FALSE)</formula>
    </cfRule>
  </conditionalFormatting>
  <conditionalFormatting sqref="AU444">
    <cfRule type="expression" dxfId="1381" priority="1869">
      <formula>IF(RIGHT(TEXT(AU444,"0.#"),1)=".",FALSE,TRUE)</formula>
    </cfRule>
    <cfRule type="expression" dxfId="1380" priority="1870">
      <formula>IF(RIGHT(TEXT(AU444,"0.#"),1)=".",TRUE,FALSE)</formula>
    </cfRule>
  </conditionalFormatting>
  <conditionalFormatting sqref="AI445">
    <cfRule type="expression" dxfId="1379" priority="1861">
      <formula>IF(RIGHT(TEXT(AI445,"0.#"),1)=".",FALSE,TRUE)</formula>
    </cfRule>
    <cfRule type="expression" dxfId="1378" priority="1862">
      <formula>IF(RIGHT(TEXT(AI445,"0.#"),1)=".",TRUE,FALSE)</formula>
    </cfRule>
  </conditionalFormatting>
  <conditionalFormatting sqref="AI443">
    <cfRule type="expression" dxfId="1377" priority="1865">
      <formula>IF(RIGHT(TEXT(AI443,"0.#"),1)=".",FALSE,TRUE)</formula>
    </cfRule>
    <cfRule type="expression" dxfId="1376" priority="1866">
      <formula>IF(RIGHT(TEXT(AI443,"0.#"),1)=".",TRUE,FALSE)</formula>
    </cfRule>
  </conditionalFormatting>
  <conditionalFormatting sqref="AI444">
    <cfRule type="expression" dxfId="1375" priority="1863">
      <formula>IF(RIGHT(TEXT(AI444,"0.#"),1)=".",FALSE,TRUE)</formula>
    </cfRule>
    <cfRule type="expression" dxfId="1374" priority="1864">
      <formula>IF(RIGHT(TEXT(AI444,"0.#"),1)=".",TRUE,FALSE)</formula>
    </cfRule>
  </conditionalFormatting>
  <conditionalFormatting sqref="AQ443">
    <cfRule type="expression" dxfId="1373" priority="1855">
      <formula>IF(RIGHT(TEXT(AQ443,"0.#"),1)=".",FALSE,TRUE)</formula>
    </cfRule>
    <cfRule type="expression" dxfId="1372" priority="1856">
      <formula>IF(RIGHT(TEXT(AQ443,"0.#"),1)=".",TRUE,FALSE)</formula>
    </cfRule>
  </conditionalFormatting>
  <conditionalFormatting sqref="AQ444">
    <cfRule type="expression" dxfId="1371" priority="1859">
      <formula>IF(RIGHT(TEXT(AQ444,"0.#"),1)=".",FALSE,TRUE)</formula>
    </cfRule>
    <cfRule type="expression" dxfId="1370" priority="1860">
      <formula>IF(RIGHT(TEXT(AQ444,"0.#"),1)=".",TRUE,FALSE)</formula>
    </cfRule>
  </conditionalFormatting>
  <conditionalFormatting sqref="AQ445">
    <cfRule type="expression" dxfId="1369" priority="1857">
      <formula>IF(RIGHT(TEXT(AQ445,"0.#"),1)=".",FALSE,TRUE)</formula>
    </cfRule>
    <cfRule type="expression" dxfId="1368" priority="1858">
      <formula>IF(RIGHT(TEXT(AQ445,"0.#"),1)=".",TRUE,FALSE)</formula>
    </cfRule>
  </conditionalFormatting>
  <conditionalFormatting sqref="Y880:Y907">
    <cfRule type="expression" dxfId="1367" priority="2085">
      <formula>IF(RIGHT(TEXT(Y880,"0.#"),1)=".",FALSE,TRUE)</formula>
    </cfRule>
    <cfRule type="expression" dxfId="1366" priority="2086">
      <formula>IF(RIGHT(TEXT(Y880,"0.#"),1)=".",TRUE,FALSE)</formula>
    </cfRule>
  </conditionalFormatting>
  <conditionalFormatting sqref="Y878:Y879">
    <cfRule type="expression" dxfId="1365" priority="2079">
      <formula>IF(RIGHT(TEXT(Y878,"0.#"),1)=".",FALSE,TRUE)</formula>
    </cfRule>
    <cfRule type="expression" dxfId="1364" priority="2080">
      <formula>IF(RIGHT(TEXT(Y878,"0.#"),1)=".",TRUE,FALSE)</formula>
    </cfRule>
  </conditionalFormatting>
  <conditionalFormatting sqref="Y913:Y940">
    <cfRule type="expression" dxfId="1363" priority="2073">
      <formula>IF(RIGHT(TEXT(Y913,"0.#"),1)=".",FALSE,TRUE)</formula>
    </cfRule>
    <cfRule type="expression" dxfId="1362" priority="2074">
      <formula>IF(RIGHT(TEXT(Y913,"0.#"),1)=".",TRUE,FALSE)</formula>
    </cfRule>
  </conditionalFormatting>
  <conditionalFormatting sqref="Y911:Y912">
    <cfRule type="expression" dxfId="1361" priority="2067">
      <formula>IF(RIGHT(TEXT(Y911,"0.#"),1)=".",FALSE,TRUE)</formula>
    </cfRule>
    <cfRule type="expression" dxfId="1360" priority="2068">
      <formula>IF(RIGHT(TEXT(Y911,"0.#"),1)=".",TRUE,FALSE)</formula>
    </cfRule>
  </conditionalFormatting>
  <conditionalFormatting sqref="Y946:Y973">
    <cfRule type="expression" dxfId="1359" priority="2061">
      <formula>IF(RIGHT(TEXT(Y946,"0.#"),1)=".",FALSE,TRUE)</formula>
    </cfRule>
    <cfRule type="expression" dxfId="1358" priority="2062">
      <formula>IF(RIGHT(TEXT(Y946,"0.#"),1)=".",TRUE,FALSE)</formula>
    </cfRule>
  </conditionalFormatting>
  <conditionalFormatting sqref="Y944:Y945">
    <cfRule type="expression" dxfId="1357" priority="2055">
      <formula>IF(RIGHT(TEXT(Y944,"0.#"),1)=".",FALSE,TRUE)</formula>
    </cfRule>
    <cfRule type="expression" dxfId="1356" priority="2056">
      <formula>IF(RIGHT(TEXT(Y944,"0.#"),1)=".",TRUE,FALSE)</formula>
    </cfRule>
  </conditionalFormatting>
  <conditionalFormatting sqref="Y979:Y1006">
    <cfRule type="expression" dxfId="1355" priority="2049">
      <formula>IF(RIGHT(TEXT(Y979,"0.#"),1)=".",FALSE,TRUE)</formula>
    </cfRule>
    <cfRule type="expression" dxfId="1354" priority="2050">
      <formula>IF(RIGHT(TEXT(Y979,"0.#"),1)=".",TRUE,FALSE)</formula>
    </cfRule>
  </conditionalFormatting>
  <conditionalFormatting sqref="Y977:Y978">
    <cfRule type="expression" dxfId="1353" priority="2043">
      <formula>IF(RIGHT(TEXT(Y977,"0.#"),1)=".",FALSE,TRUE)</formula>
    </cfRule>
    <cfRule type="expression" dxfId="1352" priority="2044">
      <formula>IF(RIGHT(TEXT(Y977,"0.#"),1)=".",TRUE,FALSE)</formula>
    </cfRule>
  </conditionalFormatting>
  <conditionalFormatting sqref="Y1012:Y1039">
    <cfRule type="expression" dxfId="1351" priority="2037">
      <formula>IF(RIGHT(TEXT(Y1012,"0.#"),1)=".",FALSE,TRUE)</formula>
    </cfRule>
    <cfRule type="expression" dxfId="1350" priority="2038">
      <formula>IF(RIGHT(TEXT(Y1012,"0.#"),1)=".",TRUE,FALSE)</formula>
    </cfRule>
  </conditionalFormatting>
  <conditionalFormatting sqref="W23">
    <cfRule type="expression" dxfId="1349" priority="2321">
      <formula>IF(RIGHT(TEXT(W23,"0.#"),1)=".",FALSE,TRUE)</formula>
    </cfRule>
    <cfRule type="expression" dxfId="1348" priority="2322">
      <formula>IF(RIGHT(TEXT(W23,"0.#"),1)=".",TRUE,FALSE)</formula>
    </cfRule>
  </conditionalFormatting>
  <conditionalFormatting sqref="W24:W27">
    <cfRule type="expression" dxfId="1347" priority="2319">
      <formula>IF(RIGHT(TEXT(W24,"0.#"),1)=".",FALSE,TRUE)</formula>
    </cfRule>
    <cfRule type="expression" dxfId="1346" priority="2320">
      <formula>IF(RIGHT(TEXT(W24,"0.#"),1)=".",TRUE,FALSE)</formula>
    </cfRule>
  </conditionalFormatting>
  <conditionalFormatting sqref="W28">
    <cfRule type="expression" dxfId="1345" priority="2311">
      <formula>IF(RIGHT(TEXT(W28,"0.#"),1)=".",FALSE,TRUE)</formula>
    </cfRule>
    <cfRule type="expression" dxfId="1344" priority="2312">
      <formula>IF(RIGHT(TEXT(W28,"0.#"),1)=".",TRUE,FALSE)</formula>
    </cfRule>
  </conditionalFormatting>
  <conditionalFormatting sqref="P23">
    <cfRule type="expression" dxfId="1343" priority="2309">
      <formula>IF(RIGHT(TEXT(P23,"0.#"),1)=".",FALSE,TRUE)</formula>
    </cfRule>
    <cfRule type="expression" dxfId="1342" priority="2310">
      <formula>IF(RIGHT(TEXT(P23,"0.#"),1)=".",TRUE,FALSE)</formula>
    </cfRule>
  </conditionalFormatting>
  <conditionalFormatting sqref="P24:P27">
    <cfRule type="expression" dxfId="1341" priority="2307">
      <formula>IF(RIGHT(TEXT(P24,"0.#"),1)=".",FALSE,TRUE)</formula>
    </cfRule>
    <cfRule type="expression" dxfId="1340" priority="2308">
      <formula>IF(RIGHT(TEXT(P24,"0.#"),1)=".",TRUE,FALSE)</formula>
    </cfRule>
  </conditionalFormatting>
  <conditionalFormatting sqref="P28">
    <cfRule type="expression" dxfId="1339" priority="2305">
      <formula>IF(RIGHT(TEXT(P28,"0.#"),1)=".",FALSE,TRUE)</formula>
    </cfRule>
    <cfRule type="expression" dxfId="1338" priority="2306">
      <formula>IF(RIGHT(TEXT(P28,"0.#"),1)=".",TRUE,FALSE)</formula>
    </cfRule>
  </conditionalFormatting>
  <conditionalFormatting sqref="AQ114">
    <cfRule type="expression" dxfId="1337" priority="2289">
      <formula>IF(RIGHT(TEXT(AQ114,"0.#"),1)=".",FALSE,TRUE)</formula>
    </cfRule>
    <cfRule type="expression" dxfId="1336" priority="2290">
      <formula>IF(RIGHT(TEXT(AQ114,"0.#"),1)=".",TRUE,FALSE)</formula>
    </cfRule>
  </conditionalFormatting>
  <conditionalFormatting sqref="AQ104">
    <cfRule type="expression" dxfId="1335" priority="2303">
      <formula>IF(RIGHT(TEXT(AQ104,"0.#"),1)=".",FALSE,TRUE)</formula>
    </cfRule>
    <cfRule type="expression" dxfId="1334" priority="2304">
      <formula>IF(RIGHT(TEXT(AQ104,"0.#"),1)=".",TRUE,FALSE)</formula>
    </cfRule>
  </conditionalFormatting>
  <conditionalFormatting sqref="AQ105">
    <cfRule type="expression" dxfId="1333" priority="2301">
      <formula>IF(RIGHT(TEXT(AQ105,"0.#"),1)=".",FALSE,TRUE)</formula>
    </cfRule>
    <cfRule type="expression" dxfId="1332" priority="2302">
      <formula>IF(RIGHT(TEXT(AQ105,"0.#"),1)=".",TRUE,FALSE)</formula>
    </cfRule>
  </conditionalFormatting>
  <conditionalFormatting sqref="AQ107">
    <cfRule type="expression" dxfId="1331" priority="2299">
      <formula>IF(RIGHT(TEXT(AQ107,"0.#"),1)=".",FALSE,TRUE)</formula>
    </cfRule>
    <cfRule type="expression" dxfId="1330" priority="2300">
      <formula>IF(RIGHT(TEXT(AQ107,"0.#"),1)=".",TRUE,FALSE)</formula>
    </cfRule>
  </conditionalFormatting>
  <conditionalFormatting sqref="AQ108">
    <cfRule type="expression" dxfId="1329" priority="2297">
      <formula>IF(RIGHT(TEXT(AQ108,"0.#"),1)=".",FALSE,TRUE)</formula>
    </cfRule>
    <cfRule type="expression" dxfId="1328" priority="2298">
      <formula>IF(RIGHT(TEXT(AQ108,"0.#"),1)=".",TRUE,FALSE)</formula>
    </cfRule>
  </conditionalFormatting>
  <conditionalFormatting sqref="AQ110">
    <cfRule type="expression" dxfId="1327" priority="2295">
      <formula>IF(RIGHT(TEXT(AQ110,"0.#"),1)=".",FALSE,TRUE)</formula>
    </cfRule>
    <cfRule type="expression" dxfId="1326" priority="2296">
      <formula>IF(RIGHT(TEXT(AQ110,"0.#"),1)=".",TRUE,FALSE)</formula>
    </cfRule>
  </conditionalFormatting>
  <conditionalFormatting sqref="AQ111">
    <cfRule type="expression" dxfId="1325" priority="2293">
      <formula>IF(RIGHT(TEXT(AQ111,"0.#"),1)=".",FALSE,TRUE)</formula>
    </cfRule>
    <cfRule type="expression" dxfId="1324" priority="2294">
      <formula>IF(RIGHT(TEXT(AQ111,"0.#"),1)=".",TRUE,FALSE)</formula>
    </cfRule>
  </conditionalFormatting>
  <conditionalFormatting sqref="AQ113">
    <cfRule type="expression" dxfId="1323" priority="2291">
      <formula>IF(RIGHT(TEXT(AQ113,"0.#"),1)=".",FALSE,TRUE)</formula>
    </cfRule>
    <cfRule type="expression" dxfId="1322" priority="2292">
      <formula>IF(RIGHT(TEXT(AQ113,"0.#"),1)=".",TRUE,FALSE)</formula>
    </cfRule>
  </conditionalFormatting>
  <conditionalFormatting sqref="AE67">
    <cfRule type="expression" dxfId="1321" priority="2221">
      <formula>IF(RIGHT(TEXT(AE67,"0.#"),1)=".",FALSE,TRUE)</formula>
    </cfRule>
    <cfRule type="expression" dxfId="1320" priority="2222">
      <formula>IF(RIGHT(TEXT(AE67,"0.#"),1)=".",TRUE,FALSE)</formula>
    </cfRule>
  </conditionalFormatting>
  <conditionalFormatting sqref="AE68">
    <cfRule type="expression" dxfId="1319" priority="2219">
      <formula>IF(RIGHT(TEXT(AE68,"0.#"),1)=".",FALSE,TRUE)</formula>
    </cfRule>
    <cfRule type="expression" dxfId="1318" priority="2220">
      <formula>IF(RIGHT(TEXT(AE68,"0.#"),1)=".",TRUE,FALSE)</formula>
    </cfRule>
  </conditionalFormatting>
  <conditionalFormatting sqref="AE69">
    <cfRule type="expression" dxfId="1317" priority="2217">
      <formula>IF(RIGHT(TEXT(AE69,"0.#"),1)=".",FALSE,TRUE)</formula>
    </cfRule>
    <cfRule type="expression" dxfId="1316" priority="2218">
      <formula>IF(RIGHT(TEXT(AE69,"0.#"),1)=".",TRUE,FALSE)</formula>
    </cfRule>
  </conditionalFormatting>
  <conditionalFormatting sqref="AI69">
    <cfRule type="expression" dxfId="1315" priority="2215">
      <formula>IF(RIGHT(TEXT(AI69,"0.#"),1)=".",FALSE,TRUE)</formula>
    </cfRule>
    <cfRule type="expression" dxfId="1314" priority="2216">
      <formula>IF(RIGHT(TEXT(AI69,"0.#"),1)=".",TRUE,FALSE)</formula>
    </cfRule>
  </conditionalFormatting>
  <conditionalFormatting sqref="AI68">
    <cfRule type="expression" dxfId="1313" priority="2213">
      <formula>IF(RIGHT(TEXT(AI68,"0.#"),1)=".",FALSE,TRUE)</formula>
    </cfRule>
    <cfRule type="expression" dxfId="1312" priority="2214">
      <formula>IF(RIGHT(TEXT(AI68,"0.#"),1)=".",TRUE,FALSE)</formula>
    </cfRule>
  </conditionalFormatting>
  <conditionalFormatting sqref="AI67">
    <cfRule type="expression" dxfId="1311" priority="2211">
      <formula>IF(RIGHT(TEXT(AI67,"0.#"),1)=".",FALSE,TRUE)</formula>
    </cfRule>
    <cfRule type="expression" dxfId="1310" priority="2212">
      <formula>IF(RIGHT(TEXT(AI67,"0.#"),1)=".",TRUE,FALSE)</formula>
    </cfRule>
  </conditionalFormatting>
  <conditionalFormatting sqref="AM67">
    <cfRule type="expression" dxfId="1309" priority="2209">
      <formula>IF(RIGHT(TEXT(AM67,"0.#"),1)=".",FALSE,TRUE)</formula>
    </cfRule>
    <cfRule type="expression" dxfId="1308" priority="2210">
      <formula>IF(RIGHT(TEXT(AM67,"0.#"),1)=".",TRUE,FALSE)</formula>
    </cfRule>
  </conditionalFormatting>
  <conditionalFormatting sqref="AM68">
    <cfRule type="expression" dxfId="1307" priority="2207">
      <formula>IF(RIGHT(TEXT(AM68,"0.#"),1)=".",FALSE,TRUE)</formula>
    </cfRule>
    <cfRule type="expression" dxfId="1306" priority="2208">
      <formula>IF(RIGHT(TEXT(AM68,"0.#"),1)=".",TRUE,FALSE)</formula>
    </cfRule>
  </conditionalFormatting>
  <conditionalFormatting sqref="AM69">
    <cfRule type="expression" dxfId="1305" priority="2205">
      <formula>IF(RIGHT(TEXT(AM69,"0.#"),1)=".",FALSE,TRUE)</formula>
    </cfRule>
    <cfRule type="expression" dxfId="1304" priority="2206">
      <formula>IF(RIGHT(TEXT(AM69,"0.#"),1)=".",TRUE,FALSE)</formula>
    </cfRule>
  </conditionalFormatting>
  <conditionalFormatting sqref="AQ67:AQ69">
    <cfRule type="expression" dxfId="1303" priority="2203">
      <formula>IF(RIGHT(TEXT(AQ67,"0.#"),1)=".",FALSE,TRUE)</formula>
    </cfRule>
    <cfRule type="expression" dxfId="1302" priority="2204">
      <formula>IF(RIGHT(TEXT(AQ67,"0.#"),1)=".",TRUE,FALSE)</formula>
    </cfRule>
  </conditionalFormatting>
  <conditionalFormatting sqref="AU67:AU69">
    <cfRule type="expression" dxfId="1301" priority="2201">
      <formula>IF(RIGHT(TEXT(AU67,"0.#"),1)=".",FALSE,TRUE)</formula>
    </cfRule>
    <cfRule type="expression" dxfId="1300" priority="2202">
      <formula>IF(RIGHT(TEXT(AU67,"0.#"),1)=".",TRUE,FALSE)</formula>
    </cfRule>
  </conditionalFormatting>
  <conditionalFormatting sqref="AE70">
    <cfRule type="expression" dxfId="1299" priority="2199">
      <formula>IF(RIGHT(TEXT(AE70,"0.#"),1)=".",FALSE,TRUE)</formula>
    </cfRule>
    <cfRule type="expression" dxfId="1298" priority="2200">
      <formula>IF(RIGHT(TEXT(AE70,"0.#"),1)=".",TRUE,FALSE)</formula>
    </cfRule>
  </conditionalFormatting>
  <conditionalFormatting sqref="AE71">
    <cfRule type="expression" dxfId="1297" priority="2197">
      <formula>IF(RIGHT(TEXT(AE71,"0.#"),1)=".",FALSE,TRUE)</formula>
    </cfRule>
    <cfRule type="expression" dxfId="1296" priority="2198">
      <formula>IF(RIGHT(TEXT(AE71,"0.#"),1)=".",TRUE,FALSE)</formula>
    </cfRule>
  </conditionalFormatting>
  <conditionalFormatting sqref="AE72">
    <cfRule type="expression" dxfId="1295" priority="2195">
      <formula>IF(RIGHT(TEXT(AE72,"0.#"),1)=".",FALSE,TRUE)</formula>
    </cfRule>
    <cfRule type="expression" dxfId="1294" priority="2196">
      <formula>IF(RIGHT(TEXT(AE72,"0.#"),1)=".",TRUE,FALSE)</formula>
    </cfRule>
  </conditionalFormatting>
  <conditionalFormatting sqref="AI72">
    <cfRule type="expression" dxfId="1293" priority="2193">
      <formula>IF(RIGHT(TEXT(AI72,"0.#"),1)=".",FALSE,TRUE)</formula>
    </cfRule>
    <cfRule type="expression" dxfId="1292" priority="2194">
      <formula>IF(RIGHT(TEXT(AI72,"0.#"),1)=".",TRUE,FALSE)</formula>
    </cfRule>
  </conditionalFormatting>
  <conditionalFormatting sqref="AI71">
    <cfRule type="expression" dxfId="1291" priority="2191">
      <formula>IF(RIGHT(TEXT(AI71,"0.#"),1)=".",FALSE,TRUE)</formula>
    </cfRule>
    <cfRule type="expression" dxfId="1290" priority="2192">
      <formula>IF(RIGHT(TEXT(AI71,"0.#"),1)=".",TRUE,FALSE)</formula>
    </cfRule>
  </conditionalFormatting>
  <conditionalFormatting sqref="AI70">
    <cfRule type="expression" dxfId="1289" priority="2189">
      <formula>IF(RIGHT(TEXT(AI70,"0.#"),1)=".",FALSE,TRUE)</formula>
    </cfRule>
    <cfRule type="expression" dxfId="1288" priority="2190">
      <formula>IF(RIGHT(TEXT(AI70,"0.#"),1)=".",TRUE,FALSE)</formula>
    </cfRule>
  </conditionalFormatting>
  <conditionalFormatting sqref="AM70">
    <cfRule type="expression" dxfId="1287" priority="2187">
      <formula>IF(RIGHT(TEXT(AM70,"0.#"),1)=".",FALSE,TRUE)</formula>
    </cfRule>
    <cfRule type="expression" dxfId="1286" priority="2188">
      <formula>IF(RIGHT(TEXT(AM70,"0.#"),1)=".",TRUE,FALSE)</formula>
    </cfRule>
  </conditionalFormatting>
  <conditionalFormatting sqref="AM71">
    <cfRule type="expression" dxfId="1285" priority="2185">
      <formula>IF(RIGHT(TEXT(AM71,"0.#"),1)=".",FALSE,TRUE)</formula>
    </cfRule>
    <cfRule type="expression" dxfId="1284" priority="2186">
      <formula>IF(RIGHT(TEXT(AM71,"0.#"),1)=".",TRUE,FALSE)</formula>
    </cfRule>
  </conditionalFormatting>
  <conditionalFormatting sqref="AM72">
    <cfRule type="expression" dxfId="1283" priority="2183">
      <formula>IF(RIGHT(TEXT(AM72,"0.#"),1)=".",FALSE,TRUE)</formula>
    </cfRule>
    <cfRule type="expression" dxfId="1282" priority="2184">
      <formula>IF(RIGHT(TEXT(AM72,"0.#"),1)=".",TRUE,FALSE)</formula>
    </cfRule>
  </conditionalFormatting>
  <conditionalFormatting sqref="AQ70:AQ72">
    <cfRule type="expression" dxfId="1281" priority="2181">
      <formula>IF(RIGHT(TEXT(AQ70,"0.#"),1)=".",FALSE,TRUE)</formula>
    </cfRule>
    <cfRule type="expression" dxfId="1280" priority="2182">
      <formula>IF(RIGHT(TEXT(AQ70,"0.#"),1)=".",TRUE,FALSE)</formula>
    </cfRule>
  </conditionalFormatting>
  <conditionalFormatting sqref="AU70:AU72">
    <cfRule type="expression" dxfId="1279" priority="2179">
      <formula>IF(RIGHT(TEXT(AU70,"0.#"),1)=".",FALSE,TRUE)</formula>
    </cfRule>
    <cfRule type="expression" dxfId="1278" priority="2180">
      <formula>IF(RIGHT(TEXT(AU70,"0.#"),1)=".",TRUE,FALSE)</formula>
    </cfRule>
  </conditionalFormatting>
  <conditionalFormatting sqref="AU656">
    <cfRule type="expression" dxfId="1277" priority="697">
      <formula>IF(RIGHT(TEXT(AU656,"0.#"),1)=".",FALSE,TRUE)</formula>
    </cfRule>
    <cfRule type="expression" dxfId="1276" priority="698">
      <formula>IF(RIGHT(TEXT(AU656,"0.#"),1)=".",TRUE,FALSE)</formula>
    </cfRule>
  </conditionalFormatting>
  <conditionalFormatting sqref="AQ655">
    <cfRule type="expression" dxfId="1275" priority="689">
      <formula>IF(RIGHT(TEXT(AQ655,"0.#"),1)=".",FALSE,TRUE)</formula>
    </cfRule>
    <cfRule type="expression" dxfId="1274" priority="690">
      <formula>IF(RIGHT(TEXT(AQ655,"0.#"),1)=".",TRUE,FALSE)</formula>
    </cfRule>
  </conditionalFormatting>
  <conditionalFormatting sqref="AI696">
    <cfRule type="expression" dxfId="1273" priority="481">
      <formula>IF(RIGHT(TEXT(AI696,"0.#"),1)=".",FALSE,TRUE)</formula>
    </cfRule>
    <cfRule type="expression" dxfId="1272" priority="482">
      <formula>IF(RIGHT(TEXT(AI696,"0.#"),1)=".",TRUE,FALSE)</formula>
    </cfRule>
  </conditionalFormatting>
  <conditionalFormatting sqref="AQ694">
    <cfRule type="expression" dxfId="1271" priority="475">
      <formula>IF(RIGHT(TEXT(AQ694,"0.#"),1)=".",FALSE,TRUE)</formula>
    </cfRule>
    <cfRule type="expression" dxfId="1270" priority="476">
      <formula>IF(RIGHT(TEXT(AQ694,"0.#"),1)=".",TRUE,FALSE)</formula>
    </cfRule>
  </conditionalFormatting>
  <conditionalFormatting sqref="AL880:AO907">
    <cfRule type="expression" dxfId="1269" priority="2087">
      <formula>IF(AND(AL880&gt;=0,RIGHT(TEXT(AL880,"0.#"),1)&lt;&gt;"."),TRUE,FALSE)</formula>
    </cfRule>
    <cfRule type="expression" dxfId="1268" priority="2088">
      <formula>IF(AND(AL880&gt;=0,RIGHT(TEXT(AL880,"0.#"),1)="."),TRUE,FALSE)</formula>
    </cfRule>
    <cfRule type="expression" dxfId="1267" priority="2089">
      <formula>IF(AND(AL880&lt;0,RIGHT(TEXT(AL880,"0.#"),1)&lt;&gt;"."),TRUE,FALSE)</formula>
    </cfRule>
    <cfRule type="expression" dxfId="1266" priority="2090">
      <formula>IF(AND(AL880&lt;0,RIGHT(TEXT(AL880,"0.#"),1)="."),TRUE,FALSE)</formula>
    </cfRule>
  </conditionalFormatting>
  <conditionalFormatting sqref="AL878:AO879">
    <cfRule type="expression" dxfId="1265" priority="2081">
      <formula>IF(AND(AL878&gt;=0,RIGHT(TEXT(AL878,"0.#"),1)&lt;&gt;"."),TRUE,FALSE)</formula>
    </cfRule>
    <cfRule type="expression" dxfId="1264" priority="2082">
      <formula>IF(AND(AL878&gt;=0,RIGHT(TEXT(AL878,"0.#"),1)="."),TRUE,FALSE)</formula>
    </cfRule>
    <cfRule type="expression" dxfId="1263" priority="2083">
      <formula>IF(AND(AL878&lt;0,RIGHT(TEXT(AL878,"0.#"),1)&lt;&gt;"."),TRUE,FALSE)</formula>
    </cfRule>
    <cfRule type="expression" dxfId="1262" priority="2084">
      <formula>IF(AND(AL878&lt;0,RIGHT(TEXT(AL878,"0.#"),1)="."),TRUE,FALSE)</formula>
    </cfRule>
  </conditionalFormatting>
  <conditionalFormatting sqref="AL913:AO940">
    <cfRule type="expression" dxfId="1261" priority="2075">
      <formula>IF(AND(AL913&gt;=0,RIGHT(TEXT(AL913,"0.#"),1)&lt;&gt;"."),TRUE,FALSE)</formula>
    </cfRule>
    <cfRule type="expression" dxfId="1260" priority="2076">
      <formula>IF(AND(AL913&gt;=0,RIGHT(TEXT(AL913,"0.#"),1)="."),TRUE,FALSE)</formula>
    </cfRule>
    <cfRule type="expression" dxfId="1259" priority="2077">
      <formula>IF(AND(AL913&lt;0,RIGHT(TEXT(AL913,"0.#"),1)&lt;&gt;"."),TRUE,FALSE)</formula>
    </cfRule>
    <cfRule type="expression" dxfId="1258" priority="2078">
      <formula>IF(AND(AL913&lt;0,RIGHT(TEXT(AL913,"0.#"),1)="."),TRUE,FALSE)</formula>
    </cfRule>
  </conditionalFormatting>
  <conditionalFormatting sqref="AL911:AO912">
    <cfRule type="expression" dxfId="1257" priority="2069">
      <formula>IF(AND(AL911&gt;=0,RIGHT(TEXT(AL911,"0.#"),1)&lt;&gt;"."),TRUE,FALSE)</formula>
    </cfRule>
    <cfRule type="expression" dxfId="1256" priority="2070">
      <formula>IF(AND(AL911&gt;=0,RIGHT(TEXT(AL911,"0.#"),1)="."),TRUE,FALSE)</formula>
    </cfRule>
    <cfRule type="expression" dxfId="1255" priority="2071">
      <formula>IF(AND(AL911&lt;0,RIGHT(TEXT(AL911,"0.#"),1)&lt;&gt;"."),TRUE,FALSE)</formula>
    </cfRule>
    <cfRule type="expression" dxfId="1254" priority="2072">
      <formula>IF(AND(AL911&lt;0,RIGHT(TEXT(AL911,"0.#"),1)="."),TRUE,FALSE)</formula>
    </cfRule>
  </conditionalFormatting>
  <conditionalFormatting sqref="AL946:AO973">
    <cfRule type="expression" dxfId="1253" priority="2063">
      <formula>IF(AND(AL946&gt;=0,RIGHT(TEXT(AL946,"0.#"),1)&lt;&gt;"."),TRUE,FALSE)</formula>
    </cfRule>
    <cfRule type="expression" dxfId="1252" priority="2064">
      <formula>IF(AND(AL946&gt;=0,RIGHT(TEXT(AL946,"0.#"),1)="."),TRUE,FALSE)</formula>
    </cfRule>
    <cfRule type="expression" dxfId="1251" priority="2065">
      <formula>IF(AND(AL946&lt;0,RIGHT(TEXT(AL946,"0.#"),1)&lt;&gt;"."),TRUE,FALSE)</formula>
    </cfRule>
    <cfRule type="expression" dxfId="1250" priority="2066">
      <formula>IF(AND(AL946&lt;0,RIGHT(TEXT(AL946,"0.#"),1)="."),TRUE,FALSE)</formula>
    </cfRule>
  </conditionalFormatting>
  <conditionalFormatting sqref="AL944:AO945">
    <cfRule type="expression" dxfId="1249" priority="2057">
      <formula>IF(AND(AL944&gt;=0,RIGHT(TEXT(AL944,"0.#"),1)&lt;&gt;"."),TRUE,FALSE)</formula>
    </cfRule>
    <cfRule type="expression" dxfId="1248" priority="2058">
      <formula>IF(AND(AL944&gt;=0,RIGHT(TEXT(AL944,"0.#"),1)="."),TRUE,FALSE)</formula>
    </cfRule>
    <cfRule type="expression" dxfId="1247" priority="2059">
      <formula>IF(AND(AL944&lt;0,RIGHT(TEXT(AL944,"0.#"),1)&lt;&gt;"."),TRUE,FALSE)</formula>
    </cfRule>
    <cfRule type="expression" dxfId="1246" priority="2060">
      <formula>IF(AND(AL944&lt;0,RIGHT(TEXT(AL944,"0.#"),1)="."),TRUE,FALSE)</formula>
    </cfRule>
  </conditionalFormatting>
  <conditionalFormatting sqref="AL979:AO1006">
    <cfRule type="expression" dxfId="1245" priority="2051">
      <formula>IF(AND(AL979&gt;=0,RIGHT(TEXT(AL979,"0.#"),1)&lt;&gt;"."),TRUE,FALSE)</formula>
    </cfRule>
    <cfRule type="expression" dxfId="1244" priority="2052">
      <formula>IF(AND(AL979&gt;=0,RIGHT(TEXT(AL979,"0.#"),1)="."),TRUE,FALSE)</formula>
    </cfRule>
    <cfRule type="expression" dxfId="1243" priority="2053">
      <formula>IF(AND(AL979&lt;0,RIGHT(TEXT(AL979,"0.#"),1)&lt;&gt;"."),TRUE,FALSE)</formula>
    </cfRule>
    <cfRule type="expression" dxfId="1242" priority="2054">
      <formula>IF(AND(AL979&lt;0,RIGHT(TEXT(AL979,"0.#"),1)="."),TRUE,FALSE)</formula>
    </cfRule>
  </conditionalFormatting>
  <conditionalFormatting sqref="AL977:AO978">
    <cfRule type="expression" dxfId="1241" priority="2045">
      <formula>IF(AND(AL977&gt;=0,RIGHT(TEXT(AL977,"0.#"),1)&lt;&gt;"."),TRUE,FALSE)</formula>
    </cfRule>
    <cfRule type="expression" dxfId="1240" priority="2046">
      <formula>IF(AND(AL977&gt;=0,RIGHT(TEXT(AL977,"0.#"),1)="."),TRUE,FALSE)</formula>
    </cfRule>
    <cfRule type="expression" dxfId="1239" priority="2047">
      <formula>IF(AND(AL977&lt;0,RIGHT(TEXT(AL977,"0.#"),1)&lt;&gt;"."),TRUE,FALSE)</formula>
    </cfRule>
    <cfRule type="expression" dxfId="1238" priority="2048">
      <formula>IF(AND(AL977&lt;0,RIGHT(TEXT(AL977,"0.#"),1)="."),TRUE,FALSE)</formula>
    </cfRule>
  </conditionalFormatting>
  <conditionalFormatting sqref="AL1012:AO1039">
    <cfRule type="expression" dxfId="1237" priority="2039">
      <formula>IF(AND(AL1012&gt;=0,RIGHT(TEXT(AL1012,"0.#"),1)&lt;&gt;"."),TRUE,FALSE)</formula>
    </cfRule>
    <cfRule type="expression" dxfId="1236" priority="2040">
      <formula>IF(AND(AL1012&gt;=0,RIGHT(TEXT(AL1012,"0.#"),1)="."),TRUE,FALSE)</formula>
    </cfRule>
    <cfRule type="expression" dxfId="1235" priority="2041">
      <formula>IF(AND(AL1012&lt;0,RIGHT(TEXT(AL1012,"0.#"),1)&lt;&gt;"."),TRUE,FALSE)</formula>
    </cfRule>
    <cfRule type="expression" dxfId="1234" priority="2042">
      <formula>IF(AND(AL1012&lt;0,RIGHT(TEXT(AL1012,"0.#"),1)="."),TRUE,FALSE)</formula>
    </cfRule>
  </conditionalFormatting>
  <conditionalFormatting sqref="AL1010:AO1011">
    <cfRule type="expression" dxfId="1233" priority="2033">
      <formula>IF(AND(AL1010&gt;=0,RIGHT(TEXT(AL1010,"0.#"),1)&lt;&gt;"."),TRUE,FALSE)</formula>
    </cfRule>
    <cfRule type="expression" dxfId="1232" priority="2034">
      <formula>IF(AND(AL1010&gt;=0,RIGHT(TEXT(AL1010,"0.#"),1)="."),TRUE,FALSE)</formula>
    </cfRule>
    <cfRule type="expression" dxfId="1231" priority="2035">
      <formula>IF(AND(AL1010&lt;0,RIGHT(TEXT(AL1010,"0.#"),1)&lt;&gt;"."),TRUE,FALSE)</formula>
    </cfRule>
    <cfRule type="expression" dxfId="1230" priority="2036">
      <formula>IF(AND(AL1010&lt;0,RIGHT(TEXT(AL1010,"0.#"),1)="."),TRUE,FALSE)</formula>
    </cfRule>
  </conditionalFormatting>
  <conditionalFormatting sqref="Y1010:Y1011">
    <cfRule type="expression" dxfId="1229" priority="2031">
      <formula>IF(RIGHT(TEXT(Y1010,"0.#"),1)=".",FALSE,TRUE)</formula>
    </cfRule>
    <cfRule type="expression" dxfId="1228" priority="2032">
      <formula>IF(RIGHT(TEXT(Y1010,"0.#"),1)=".",TRUE,FALSE)</formula>
    </cfRule>
  </conditionalFormatting>
  <conditionalFormatting sqref="AL1045:AO1072">
    <cfRule type="expression" dxfId="1227" priority="2027">
      <formula>IF(AND(AL1045&gt;=0,RIGHT(TEXT(AL1045,"0.#"),1)&lt;&gt;"."),TRUE,FALSE)</formula>
    </cfRule>
    <cfRule type="expression" dxfId="1226" priority="2028">
      <formula>IF(AND(AL1045&gt;=0,RIGHT(TEXT(AL1045,"0.#"),1)="."),TRUE,FALSE)</formula>
    </cfRule>
    <cfRule type="expression" dxfId="1225" priority="2029">
      <formula>IF(AND(AL1045&lt;0,RIGHT(TEXT(AL1045,"0.#"),1)&lt;&gt;"."),TRUE,FALSE)</formula>
    </cfRule>
    <cfRule type="expression" dxfId="1224" priority="2030">
      <formula>IF(AND(AL1045&lt;0,RIGHT(TEXT(AL1045,"0.#"),1)="."),TRUE,FALSE)</formula>
    </cfRule>
  </conditionalFormatting>
  <conditionalFormatting sqref="Y1045:Y1072">
    <cfRule type="expression" dxfId="1223" priority="2025">
      <formula>IF(RIGHT(TEXT(Y1045,"0.#"),1)=".",FALSE,TRUE)</formula>
    </cfRule>
    <cfRule type="expression" dxfId="1222" priority="2026">
      <formula>IF(RIGHT(TEXT(Y1045,"0.#"),1)=".",TRUE,FALSE)</formula>
    </cfRule>
  </conditionalFormatting>
  <conditionalFormatting sqref="AL1043:AO1044">
    <cfRule type="expression" dxfId="1221" priority="2021">
      <formula>IF(AND(AL1043&gt;=0,RIGHT(TEXT(AL1043,"0.#"),1)&lt;&gt;"."),TRUE,FALSE)</formula>
    </cfRule>
    <cfRule type="expression" dxfId="1220" priority="2022">
      <formula>IF(AND(AL1043&gt;=0,RIGHT(TEXT(AL1043,"0.#"),1)="."),TRUE,FALSE)</formula>
    </cfRule>
    <cfRule type="expression" dxfId="1219" priority="2023">
      <formula>IF(AND(AL1043&lt;0,RIGHT(TEXT(AL1043,"0.#"),1)&lt;&gt;"."),TRUE,FALSE)</formula>
    </cfRule>
    <cfRule type="expression" dxfId="1218" priority="2024">
      <formula>IF(AND(AL1043&lt;0,RIGHT(TEXT(AL1043,"0.#"),1)="."),TRUE,FALSE)</formula>
    </cfRule>
  </conditionalFormatting>
  <conditionalFormatting sqref="Y1043:Y1044">
    <cfRule type="expression" dxfId="1217" priority="2019">
      <formula>IF(RIGHT(TEXT(Y1043,"0.#"),1)=".",FALSE,TRUE)</formula>
    </cfRule>
    <cfRule type="expression" dxfId="1216" priority="2020">
      <formula>IF(RIGHT(TEXT(Y1043,"0.#"),1)=".",TRUE,FALSE)</formula>
    </cfRule>
  </conditionalFormatting>
  <conditionalFormatting sqref="AL1078:AO1105">
    <cfRule type="expression" dxfId="1215" priority="2015">
      <formula>IF(AND(AL1078&gt;=0,RIGHT(TEXT(AL1078,"0.#"),1)&lt;&gt;"."),TRUE,FALSE)</formula>
    </cfRule>
    <cfRule type="expression" dxfId="1214" priority="2016">
      <formula>IF(AND(AL1078&gt;=0,RIGHT(TEXT(AL1078,"0.#"),1)="."),TRUE,FALSE)</formula>
    </cfRule>
    <cfRule type="expression" dxfId="1213" priority="2017">
      <formula>IF(AND(AL1078&lt;0,RIGHT(TEXT(AL1078,"0.#"),1)&lt;&gt;"."),TRUE,FALSE)</formula>
    </cfRule>
    <cfRule type="expression" dxfId="1212" priority="2018">
      <formula>IF(AND(AL1078&lt;0,RIGHT(TEXT(AL1078,"0.#"),1)="."),TRUE,FALSE)</formula>
    </cfRule>
  </conditionalFormatting>
  <conditionalFormatting sqref="Y1078:Y1105">
    <cfRule type="expression" dxfId="1211" priority="2013">
      <formula>IF(RIGHT(TEXT(Y1078,"0.#"),1)=".",FALSE,TRUE)</formula>
    </cfRule>
    <cfRule type="expression" dxfId="1210" priority="2014">
      <formula>IF(RIGHT(TEXT(Y1078,"0.#"),1)=".",TRUE,FALSE)</formula>
    </cfRule>
  </conditionalFormatting>
  <conditionalFormatting sqref="AL1076:AO1077">
    <cfRule type="expression" dxfId="1209" priority="2009">
      <formula>IF(AND(AL1076&gt;=0,RIGHT(TEXT(AL1076,"0.#"),1)&lt;&gt;"."),TRUE,FALSE)</formula>
    </cfRule>
    <cfRule type="expression" dxfId="1208" priority="2010">
      <formula>IF(AND(AL1076&gt;=0,RIGHT(TEXT(AL1076,"0.#"),1)="."),TRUE,FALSE)</formula>
    </cfRule>
    <cfRule type="expression" dxfId="1207" priority="2011">
      <formula>IF(AND(AL1076&lt;0,RIGHT(TEXT(AL1076,"0.#"),1)&lt;&gt;"."),TRUE,FALSE)</formula>
    </cfRule>
    <cfRule type="expression" dxfId="1206" priority="2012">
      <formula>IF(AND(AL1076&lt;0,RIGHT(TEXT(AL1076,"0.#"),1)="."),TRUE,FALSE)</formula>
    </cfRule>
  </conditionalFormatting>
  <conditionalFormatting sqref="Y1076:Y1077">
    <cfRule type="expression" dxfId="1205" priority="2007">
      <formula>IF(RIGHT(TEXT(Y1076,"0.#"),1)=".",FALSE,TRUE)</formula>
    </cfRule>
    <cfRule type="expression" dxfId="1204" priority="2008">
      <formula>IF(RIGHT(TEXT(Y1076,"0.#"),1)=".",TRUE,FALSE)</formula>
    </cfRule>
  </conditionalFormatting>
  <conditionalFormatting sqref="AE39">
    <cfRule type="expression" dxfId="1203" priority="2005">
      <formula>IF(RIGHT(TEXT(AE39,"0.#"),1)=".",FALSE,TRUE)</formula>
    </cfRule>
    <cfRule type="expression" dxfId="1202" priority="2006">
      <formula>IF(RIGHT(TEXT(AE39,"0.#"),1)=".",TRUE,FALSE)</formula>
    </cfRule>
  </conditionalFormatting>
  <conditionalFormatting sqref="AM41">
    <cfRule type="expression" dxfId="1201" priority="1989">
      <formula>IF(RIGHT(TEXT(AM41,"0.#"),1)=".",FALSE,TRUE)</formula>
    </cfRule>
    <cfRule type="expression" dxfId="1200" priority="1990">
      <formula>IF(RIGHT(TEXT(AM41,"0.#"),1)=".",TRUE,FALSE)</formula>
    </cfRule>
  </conditionalFormatting>
  <conditionalFormatting sqref="AE40">
    <cfRule type="expression" dxfId="1199" priority="2003">
      <formula>IF(RIGHT(TEXT(AE40,"0.#"),1)=".",FALSE,TRUE)</formula>
    </cfRule>
    <cfRule type="expression" dxfId="1198" priority="2004">
      <formula>IF(RIGHT(TEXT(AE40,"0.#"),1)=".",TRUE,FALSE)</formula>
    </cfRule>
  </conditionalFormatting>
  <conditionalFormatting sqref="AE41">
    <cfRule type="expression" dxfId="1197" priority="2001">
      <formula>IF(RIGHT(TEXT(AE41,"0.#"),1)=".",FALSE,TRUE)</formula>
    </cfRule>
    <cfRule type="expression" dxfId="1196" priority="2002">
      <formula>IF(RIGHT(TEXT(AE41,"0.#"),1)=".",TRUE,FALSE)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P14:V14">
    <cfRule type="expression" dxfId="15" priority="15">
      <formula>IF(RIGHT(TEXT(P14,"0.#"),1)=".",FALSE,TRUE)</formula>
    </cfRule>
    <cfRule type="expression" dxfId="14" priority="16">
      <formula>IF(RIGHT(TEXT(P14,"0.#"),1)=".",TRUE,FALSE)</formula>
    </cfRule>
  </conditionalFormatting>
  <conditionalFormatting sqref="P15:V17 P13:V13">
    <cfRule type="expression" dxfId="13" priority="13">
      <formula>IF(RIGHT(TEXT(P13,"0.#"),1)=".",FALSE,TRUE)</formula>
    </cfRule>
    <cfRule type="expression" dxfId="12" priority="14">
      <formula>IF(RIGHT(TEXT(P13,"0.#"),1)=".",TRUE,FALSE)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E34 AI34">
    <cfRule type="expression" dxfId="7" priority="7">
      <formula>IF(RIGHT(TEXT(AE34,"0.#"),1)=".",FALSE,TRUE)</formula>
    </cfRule>
    <cfRule type="expression" dxfId="6" priority="8">
      <formula>IF(RIGHT(TEXT(AE34,"0.#"),1)=".",TRUE,FALSE)</formula>
    </cfRule>
  </conditionalFormatting>
  <conditionalFormatting sqref="AI39">
    <cfRule type="expression" dxfId="5" priority="5">
      <formula>IF(RIGHT(TEXT(AI39,"0.#"),1)=".",FALSE,TRUE)</formula>
    </cfRule>
    <cfRule type="expression" dxfId="4" priority="6">
      <formula>IF(RIGHT(TEXT(AI39,"0.#"),1)=".",TRUE,FALSE)</formula>
    </cfRule>
  </conditionalFormatting>
  <conditionalFormatting sqref="AI40">
    <cfRule type="expression" dxfId="3" priority="3">
      <formula>IF(RIGHT(TEXT(AI40,"0.#"),1)=".",FALSE,TRUE)</formula>
    </cfRule>
    <cfRule type="expression" dxfId="2" priority="4">
      <formula>IF(RIGHT(TEXT(AI40,"0.#"),1)=".",TRUE,FALSE)</formula>
    </cfRule>
  </conditionalFormatting>
  <conditionalFormatting sqref="AI41">
    <cfRule type="expression" dxfId="1" priority="1">
      <formula>IF(RIGHT(TEXT(AI41,"0.#"),1)=".",FALSE,TRUE)</formula>
    </cfRule>
    <cfRule type="expression" dxfId="0" priority="2">
      <formula>IF(RIGHT(TEXT(AI41,"0.#"),1)=".",TRUE,FALSE)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18" sqref="T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25</v>
      </c>
      <c r="G1" s="61" t="s">
        <v>141</v>
      </c>
      <c r="K1" s="66" t="s">
        <v>179</v>
      </c>
      <c r="L1" s="54" t="s">
        <v>141</v>
      </c>
      <c r="O1" s="51"/>
      <c r="P1" s="61" t="s">
        <v>18</v>
      </c>
      <c r="Q1" s="61" t="s">
        <v>141</v>
      </c>
      <c r="T1" s="51"/>
      <c r="U1" s="67" t="s">
        <v>281</v>
      </c>
      <c r="W1" s="67" t="s">
        <v>280</v>
      </c>
      <c r="Y1" s="67" t="s">
        <v>30</v>
      </c>
      <c r="Z1" s="67" t="s">
        <v>543</v>
      </c>
      <c r="AA1" s="67" t="s">
        <v>151</v>
      </c>
      <c r="AB1" s="67" t="s">
        <v>545</v>
      </c>
      <c r="AC1" s="67" t="s">
        <v>75</v>
      </c>
      <c r="AD1" s="52"/>
      <c r="AE1" s="67" t="s">
        <v>115</v>
      </c>
      <c r="AF1" s="74"/>
      <c r="AG1" s="75" t="s">
        <v>329</v>
      </c>
      <c r="AI1" s="75" t="s">
        <v>343</v>
      </c>
      <c r="AK1" s="75" t="s">
        <v>352</v>
      </c>
      <c r="AM1" s="78"/>
      <c r="AN1" s="78"/>
      <c r="AP1" s="52" t="s">
        <v>422</v>
      </c>
    </row>
    <row r="2" spans="1:42" ht="13.5" customHeight="1" x14ac:dyDescent="0.15">
      <c r="A2" s="55" t="s">
        <v>156</v>
      </c>
      <c r="B2" s="58"/>
      <c r="C2" s="51" t="str">
        <f t="shared" ref="C2:C24" si="0">IF(B2="","",A2)</f>
        <v/>
      </c>
      <c r="D2" s="51" t="str">
        <f>IF(C2="","",IF(D1&lt;&gt;"",CONCATENATE(D1,"、",C2),C2))</f>
        <v/>
      </c>
      <c r="F2" s="62" t="s">
        <v>137</v>
      </c>
      <c r="G2" s="64" t="s">
        <v>661</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195</v>
      </c>
      <c r="Y2" s="69" t="s">
        <v>134</v>
      </c>
      <c r="Z2" s="69" t="s">
        <v>134</v>
      </c>
      <c r="AA2" s="70" t="s">
        <v>379</v>
      </c>
      <c r="AB2" s="70" t="s">
        <v>616</v>
      </c>
      <c r="AC2" s="73" t="s">
        <v>237</v>
      </c>
      <c r="AD2" s="52"/>
      <c r="AE2" s="69" t="s">
        <v>172</v>
      </c>
      <c r="AF2" s="74"/>
      <c r="AG2" s="76" t="s">
        <v>21</v>
      </c>
      <c r="AI2" s="75" t="s">
        <v>451</v>
      </c>
      <c r="AK2" s="75" t="s">
        <v>353</v>
      </c>
      <c r="AM2" s="78"/>
      <c r="AN2" s="78"/>
      <c r="AP2" s="76" t="s">
        <v>21</v>
      </c>
    </row>
    <row r="3" spans="1:42" ht="13.5" customHeight="1" x14ac:dyDescent="0.15">
      <c r="A3" s="55" t="s">
        <v>158</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634</v>
      </c>
      <c r="W3" s="69" t="s">
        <v>251</v>
      </c>
      <c r="Y3" s="69" t="s">
        <v>135</v>
      </c>
      <c r="Z3" s="69" t="s">
        <v>546</v>
      </c>
      <c r="AA3" s="70" t="s">
        <v>522</v>
      </c>
      <c r="AB3" s="70" t="s">
        <v>601</v>
      </c>
      <c r="AC3" s="73" t="s">
        <v>225</v>
      </c>
      <c r="AD3" s="52"/>
      <c r="AE3" s="69" t="s">
        <v>284</v>
      </c>
      <c r="AF3" s="74"/>
      <c r="AG3" s="76" t="s">
        <v>382</v>
      </c>
      <c r="AI3" s="75" t="s">
        <v>131</v>
      </c>
      <c r="AK3" s="75" t="str">
        <f t="shared" ref="AK3:AK27" si="8">CHAR(CODE(AK2)+1)</f>
        <v>B</v>
      </c>
      <c r="AM3" s="78"/>
      <c r="AN3" s="78"/>
      <c r="AP3" s="76" t="s">
        <v>382</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88</v>
      </c>
      <c r="L4" s="58"/>
      <c r="M4" s="51" t="str">
        <f t="shared" si="2"/>
        <v/>
      </c>
      <c r="N4" s="51" t="str">
        <f t="shared" si="6"/>
        <v/>
      </c>
      <c r="O4" s="51"/>
      <c r="P4" s="62" t="s">
        <v>145</v>
      </c>
      <c r="Q4" s="64" t="s">
        <v>661</v>
      </c>
      <c r="R4" s="51" t="str">
        <f t="shared" si="3"/>
        <v>補助</v>
      </c>
      <c r="S4" s="51" t="str">
        <f t="shared" si="7"/>
        <v>補助</v>
      </c>
      <c r="T4" s="51"/>
      <c r="U4" s="69" t="s">
        <v>159</v>
      </c>
      <c r="W4" s="69" t="s">
        <v>253</v>
      </c>
      <c r="Y4" s="69" t="s">
        <v>6</v>
      </c>
      <c r="Z4" s="69" t="s">
        <v>547</v>
      </c>
      <c r="AA4" s="70" t="s">
        <v>125</v>
      </c>
      <c r="AB4" s="70" t="s">
        <v>617</v>
      </c>
      <c r="AC4" s="70" t="s">
        <v>202</v>
      </c>
      <c r="AD4" s="52"/>
      <c r="AE4" s="69" t="s">
        <v>242</v>
      </c>
      <c r="AF4" s="74"/>
      <c r="AG4" s="76" t="s">
        <v>211</v>
      </c>
      <c r="AI4" s="75" t="s">
        <v>345</v>
      </c>
      <c r="AK4" s="75" t="str">
        <f t="shared" si="8"/>
        <v>C</v>
      </c>
      <c r="AM4" s="78"/>
      <c r="AN4" s="78"/>
      <c r="AP4" s="76" t="s">
        <v>211</v>
      </c>
    </row>
    <row r="5" spans="1:42" ht="13.5" customHeight="1" x14ac:dyDescent="0.15">
      <c r="A5" s="55" t="s">
        <v>163</v>
      </c>
      <c r="B5" s="58"/>
      <c r="C5" s="51" t="str">
        <f t="shared" si="0"/>
        <v/>
      </c>
      <c r="D5" s="51" t="str">
        <f t="shared" si="4"/>
        <v/>
      </c>
      <c r="F5" s="63" t="s">
        <v>66</v>
      </c>
      <c r="G5" s="64"/>
      <c r="H5" s="51" t="str">
        <f t="shared" si="1"/>
        <v/>
      </c>
      <c r="I5" s="51" t="str">
        <f t="shared" si="5"/>
        <v>一般会計</v>
      </c>
      <c r="K5" s="55" t="s">
        <v>188</v>
      </c>
      <c r="L5" s="58"/>
      <c r="M5" s="51" t="str">
        <f t="shared" si="2"/>
        <v/>
      </c>
      <c r="N5" s="51" t="str">
        <f t="shared" si="6"/>
        <v/>
      </c>
      <c r="O5" s="51"/>
      <c r="P5" s="62" t="s">
        <v>146</v>
      </c>
      <c r="Q5" s="64"/>
      <c r="R5" s="51" t="str">
        <f t="shared" si="3"/>
        <v/>
      </c>
      <c r="S5" s="51" t="str">
        <f t="shared" si="7"/>
        <v>補助</v>
      </c>
      <c r="T5" s="51"/>
      <c r="W5" s="69" t="s">
        <v>651</v>
      </c>
      <c r="Y5" s="69" t="s">
        <v>355</v>
      </c>
      <c r="Z5" s="69" t="s">
        <v>64</v>
      </c>
      <c r="AA5" s="70" t="s">
        <v>267</v>
      </c>
      <c r="AB5" s="70" t="s">
        <v>618</v>
      </c>
      <c r="AC5" s="70" t="s">
        <v>37</v>
      </c>
      <c r="AD5" s="72"/>
      <c r="AE5" s="69" t="s">
        <v>428</v>
      </c>
      <c r="AF5" s="74"/>
      <c r="AG5" s="76" t="s">
        <v>363</v>
      </c>
      <c r="AI5" s="75" t="s">
        <v>396</v>
      </c>
      <c r="AK5" s="75" t="str">
        <f t="shared" si="8"/>
        <v>D</v>
      </c>
      <c r="AP5" s="76" t="s">
        <v>363</v>
      </c>
    </row>
    <row r="6" spans="1:42" ht="13.5" customHeight="1" x14ac:dyDescent="0.15">
      <c r="A6" s="55" t="s">
        <v>164</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147</v>
      </c>
      <c r="Q6" s="64"/>
      <c r="R6" s="51" t="str">
        <f t="shared" si="3"/>
        <v/>
      </c>
      <c r="S6" s="51" t="str">
        <f t="shared" si="7"/>
        <v>補助</v>
      </c>
      <c r="T6" s="51"/>
      <c r="U6" s="69" t="s">
        <v>440</v>
      </c>
      <c r="W6" s="69" t="s">
        <v>255</v>
      </c>
      <c r="Y6" s="69" t="s">
        <v>455</v>
      </c>
      <c r="Z6" s="69" t="s">
        <v>454</v>
      </c>
      <c r="AA6" s="70" t="s">
        <v>321</v>
      </c>
      <c r="AB6" s="70" t="s">
        <v>619</v>
      </c>
      <c r="AC6" s="70" t="s">
        <v>238</v>
      </c>
      <c r="AD6" s="72"/>
      <c r="AE6" s="69" t="s">
        <v>436</v>
      </c>
      <c r="AF6" s="74"/>
      <c r="AG6" s="76" t="s">
        <v>434</v>
      </c>
      <c r="AI6" s="75" t="s">
        <v>453</v>
      </c>
      <c r="AK6" s="75" t="str">
        <f t="shared" si="8"/>
        <v>E</v>
      </c>
      <c r="AP6" s="76" t="s">
        <v>434</v>
      </c>
    </row>
    <row r="7" spans="1:42" ht="13.5" customHeight="1" x14ac:dyDescent="0.15">
      <c r="A7" s="55" t="s">
        <v>126</v>
      </c>
      <c r="B7" s="58" t="s">
        <v>661</v>
      </c>
      <c r="C7" s="51" t="str">
        <f t="shared" si="0"/>
        <v>観光立国</v>
      </c>
      <c r="D7" s="51" t="str">
        <f t="shared" si="4"/>
        <v>観光立国</v>
      </c>
      <c r="F7" s="63" t="s">
        <v>47</v>
      </c>
      <c r="G7" s="64"/>
      <c r="H7" s="51" t="str">
        <f t="shared" si="1"/>
        <v/>
      </c>
      <c r="I7" s="51" t="str">
        <f t="shared" si="5"/>
        <v>一般会計</v>
      </c>
      <c r="K7" s="55" t="s">
        <v>153</v>
      </c>
      <c r="L7" s="58"/>
      <c r="M7" s="51" t="str">
        <f t="shared" si="2"/>
        <v/>
      </c>
      <c r="N7" s="51" t="str">
        <f t="shared" si="6"/>
        <v/>
      </c>
      <c r="O7" s="51"/>
      <c r="P7" s="62" t="s">
        <v>148</v>
      </c>
      <c r="Q7" s="64"/>
      <c r="R7" s="51" t="str">
        <f t="shared" si="3"/>
        <v/>
      </c>
      <c r="S7" s="51" t="str">
        <f t="shared" si="7"/>
        <v>補助</v>
      </c>
      <c r="T7" s="51"/>
      <c r="U7" s="69"/>
      <c r="W7" s="69" t="s">
        <v>256</v>
      </c>
      <c r="Y7" s="69" t="s">
        <v>433</v>
      </c>
      <c r="Z7" s="69" t="s">
        <v>361</v>
      </c>
      <c r="AA7" s="70" t="s">
        <v>387</v>
      </c>
      <c r="AB7" s="70" t="s">
        <v>620</v>
      </c>
      <c r="AC7" s="72"/>
      <c r="AD7" s="72"/>
      <c r="AE7" s="69" t="s">
        <v>238</v>
      </c>
      <c r="AF7" s="74"/>
      <c r="AG7" s="76" t="s">
        <v>411</v>
      </c>
      <c r="AH7" s="79"/>
      <c r="AI7" s="76" t="s">
        <v>299</v>
      </c>
      <c r="AK7" s="75" t="str">
        <f t="shared" si="8"/>
        <v>F</v>
      </c>
      <c r="AP7" s="76" t="s">
        <v>411</v>
      </c>
    </row>
    <row r="8" spans="1:42" ht="13.5" customHeight="1" x14ac:dyDescent="0.15">
      <c r="A8" s="55" t="s">
        <v>72</v>
      </c>
      <c r="B8" s="58"/>
      <c r="C8" s="51" t="str">
        <f t="shared" si="0"/>
        <v/>
      </c>
      <c r="D8" s="51" t="str">
        <f t="shared" si="4"/>
        <v>観光立国</v>
      </c>
      <c r="F8" s="63" t="s">
        <v>203</v>
      </c>
      <c r="G8" s="64"/>
      <c r="H8" s="51" t="str">
        <f t="shared" si="1"/>
        <v/>
      </c>
      <c r="I8" s="51" t="str">
        <f t="shared" si="5"/>
        <v>一般会計</v>
      </c>
      <c r="K8" s="55" t="s">
        <v>192</v>
      </c>
      <c r="L8" s="58"/>
      <c r="M8" s="51" t="str">
        <f t="shared" si="2"/>
        <v/>
      </c>
      <c r="N8" s="51" t="str">
        <f t="shared" si="6"/>
        <v/>
      </c>
      <c r="O8" s="51"/>
      <c r="P8" s="62" t="s">
        <v>149</v>
      </c>
      <c r="Q8" s="64"/>
      <c r="R8" s="51" t="str">
        <f t="shared" si="3"/>
        <v/>
      </c>
      <c r="S8" s="51" t="str">
        <f t="shared" si="7"/>
        <v>補助</v>
      </c>
      <c r="T8" s="51"/>
      <c r="U8" s="69" t="s">
        <v>452</v>
      </c>
      <c r="W8" s="69" t="s">
        <v>258</v>
      </c>
      <c r="Y8" s="69" t="s">
        <v>456</v>
      </c>
      <c r="Z8" s="69" t="s">
        <v>548</v>
      </c>
      <c r="AA8" s="70" t="s">
        <v>469</v>
      </c>
      <c r="AB8" s="70" t="s">
        <v>28</v>
      </c>
      <c r="AC8" s="72"/>
      <c r="AD8" s="72"/>
      <c r="AE8" s="72"/>
      <c r="AF8" s="74"/>
      <c r="AG8" s="76" t="s">
        <v>261</v>
      </c>
      <c r="AI8" s="75" t="s">
        <v>394</v>
      </c>
      <c r="AK8" s="75" t="str">
        <f t="shared" si="8"/>
        <v>G</v>
      </c>
      <c r="AP8" s="76" t="s">
        <v>261</v>
      </c>
    </row>
    <row r="9" spans="1:42" ht="13.5" customHeight="1" x14ac:dyDescent="0.15">
      <c r="A9" s="55" t="s">
        <v>165</v>
      </c>
      <c r="B9" s="58"/>
      <c r="C9" s="51" t="str">
        <f t="shared" si="0"/>
        <v/>
      </c>
      <c r="D9" s="51" t="str">
        <f t="shared" si="4"/>
        <v>観光立国</v>
      </c>
      <c r="F9" s="63" t="s">
        <v>384</v>
      </c>
      <c r="G9" s="64"/>
      <c r="H9" s="51" t="str">
        <f t="shared" si="1"/>
        <v/>
      </c>
      <c r="I9" s="51" t="str">
        <f t="shared" si="5"/>
        <v>一般会計</v>
      </c>
      <c r="K9" s="55" t="s">
        <v>194</v>
      </c>
      <c r="L9" s="58"/>
      <c r="M9" s="51" t="str">
        <f t="shared" si="2"/>
        <v/>
      </c>
      <c r="N9" s="51" t="str">
        <f t="shared" si="6"/>
        <v/>
      </c>
      <c r="O9" s="51"/>
      <c r="P9" s="51"/>
      <c r="Q9" s="65"/>
      <c r="T9" s="51"/>
      <c r="U9" s="69" t="s">
        <v>181</v>
      </c>
      <c r="W9" s="69" t="s">
        <v>260</v>
      </c>
      <c r="Y9" s="69" t="s">
        <v>376</v>
      </c>
      <c r="Z9" s="69" t="s">
        <v>302</v>
      </c>
      <c r="AA9" s="70" t="s">
        <v>375</v>
      </c>
      <c r="AB9" s="70" t="s">
        <v>373</v>
      </c>
      <c r="AC9" s="72"/>
      <c r="AD9" s="72"/>
      <c r="AE9" s="72"/>
      <c r="AF9" s="74"/>
      <c r="AG9" s="76" t="s">
        <v>435</v>
      </c>
      <c r="AI9" s="77"/>
      <c r="AK9" s="75" t="str">
        <f t="shared" si="8"/>
        <v>H</v>
      </c>
      <c r="AP9" s="76" t="s">
        <v>435</v>
      </c>
    </row>
    <row r="10" spans="1:42" ht="13.5" customHeight="1" x14ac:dyDescent="0.15">
      <c r="A10" s="55" t="s">
        <v>406</v>
      </c>
      <c r="B10" s="58"/>
      <c r="C10" s="51" t="str">
        <f t="shared" si="0"/>
        <v/>
      </c>
      <c r="D10" s="51" t="str">
        <f t="shared" si="4"/>
        <v>観光立国</v>
      </c>
      <c r="F10" s="63" t="s">
        <v>204</v>
      </c>
      <c r="G10" s="64"/>
      <c r="H10" s="51" t="str">
        <f t="shared" si="1"/>
        <v/>
      </c>
      <c r="I10" s="51" t="str">
        <f t="shared" si="5"/>
        <v>一般会計</v>
      </c>
      <c r="K10" s="55" t="s">
        <v>410</v>
      </c>
      <c r="L10" s="58"/>
      <c r="M10" s="51" t="str">
        <f t="shared" si="2"/>
        <v/>
      </c>
      <c r="N10" s="51" t="str">
        <f t="shared" si="6"/>
        <v/>
      </c>
      <c r="O10" s="51"/>
      <c r="P10" s="51" t="str">
        <f>S8</f>
        <v>補助</v>
      </c>
      <c r="Q10" s="65"/>
      <c r="T10" s="51"/>
      <c r="W10" s="69" t="s">
        <v>262</v>
      </c>
      <c r="Y10" s="69" t="s">
        <v>457</v>
      </c>
      <c r="Z10" s="69" t="s">
        <v>230</v>
      </c>
      <c r="AA10" s="70" t="s">
        <v>524</v>
      </c>
      <c r="AB10" s="70" t="s">
        <v>101</v>
      </c>
      <c r="AC10" s="72"/>
      <c r="AD10" s="72"/>
      <c r="AE10" s="72"/>
      <c r="AF10" s="74"/>
      <c r="AG10" s="76" t="s">
        <v>425</v>
      </c>
      <c r="AK10" s="75" t="str">
        <f t="shared" si="8"/>
        <v>I</v>
      </c>
      <c r="AP10" s="75" t="s">
        <v>149</v>
      </c>
    </row>
    <row r="11" spans="1:42" ht="13.5" customHeight="1" x14ac:dyDescent="0.15">
      <c r="A11" s="55" t="s">
        <v>167</v>
      </c>
      <c r="B11" s="58"/>
      <c r="C11" s="51" t="str">
        <f t="shared" si="0"/>
        <v/>
      </c>
      <c r="D11" s="51" t="str">
        <f t="shared" si="4"/>
        <v>観光立国</v>
      </c>
      <c r="F11" s="63" t="s">
        <v>205</v>
      </c>
      <c r="G11" s="64"/>
      <c r="H11" s="51" t="str">
        <f t="shared" si="1"/>
        <v/>
      </c>
      <c r="I11" s="51" t="str">
        <f t="shared" si="5"/>
        <v>一般会計</v>
      </c>
      <c r="K11" s="55" t="s">
        <v>196</v>
      </c>
      <c r="L11" s="58" t="s">
        <v>661</v>
      </c>
      <c r="M11" s="51" t="str">
        <f t="shared" si="2"/>
        <v>その他の事項経費</v>
      </c>
      <c r="N11" s="51" t="str">
        <f t="shared" si="6"/>
        <v>その他の事項経費</v>
      </c>
      <c r="O11" s="51"/>
      <c r="P11" s="51"/>
      <c r="Q11" s="65"/>
      <c r="T11" s="51"/>
      <c r="W11" s="69" t="s">
        <v>265</v>
      </c>
      <c r="Y11" s="69" t="s">
        <v>128</v>
      </c>
      <c r="Z11" s="69" t="s">
        <v>549</v>
      </c>
      <c r="AA11" s="70" t="s">
        <v>525</v>
      </c>
      <c r="AB11" s="70" t="s">
        <v>621</v>
      </c>
      <c r="AC11" s="72"/>
      <c r="AD11" s="72"/>
      <c r="AE11" s="72"/>
      <c r="AF11" s="74"/>
      <c r="AG11" s="75" t="s">
        <v>426</v>
      </c>
      <c r="AK11" s="75" t="str">
        <f t="shared" si="8"/>
        <v>J</v>
      </c>
    </row>
    <row r="12" spans="1:42" ht="13.5" customHeight="1" x14ac:dyDescent="0.15">
      <c r="A12" s="55" t="s">
        <v>169</v>
      </c>
      <c r="B12" s="58"/>
      <c r="C12" s="51" t="str">
        <f t="shared" si="0"/>
        <v/>
      </c>
      <c r="D12" s="51" t="str">
        <f t="shared" si="4"/>
        <v>観光立国</v>
      </c>
      <c r="F12" s="63" t="s">
        <v>70</v>
      </c>
      <c r="G12" s="64"/>
      <c r="H12" s="51" t="str">
        <f t="shared" si="1"/>
        <v/>
      </c>
      <c r="I12" s="51" t="str">
        <f t="shared" si="5"/>
        <v>一般会計</v>
      </c>
      <c r="K12" s="51"/>
      <c r="L12" s="51"/>
      <c r="O12" s="51"/>
      <c r="P12" s="51"/>
      <c r="Q12" s="65"/>
      <c r="T12" s="51"/>
      <c r="U12" s="67" t="s">
        <v>635</v>
      </c>
      <c r="W12" s="69" t="s">
        <v>154</v>
      </c>
      <c r="Y12" s="69" t="s">
        <v>460</v>
      </c>
      <c r="Z12" s="69" t="s">
        <v>550</v>
      </c>
      <c r="AA12" s="70" t="s">
        <v>399</v>
      </c>
      <c r="AB12" s="70" t="s">
        <v>514</v>
      </c>
      <c r="AC12" s="72"/>
      <c r="AD12" s="72"/>
      <c r="AE12" s="72"/>
      <c r="AF12" s="74"/>
      <c r="AG12" s="75" t="s">
        <v>366</v>
      </c>
      <c r="AK12" s="75" t="str">
        <f t="shared" si="8"/>
        <v>K</v>
      </c>
    </row>
    <row r="13" spans="1:42" ht="13.5" customHeight="1" x14ac:dyDescent="0.15">
      <c r="A13" s="55" t="s">
        <v>174</v>
      </c>
      <c r="B13" s="58"/>
      <c r="C13" s="51" t="str">
        <f t="shared" si="0"/>
        <v/>
      </c>
      <c r="D13" s="51" t="str">
        <f t="shared" si="4"/>
        <v>観光立国</v>
      </c>
      <c r="F13" s="63" t="s">
        <v>208</v>
      </c>
      <c r="G13" s="64"/>
      <c r="H13" s="51" t="str">
        <f t="shared" si="1"/>
        <v/>
      </c>
      <c r="I13" s="51" t="str">
        <f t="shared" si="5"/>
        <v>一般会計</v>
      </c>
      <c r="K13" s="51" t="str">
        <f>N11</f>
        <v>その他の事項経費</v>
      </c>
      <c r="L13" s="51"/>
      <c r="O13" s="51"/>
      <c r="P13" s="51"/>
      <c r="Q13" s="65"/>
      <c r="T13" s="51"/>
      <c r="U13" s="69" t="s">
        <v>195</v>
      </c>
      <c r="W13" s="69" t="s">
        <v>266</v>
      </c>
      <c r="Y13" s="69" t="s">
        <v>461</v>
      </c>
      <c r="Z13" s="69" t="s">
        <v>551</v>
      </c>
      <c r="AA13" s="70" t="s">
        <v>478</v>
      </c>
      <c r="AB13" s="70" t="s">
        <v>60</v>
      </c>
      <c r="AC13" s="72"/>
      <c r="AD13" s="72"/>
      <c r="AE13" s="72"/>
      <c r="AF13" s="74"/>
      <c r="AG13" s="75" t="s">
        <v>149</v>
      </c>
      <c r="AK13" s="75" t="str">
        <f t="shared" si="8"/>
        <v>L</v>
      </c>
    </row>
    <row r="14" spans="1:42" ht="13.5" customHeight="1" x14ac:dyDescent="0.15">
      <c r="A14" s="55" t="s">
        <v>8</v>
      </c>
      <c r="B14" s="58"/>
      <c r="C14" s="51" t="str">
        <f t="shared" si="0"/>
        <v/>
      </c>
      <c r="D14" s="51" t="str">
        <f t="shared" si="4"/>
        <v>観光立国</v>
      </c>
      <c r="F14" s="63" t="s">
        <v>209</v>
      </c>
      <c r="G14" s="64"/>
      <c r="H14" s="51" t="str">
        <f t="shared" si="1"/>
        <v/>
      </c>
      <c r="I14" s="51" t="str">
        <f t="shared" si="5"/>
        <v>一般会計</v>
      </c>
      <c r="K14" s="51"/>
      <c r="L14" s="51"/>
      <c r="O14" s="51"/>
      <c r="P14" s="51"/>
      <c r="Q14" s="65"/>
      <c r="T14" s="51"/>
      <c r="U14" s="69" t="s">
        <v>589</v>
      </c>
      <c r="W14" s="69" t="s">
        <v>268</v>
      </c>
      <c r="Y14" s="69" t="s">
        <v>462</v>
      </c>
      <c r="Z14" s="69" t="s">
        <v>552</v>
      </c>
      <c r="AA14" s="70" t="s">
        <v>520</v>
      </c>
      <c r="AB14" s="70" t="s">
        <v>622</v>
      </c>
      <c r="AC14" s="72"/>
      <c r="AD14" s="72"/>
      <c r="AE14" s="72"/>
      <c r="AF14" s="74"/>
      <c r="AG14" s="77"/>
      <c r="AK14" s="75" t="str">
        <f t="shared" si="8"/>
        <v>M</v>
      </c>
    </row>
    <row r="15" spans="1:42" ht="13.5" customHeight="1" x14ac:dyDescent="0.15">
      <c r="A15" s="55" t="s">
        <v>175</v>
      </c>
      <c r="B15" s="58"/>
      <c r="C15" s="51" t="str">
        <f t="shared" si="0"/>
        <v/>
      </c>
      <c r="D15" s="51" t="str">
        <f t="shared" si="4"/>
        <v>観光立国</v>
      </c>
      <c r="F15" s="63" t="s">
        <v>210</v>
      </c>
      <c r="G15" s="64"/>
      <c r="H15" s="51" t="str">
        <f t="shared" si="1"/>
        <v/>
      </c>
      <c r="I15" s="51" t="str">
        <f t="shared" si="5"/>
        <v>一般会計</v>
      </c>
      <c r="K15" s="51"/>
      <c r="L15" s="51"/>
      <c r="O15" s="51"/>
      <c r="P15" s="51"/>
      <c r="Q15" s="65"/>
      <c r="T15" s="51"/>
      <c r="U15" s="69" t="s">
        <v>306</v>
      </c>
      <c r="W15" s="69" t="s">
        <v>270</v>
      </c>
      <c r="Y15" s="69" t="s">
        <v>213</v>
      </c>
      <c r="Z15" s="69" t="s">
        <v>553</v>
      </c>
      <c r="AA15" s="70" t="s">
        <v>526</v>
      </c>
      <c r="AB15" s="70" t="s">
        <v>623</v>
      </c>
      <c r="AC15" s="72"/>
      <c r="AD15" s="72"/>
      <c r="AE15" s="72"/>
      <c r="AF15" s="74"/>
      <c r="AG15" s="78"/>
      <c r="AK15" s="75" t="str">
        <f t="shared" si="8"/>
        <v>N</v>
      </c>
    </row>
    <row r="16" spans="1:42" ht="13.5" customHeight="1" x14ac:dyDescent="0.15">
      <c r="A16" s="55" t="s">
        <v>177</v>
      </c>
      <c r="B16" s="58"/>
      <c r="C16" s="51" t="str">
        <f t="shared" si="0"/>
        <v/>
      </c>
      <c r="D16" s="51" t="str">
        <f t="shared" si="4"/>
        <v>観光立国</v>
      </c>
      <c r="F16" s="63" t="s">
        <v>216</v>
      </c>
      <c r="G16" s="64"/>
      <c r="H16" s="51" t="str">
        <f t="shared" si="1"/>
        <v/>
      </c>
      <c r="I16" s="51" t="str">
        <f t="shared" si="5"/>
        <v>一般会計</v>
      </c>
      <c r="K16" s="51"/>
      <c r="L16" s="51"/>
      <c r="O16" s="51"/>
      <c r="P16" s="51"/>
      <c r="Q16" s="65"/>
      <c r="T16" s="51"/>
      <c r="U16" s="69" t="s">
        <v>637</v>
      </c>
      <c r="W16" s="69" t="s">
        <v>272</v>
      </c>
      <c r="Y16" s="69" t="s">
        <v>108</v>
      </c>
      <c r="Z16" s="69" t="s">
        <v>554</v>
      </c>
      <c r="AA16" s="70" t="s">
        <v>527</v>
      </c>
      <c r="AB16" s="70" t="s">
        <v>624</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218</v>
      </c>
      <c r="G17" s="64"/>
      <c r="H17" s="51" t="str">
        <f t="shared" si="1"/>
        <v/>
      </c>
      <c r="I17" s="51" t="str">
        <f t="shared" si="5"/>
        <v>一般会計</v>
      </c>
      <c r="K17" s="51"/>
      <c r="L17" s="51"/>
      <c r="O17" s="51"/>
      <c r="P17" s="51"/>
      <c r="Q17" s="65"/>
      <c r="T17" s="51"/>
      <c r="U17" s="69" t="s">
        <v>638</v>
      </c>
      <c r="W17" s="69" t="s">
        <v>273</v>
      </c>
      <c r="Y17" s="69" t="s">
        <v>464</v>
      </c>
      <c r="Z17" s="69" t="s">
        <v>555</v>
      </c>
      <c r="AA17" s="70" t="s">
        <v>296</v>
      </c>
      <c r="AB17" s="70" t="s">
        <v>372</v>
      </c>
      <c r="AC17" s="72"/>
      <c r="AD17" s="72"/>
      <c r="AE17" s="72"/>
      <c r="AF17" s="74"/>
      <c r="AG17" s="78"/>
      <c r="AK17" s="75" t="str">
        <f t="shared" si="8"/>
        <v>P</v>
      </c>
    </row>
    <row r="18" spans="1:37" ht="13.5" customHeight="1" x14ac:dyDescent="0.15">
      <c r="A18" s="55" t="s">
        <v>178</v>
      </c>
      <c r="B18" s="58"/>
      <c r="C18" s="51" t="str">
        <f t="shared" si="0"/>
        <v/>
      </c>
      <c r="D18" s="51" t="str">
        <f t="shared" si="4"/>
        <v>観光立国</v>
      </c>
      <c r="F18" s="63" t="s">
        <v>222</v>
      </c>
      <c r="G18" s="64"/>
      <c r="H18" s="51" t="str">
        <f t="shared" si="1"/>
        <v/>
      </c>
      <c r="I18" s="51" t="str">
        <f t="shared" si="5"/>
        <v>一般会計</v>
      </c>
      <c r="K18" s="51"/>
      <c r="L18" s="51"/>
      <c r="O18" s="51"/>
      <c r="P18" s="51"/>
      <c r="Q18" s="65"/>
      <c r="T18" s="51"/>
      <c r="U18" s="69" t="s">
        <v>380</v>
      </c>
      <c r="W18" s="69" t="s">
        <v>27</v>
      </c>
      <c r="Y18" s="69" t="s">
        <v>443</v>
      </c>
      <c r="Z18" s="69" t="s">
        <v>556</v>
      </c>
      <c r="AA18" s="70" t="s">
        <v>217</v>
      </c>
      <c r="AB18" s="70" t="s">
        <v>432</v>
      </c>
      <c r="AC18" s="72"/>
      <c r="AD18" s="72"/>
      <c r="AE18" s="72"/>
      <c r="AF18" s="74"/>
      <c r="AK18" s="75" t="str">
        <f t="shared" si="8"/>
        <v>Q</v>
      </c>
    </row>
    <row r="19" spans="1:37" ht="13.5" customHeight="1" x14ac:dyDescent="0.15">
      <c r="A19" s="55" t="s">
        <v>157</v>
      </c>
      <c r="B19" s="58"/>
      <c r="C19" s="51" t="str">
        <f t="shared" si="0"/>
        <v/>
      </c>
      <c r="D19" s="51" t="str">
        <f t="shared" si="4"/>
        <v>観光立国</v>
      </c>
      <c r="F19" s="63" t="s">
        <v>224</v>
      </c>
      <c r="G19" s="64"/>
      <c r="H19" s="51" t="str">
        <f t="shared" si="1"/>
        <v/>
      </c>
      <c r="I19" s="51" t="str">
        <f t="shared" si="5"/>
        <v>一般会計</v>
      </c>
      <c r="K19" s="51"/>
      <c r="L19" s="51"/>
      <c r="O19" s="51"/>
      <c r="P19" s="51"/>
      <c r="Q19" s="65"/>
      <c r="T19" s="51"/>
      <c r="U19" s="69" t="s">
        <v>639</v>
      </c>
      <c r="W19" s="69" t="s">
        <v>275</v>
      </c>
      <c r="Y19" s="69" t="s">
        <v>340</v>
      </c>
      <c r="Z19" s="69" t="s">
        <v>557</v>
      </c>
      <c r="AA19" s="70" t="s">
        <v>528</v>
      </c>
      <c r="AB19" s="70" t="s">
        <v>625</v>
      </c>
      <c r="AC19" s="72"/>
      <c r="AD19" s="72"/>
      <c r="AE19" s="72"/>
      <c r="AF19" s="74"/>
      <c r="AK19" s="75" t="str">
        <f t="shared" si="8"/>
        <v>R</v>
      </c>
    </row>
    <row r="20" spans="1:37" ht="13.5" customHeight="1" x14ac:dyDescent="0.15">
      <c r="A20" s="55" t="s">
        <v>311</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640</v>
      </c>
      <c r="W20" s="69" t="s">
        <v>277</v>
      </c>
      <c r="Y20" s="69" t="s">
        <v>274</v>
      </c>
      <c r="Z20" s="69" t="s">
        <v>558</v>
      </c>
      <c r="AA20" s="70" t="s">
        <v>529</v>
      </c>
      <c r="AB20" s="70" t="s">
        <v>627</v>
      </c>
      <c r="AC20" s="72"/>
      <c r="AD20" s="72"/>
      <c r="AE20" s="72"/>
      <c r="AF20" s="74"/>
      <c r="AK20" s="75" t="str">
        <f t="shared" si="8"/>
        <v>S</v>
      </c>
    </row>
    <row r="21" spans="1:37" ht="13.5" customHeight="1" x14ac:dyDescent="0.15">
      <c r="A21" s="55" t="s">
        <v>390</v>
      </c>
      <c r="B21" s="58" t="s">
        <v>661</v>
      </c>
      <c r="C21" s="51" t="str">
        <f t="shared" si="0"/>
        <v>地方創生</v>
      </c>
      <c r="D21" s="51" t="str">
        <f t="shared" si="4"/>
        <v>観光立国、地方創生</v>
      </c>
      <c r="F21" s="63" t="s">
        <v>226</v>
      </c>
      <c r="G21" s="64"/>
      <c r="H21" s="51" t="str">
        <f t="shared" si="1"/>
        <v/>
      </c>
      <c r="I21" s="51" t="str">
        <f t="shared" si="5"/>
        <v>一般会計</v>
      </c>
      <c r="K21" s="51"/>
      <c r="L21" s="51"/>
      <c r="O21" s="51"/>
      <c r="P21" s="51"/>
      <c r="Q21" s="65"/>
      <c r="T21" s="51"/>
      <c r="U21" s="69" t="s">
        <v>641</v>
      </c>
      <c r="W21" s="69" t="s">
        <v>98</v>
      </c>
      <c r="Y21" s="69" t="s">
        <v>333</v>
      </c>
      <c r="Z21" s="69" t="s">
        <v>374</v>
      </c>
      <c r="AA21" s="70" t="s">
        <v>530</v>
      </c>
      <c r="AB21" s="70" t="s">
        <v>628</v>
      </c>
      <c r="AC21" s="72"/>
      <c r="AD21" s="72"/>
      <c r="AE21" s="72"/>
      <c r="AF21" s="74"/>
      <c r="AK21" s="75" t="str">
        <f t="shared" si="8"/>
        <v>T</v>
      </c>
    </row>
    <row r="22" spans="1:37" ht="13.5" customHeight="1" x14ac:dyDescent="0.15">
      <c r="A22" s="55" t="s">
        <v>391</v>
      </c>
      <c r="B22" s="58"/>
      <c r="C22" s="51" t="str">
        <f t="shared" si="0"/>
        <v/>
      </c>
      <c r="D22" s="51" t="str">
        <f t="shared" si="4"/>
        <v>観光立国、地方創生</v>
      </c>
      <c r="F22" s="63" t="s">
        <v>138</v>
      </c>
      <c r="G22" s="64"/>
      <c r="H22" s="51" t="str">
        <f t="shared" si="1"/>
        <v/>
      </c>
      <c r="I22" s="51" t="str">
        <f t="shared" si="5"/>
        <v>一般会計</v>
      </c>
      <c r="K22" s="51"/>
      <c r="L22" s="51"/>
      <c r="O22" s="51"/>
      <c r="P22" s="51"/>
      <c r="Q22" s="65"/>
      <c r="T22" s="51"/>
      <c r="U22" s="69" t="s">
        <v>642</v>
      </c>
      <c r="W22" s="69" t="s">
        <v>279</v>
      </c>
      <c r="Y22" s="69" t="s">
        <v>465</v>
      </c>
      <c r="Z22" s="69" t="s">
        <v>559</v>
      </c>
      <c r="AA22" s="70" t="s">
        <v>92</v>
      </c>
      <c r="AB22" s="70" t="s">
        <v>398</v>
      </c>
      <c r="AC22" s="72"/>
      <c r="AD22" s="72"/>
      <c r="AE22" s="72"/>
      <c r="AF22" s="74"/>
      <c r="AK22" s="75" t="str">
        <f t="shared" si="8"/>
        <v>U</v>
      </c>
    </row>
    <row r="23" spans="1:37" ht="13.5" customHeight="1" x14ac:dyDescent="0.15">
      <c r="A23" s="55" t="s">
        <v>392</v>
      </c>
      <c r="B23" s="58"/>
      <c r="C23" s="51" t="str">
        <f t="shared" si="0"/>
        <v/>
      </c>
      <c r="D23" s="51" t="str">
        <f t="shared" si="4"/>
        <v>観光立国、地方創生</v>
      </c>
      <c r="F23" s="63" t="s">
        <v>144</v>
      </c>
      <c r="G23" s="64"/>
      <c r="H23" s="51" t="str">
        <f t="shared" si="1"/>
        <v/>
      </c>
      <c r="I23" s="51" t="str">
        <f t="shared" si="5"/>
        <v>一般会計</v>
      </c>
      <c r="K23" s="51"/>
      <c r="L23" s="51"/>
      <c r="O23" s="51"/>
      <c r="P23" s="51"/>
      <c r="Q23" s="65"/>
      <c r="T23" s="51"/>
      <c r="U23" s="69" t="s">
        <v>600</v>
      </c>
      <c r="W23" s="69" t="s">
        <v>652</v>
      </c>
      <c r="Y23" s="69" t="s">
        <v>467</v>
      </c>
      <c r="Z23" s="69" t="s">
        <v>561</v>
      </c>
      <c r="AA23" s="70" t="s">
        <v>531</v>
      </c>
      <c r="AB23" s="70" t="s">
        <v>90</v>
      </c>
      <c r="AC23" s="72"/>
      <c r="AD23" s="72"/>
      <c r="AE23" s="72"/>
      <c r="AF23" s="74"/>
      <c r="AK23" s="75" t="str">
        <f t="shared" si="8"/>
        <v>V</v>
      </c>
    </row>
    <row r="24" spans="1:37" ht="13.5" customHeight="1" x14ac:dyDescent="0.15">
      <c r="A24" s="55" t="s">
        <v>450</v>
      </c>
      <c r="B24" s="58"/>
      <c r="C24" s="51" t="str">
        <f t="shared" si="0"/>
        <v/>
      </c>
      <c r="D24" s="51" t="str">
        <f t="shared" si="4"/>
        <v>観光立国、地方創生</v>
      </c>
      <c r="F24" s="63" t="s">
        <v>408</v>
      </c>
      <c r="G24" s="64"/>
      <c r="H24" s="51" t="str">
        <f t="shared" si="1"/>
        <v/>
      </c>
      <c r="I24" s="51" t="str">
        <f t="shared" si="5"/>
        <v>一般会計</v>
      </c>
      <c r="K24" s="51"/>
      <c r="L24" s="51"/>
      <c r="O24" s="51"/>
      <c r="P24" s="51"/>
      <c r="Q24" s="65"/>
      <c r="T24" s="51"/>
      <c r="U24" s="69" t="s">
        <v>643</v>
      </c>
      <c r="Y24" s="69" t="s">
        <v>468</v>
      </c>
      <c r="Z24" s="69" t="s">
        <v>351</v>
      </c>
      <c r="AA24" s="70" t="s">
        <v>532</v>
      </c>
      <c r="AB24" s="70" t="s">
        <v>629</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644</v>
      </c>
      <c r="Y25" s="69" t="s">
        <v>470</v>
      </c>
      <c r="Z25" s="69" t="s">
        <v>563</v>
      </c>
      <c r="AA25" s="70" t="s">
        <v>533</v>
      </c>
      <c r="AB25" s="70" t="s">
        <v>630</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645</v>
      </c>
      <c r="Y26" s="69" t="s">
        <v>471</v>
      </c>
      <c r="Z26" s="69" t="s">
        <v>69</v>
      </c>
      <c r="AA26" s="70" t="s">
        <v>535</v>
      </c>
      <c r="AB26" s="70" t="s">
        <v>592</v>
      </c>
      <c r="AC26" s="72"/>
      <c r="AD26" s="72"/>
      <c r="AE26" s="72"/>
      <c r="AF26" s="74"/>
      <c r="AK26" s="75" t="str">
        <f t="shared" si="8"/>
        <v>Y</v>
      </c>
    </row>
    <row r="27" spans="1:37" ht="13.5" customHeight="1" x14ac:dyDescent="0.15">
      <c r="A27" s="51" t="str">
        <f>IF(D24="","-",D24)</f>
        <v>観光立国、地方創生</v>
      </c>
      <c r="B27" s="51"/>
      <c r="F27" s="63" t="s">
        <v>231</v>
      </c>
      <c r="G27" s="64"/>
      <c r="H27" s="51" t="str">
        <f t="shared" si="1"/>
        <v/>
      </c>
      <c r="I27" s="51" t="str">
        <f t="shared" si="5"/>
        <v>一般会計</v>
      </c>
      <c r="K27" s="51"/>
      <c r="L27" s="51"/>
      <c r="O27" s="51"/>
      <c r="P27" s="51"/>
      <c r="Q27" s="65"/>
      <c r="T27" s="51"/>
      <c r="U27" s="69" t="s">
        <v>207</v>
      </c>
      <c r="Y27" s="69" t="s">
        <v>472</v>
      </c>
      <c r="Z27" s="69" t="s">
        <v>13</v>
      </c>
      <c r="AA27" s="70" t="s">
        <v>285</v>
      </c>
      <c r="AB27" s="70" t="s">
        <v>631</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646</v>
      </c>
      <c r="Y28" s="69" t="s">
        <v>458</v>
      </c>
      <c r="Z28" s="69" t="s">
        <v>564</v>
      </c>
      <c r="AA28" s="70" t="s">
        <v>536</v>
      </c>
      <c r="AB28" s="70" t="s">
        <v>10</v>
      </c>
      <c r="AC28" s="72"/>
      <c r="AD28" s="72"/>
      <c r="AE28" s="72"/>
      <c r="AF28" s="74"/>
      <c r="AK28" s="75" t="s">
        <v>303</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647</v>
      </c>
      <c r="Y29" s="69" t="s">
        <v>334</v>
      </c>
      <c r="Z29" s="69" t="s">
        <v>565</v>
      </c>
      <c r="AA29" s="70" t="s">
        <v>537</v>
      </c>
      <c r="AB29" s="70" t="s">
        <v>430</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648</v>
      </c>
      <c r="Y30" s="69" t="s">
        <v>473</v>
      </c>
      <c r="Z30" s="69" t="s">
        <v>123</v>
      </c>
      <c r="AA30" s="70" t="s">
        <v>538</v>
      </c>
      <c r="AB30" s="70" t="s">
        <v>632</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119</v>
      </c>
      <c r="Y31" s="69" t="s">
        <v>56</v>
      </c>
      <c r="Z31" s="69" t="s">
        <v>567</v>
      </c>
      <c r="AA31" s="70" t="s">
        <v>492</v>
      </c>
      <c r="AB31" s="70" t="s">
        <v>571</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26</v>
      </c>
      <c r="Y32" s="69" t="s">
        <v>298</v>
      </c>
      <c r="Z32" s="69" t="s">
        <v>568</v>
      </c>
      <c r="AA32" s="70" t="s">
        <v>31</v>
      </c>
      <c r="AB32" s="70" t="s">
        <v>31</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626</v>
      </c>
      <c r="Y33" s="69" t="s">
        <v>475</v>
      </c>
      <c r="Z33" s="69" t="s">
        <v>560</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649</v>
      </c>
      <c r="Y34" s="69" t="s">
        <v>364</v>
      </c>
      <c r="Z34" s="69" t="s">
        <v>184</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476</v>
      </c>
      <c r="Z35" s="69" t="s">
        <v>569</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650</v>
      </c>
      <c r="Y36" s="69" t="s">
        <v>479</v>
      </c>
      <c r="Z36" s="69" t="s">
        <v>404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570</v>
      </c>
      <c r="AF37" s="74"/>
      <c r="AK37" s="75" t="str">
        <f t="shared" si="9"/>
        <v>j</v>
      </c>
    </row>
    <row r="38" spans="1:37" x14ac:dyDescent="0.15">
      <c r="A38" s="51"/>
      <c r="B38" s="51"/>
      <c r="F38" s="51"/>
      <c r="G38" s="65"/>
      <c r="K38" s="51"/>
      <c r="L38" s="51"/>
      <c r="O38" s="51"/>
      <c r="P38" s="51"/>
      <c r="Q38" s="65"/>
      <c r="T38" s="51"/>
      <c r="U38" s="69" t="s">
        <v>397</v>
      </c>
      <c r="Y38" s="69" t="s">
        <v>459</v>
      </c>
      <c r="Z38" s="69" t="s">
        <v>572</v>
      </c>
      <c r="AF38" s="74"/>
      <c r="AK38" s="75" t="str">
        <f t="shared" si="9"/>
        <v>k</v>
      </c>
    </row>
    <row r="39" spans="1:37" x14ac:dyDescent="0.15">
      <c r="A39" s="51"/>
      <c r="B39" s="51"/>
      <c r="F39" s="51" t="str">
        <f>I37</f>
        <v>一般会計</v>
      </c>
      <c r="G39" s="65"/>
      <c r="K39" s="51"/>
      <c r="L39" s="51"/>
      <c r="O39" s="51"/>
      <c r="P39" s="51"/>
      <c r="Q39" s="65"/>
      <c r="T39" s="51"/>
      <c r="U39" s="69" t="s">
        <v>447</v>
      </c>
      <c r="Y39" s="69" t="s">
        <v>482</v>
      </c>
      <c r="Z39" s="69" t="s">
        <v>442</v>
      </c>
      <c r="AF39" s="74"/>
      <c r="AK39" s="75" t="str">
        <f t="shared" si="9"/>
        <v>l</v>
      </c>
    </row>
    <row r="40" spans="1:37" x14ac:dyDescent="0.15">
      <c r="A40" s="51"/>
      <c r="B40" s="51"/>
      <c r="F40" s="51"/>
      <c r="G40" s="65"/>
      <c r="K40" s="51"/>
      <c r="L40" s="51"/>
      <c r="O40" s="51"/>
      <c r="P40" s="51"/>
      <c r="Q40" s="65"/>
      <c r="T40" s="51"/>
      <c r="Y40" s="69" t="s">
        <v>483</v>
      </c>
      <c r="Z40" s="69" t="s">
        <v>573</v>
      </c>
      <c r="AF40" s="74"/>
      <c r="AK40" s="75" t="str">
        <f t="shared" si="9"/>
        <v>m</v>
      </c>
    </row>
    <row r="41" spans="1:37" x14ac:dyDescent="0.15">
      <c r="A41" s="51"/>
      <c r="B41" s="51"/>
      <c r="F41" s="51"/>
      <c r="G41" s="65"/>
      <c r="K41" s="51"/>
      <c r="L41" s="51"/>
      <c r="O41" s="51"/>
      <c r="P41" s="51"/>
      <c r="Q41" s="65"/>
      <c r="T41" s="51"/>
      <c r="Y41" s="69" t="s">
        <v>305</v>
      </c>
      <c r="Z41" s="69" t="s">
        <v>500</v>
      </c>
      <c r="AF41" s="74"/>
      <c r="AK41" s="75" t="str">
        <f t="shared" si="9"/>
        <v>n</v>
      </c>
    </row>
    <row r="42" spans="1:37" x14ac:dyDescent="0.15">
      <c r="A42" s="51"/>
      <c r="B42" s="51"/>
      <c r="F42" s="51"/>
      <c r="G42" s="65"/>
      <c r="K42" s="51"/>
      <c r="L42" s="51"/>
      <c r="O42" s="51"/>
      <c r="P42" s="51"/>
      <c r="Q42" s="65"/>
      <c r="T42" s="51"/>
      <c r="Y42" s="69" t="s">
        <v>484</v>
      </c>
      <c r="Z42" s="69" t="s">
        <v>577</v>
      </c>
      <c r="AF42" s="74"/>
      <c r="AK42" s="75" t="str">
        <f t="shared" si="9"/>
        <v>o</v>
      </c>
    </row>
    <row r="43" spans="1:37" x14ac:dyDescent="0.15">
      <c r="A43" s="51"/>
      <c r="B43" s="51"/>
      <c r="F43" s="51"/>
      <c r="G43" s="65"/>
      <c r="K43" s="51"/>
      <c r="L43" s="51"/>
      <c r="O43" s="51"/>
      <c r="P43" s="51"/>
      <c r="Q43" s="65"/>
      <c r="T43" s="51"/>
      <c r="Y43" s="69" t="s">
        <v>485</v>
      </c>
      <c r="Z43" s="69" t="s">
        <v>578</v>
      </c>
      <c r="AF43" s="74"/>
      <c r="AK43" s="75" t="str">
        <f t="shared" si="9"/>
        <v>p</v>
      </c>
    </row>
    <row r="44" spans="1:37" x14ac:dyDescent="0.15">
      <c r="A44" s="51"/>
      <c r="B44" s="51"/>
      <c r="F44" s="51"/>
      <c r="G44" s="65"/>
      <c r="K44" s="51"/>
      <c r="L44" s="51"/>
      <c r="O44" s="51"/>
      <c r="P44" s="51"/>
      <c r="Q44" s="65"/>
      <c r="T44" s="51"/>
      <c r="Y44" s="69" t="s">
        <v>486</v>
      </c>
      <c r="Z44" s="69" t="s">
        <v>38</v>
      </c>
      <c r="AF44" s="74"/>
      <c r="AK44" s="75" t="str">
        <f t="shared" si="9"/>
        <v>q</v>
      </c>
    </row>
    <row r="45" spans="1:37" x14ac:dyDescent="0.15">
      <c r="A45" s="51"/>
      <c r="B45" s="51"/>
      <c r="F45" s="51"/>
      <c r="G45" s="65"/>
      <c r="K45" s="51"/>
      <c r="L45" s="51"/>
      <c r="O45" s="51"/>
      <c r="P45" s="51"/>
      <c r="Q45" s="65"/>
      <c r="T45" s="51"/>
      <c r="Y45" s="69" t="s">
        <v>282</v>
      </c>
      <c r="Z45" s="69" t="s">
        <v>579</v>
      </c>
      <c r="AF45" s="74"/>
      <c r="AK45" s="75" t="str">
        <f t="shared" si="9"/>
        <v>r</v>
      </c>
    </row>
    <row r="46" spans="1:37" x14ac:dyDescent="0.15">
      <c r="A46" s="51"/>
      <c r="B46" s="51"/>
      <c r="F46" s="51"/>
      <c r="G46" s="65"/>
      <c r="K46" s="51"/>
      <c r="L46" s="51"/>
      <c r="O46" s="51"/>
      <c r="P46" s="51"/>
      <c r="Q46" s="65"/>
      <c r="T46" s="51"/>
      <c r="Y46" s="69" t="s">
        <v>362</v>
      </c>
      <c r="Z46" s="69" t="s">
        <v>67</v>
      </c>
      <c r="AF46" s="74"/>
      <c r="AK46" s="75" t="str">
        <f t="shared" si="9"/>
        <v>s</v>
      </c>
    </row>
    <row r="47" spans="1:37" x14ac:dyDescent="0.15">
      <c r="A47" s="51"/>
      <c r="B47" s="51"/>
      <c r="F47" s="51"/>
      <c r="G47" s="65"/>
      <c r="K47" s="51"/>
      <c r="L47" s="51"/>
      <c r="O47" s="51"/>
      <c r="P47" s="51"/>
      <c r="Q47" s="65"/>
      <c r="T47" s="51"/>
      <c r="Y47" s="69" t="s">
        <v>232</v>
      </c>
      <c r="Z47" s="69" t="s">
        <v>580</v>
      </c>
      <c r="AF47" s="74"/>
      <c r="AK47" s="75" t="str">
        <f t="shared" si="9"/>
        <v>t</v>
      </c>
    </row>
    <row r="48" spans="1:37" x14ac:dyDescent="0.15">
      <c r="A48" s="51"/>
      <c r="B48" s="51"/>
      <c r="F48" s="51"/>
      <c r="G48" s="65"/>
      <c r="K48" s="51"/>
      <c r="L48" s="51"/>
      <c r="O48" s="51"/>
      <c r="P48" s="51"/>
      <c r="Q48" s="65"/>
      <c r="T48" s="51"/>
      <c r="Y48" s="69" t="s">
        <v>48</v>
      </c>
      <c r="Z48" s="69" t="s">
        <v>581</v>
      </c>
      <c r="AF48" s="74"/>
      <c r="AK48" s="75" t="str">
        <f t="shared" si="9"/>
        <v>u</v>
      </c>
    </row>
    <row r="49" spans="1:37" x14ac:dyDescent="0.15">
      <c r="A49" s="51"/>
      <c r="B49" s="51"/>
      <c r="F49" s="51"/>
      <c r="G49" s="65"/>
      <c r="K49" s="51"/>
      <c r="L49" s="51"/>
      <c r="O49" s="51"/>
      <c r="P49" s="51"/>
      <c r="Q49" s="65"/>
      <c r="T49" s="51"/>
      <c r="Y49" s="69" t="s">
        <v>488</v>
      </c>
      <c r="Z49" s="69" t="s">
        <v>259</v>
      </c>
      <c r="AF49" s="74"/>
      <c r="AK49" s="75" t="str">
        <f t="shared" si="9"/>
        <v>v</v>
      </c>
    </row>
    <row r="50" spans="1:37" x14ac:dyDescent="0.15">
      <c r="A50" s="51"/>
      <c r="B50" s="51"/>
      <c r="F50" s="51"/>
      <c r="G50" s="65"/>
      <c r="K50" s="51"/>
      <c r="L50" s="51"/>
      <c r="O50" s="51"/>
      <c r="P50" s="51"/>
      <c r="Q50" s="65"/>
      <c r="T50" s="51"/>
      <c r="Y50" s="69" t="s">
        <v>489</v>
      </c>
      <c r="Z50" s="69" t="s">
        <v>582</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583</v>
      </c>
      <c r="AF52" s="74"/>
    </row>
    <row r="53" spans="1:37" x14ac:dyDescent="0.15">
      <c r="A53" s="51"/>
      <c r="B53" s="51"/>
      <c r="F53" s="51"/>
      <c r="G53" s="65"/>
      <c r="K53" s="51"/>
      <c r="L53" s="51"/>
      <c r="O53" s="51"/>
      <c r="P53" s="51"/>
      <c r="Q53" s="65"/>
      <c r="T53" s="51"/>
      <c r="Y53" s="69" t="s">
        <v>288</v>
      </c>
      <c r="Z53" s="69" t="s">
        <v>236</v>
      </c>
      <c r="AF53" s="74"/>
    </row>
    <row r="54" spans="1:37" x14ac:dyDescent="0.15">
      <c r="A54" s="51"/>
      <c r="B54" s="51"/>
      <c r="F54" s="51"/>
      <c r="G54" s="65"/>
      <c r="K54" s="51"/>
      <c r="L54" s="51"/>
      <c r="O54" s="51"/>
      <c r="P54" s="57"/>
      <c r="Q54" s="65"/>
      <c r="T54" s="51"/>
      <c r="Y54" s="69" t="s">
        <v>308</v>
      </c>
      <c r="Z54" s="69" t="s">
        <v>584</v>
      </c>
      <c r="AF54" s="74"/>
    </row>
    <row r="55" spans="1:37" x14ac:dyDescent="0.15">
      <c r="A55" s="51"/>
      <c r="B55" s="51"/>
      <c r="F55" s="51"/>
      <c r="G55" s="65"/>
      <c r="K55" s="51"/>
      <c r="L55" s="51"/>
      <c r="O55" s="51"/>
      <c r="P55" s="51"/>
      <c r="Q55" s="65"/>
      <c r="T55" s="51"/>
      <c r="Y55" s="69" t="s">
        <v>494</v>
      </c>
      <c r="Z55" s="69" t="s">
        <v>22</v>
      </c>
      <c r="AF55" s="74"/>
    </row>
    <row r="56" spans="1:37" x14ac:dyDescent="0.15">
      <c r="A56" s="51"/>
      <c r="B56" s="51"/>
      <c r="F56" s="51"/>
      <c r="G56" s="65"/>
      <c r="K56" s="51"/>
      <c r="L56" s="51"/>
      <c r="O56" s="51"/>
      <c r="P56" s="51"/>
      <c r="Q56" s="65"/>
      <c r="T56" s="51"/>
      <c r="Y56" s="69" t="s">
        <v>496</v>
      </c>
      <c r="Z56" s="69" t="s">
        <v>585</v>
      </c>
      <c r="AF56" s="74"/>
    </row>
    <row r="57" spans="1:37" x14ac:dyDescent="0.15">
      <c r="A57" s="51"/>
      <c r="B57" s="51"/>
      <c r="F57" s="51"/>
      <c r="G57" s="65"/>
      <c r="K57" s="51"/>
      <c r="L57" s="51"/>
      <c r="O57" s="51"/>
      <c r="P57" s="51"/>
      <c r="Q57" s="65"/>
      <c r="T57" s="51"/>
      <c r="Y57" s="69" t="s">
        <v>495</v>
      </c>
      <c r="Z57" s="69" t="s">
        <v>41</v>
      </c>
      <c r="AF57" s="74"/>
    </row>
    <row r="58" spans="1:37" x14ac:dyDescent="0.15">
      <c r="A58" s="51"/>
      <c r="B58" s="51"/>
      <c r="F58" s="51"/>
      <c r="G58" s="65"/>
      <c r="K58" s="51"/>
      <c r="L58" s="51"/>
      <c r="O58" s="51"/>
      <c r="P58" s="51"/>
      <c r="Q58" s="65"/>
      <c r="T58" s="51"/>
      <c r="Y58" s="69" t="s">
        <v>498</v>
      </c>
      <c r="Z58" s="69" t="s">
        <v>437</v>
      </c>
      <c r="AF58" s="74"/>
    </row>
    <row r="59" spans="1:37" x14ac:dyDescent="0.15">
      <c r="A59" s="51"/>
      <c r="B59" s="51"/>
      <c r="F59" s="51"/>
      <c r="G59" s="65"/>
      <c r="K59" s="51"/>
      <c r="L59" s="51"/>
      <c r="O59" s="51"/>
      <c r="P59" s="51"/>
      <c r="Q59" s="65"/>
      <c r="T59" s="51"/>
      <c r="Y59" s="69" t="s">
        <v>499</v>
      </c>
      <c r="Z59" s="69" t="s">
        <v>586</v>
      </c>
      <c r="AF59" s="74"/>
    </row>
    <row r="60" spans="1:37" x14ac:dyDescent="0.15">
      <c r="A60" s="51"/>
      <c r="B60" s="51"/>
      <c r="F60" s="51"/>
      <c r="G60" s="65"/>
      <c r="K60" s="51"/>
      <c r="L60" s="51"/>
      <c r="O60" s="51"/>
      <c r="P60" s="51"/>
      <c r="Q60" s="65"/>
      <c r="T60" s="51"/>
      <c r="Y60" s="69" t="s">
        <v>423</v>
      </c>
      <c r="Z60" s="69" t="s">
        <v>587</v>
      </c>
      <c r="AF60" s="74"/>
    </row>
    <row r="61" spans="1:37" x14ac:dyDescent="0.15">
      <c r="A61" s="51"/>
      <c r="B61" s="51"/>
      <c r="F61" s="51"/>
      <c r="G61" s="65"/>
      <c r="K61" s="51"/>
      <c r="L61" s="51"/>
      <c r="O61" s="51"/>
      <c r="P61" s="51"/>
      <c r="Q61" s="65"/>
      <c r="T61" s="51"/>
      <c r="Y61" s="69" t="s">
        <v>32</v>
      </c>
      <c r="Z61" s="69" t="s">
        <v>105</v>
      </c>
      <c r="AF61" s="74"/>
    </row>
    <row r="62" spans="1:37" x14ac:dyDescent="0.15">
      <c r="A62" s="51"/>
      <c r="B62" s="51"/>
      <c r="F62" s="51"/>
      <c r="G62" s="65"/>
      <c r="K62" s="51"/>
      <c r="L62" s="51"/>
      <c r="O62" s="51"/>
      <c r="P62" s="51"/>
      <c r="Q62" s="65"/>
      <c r="T62" s="51"/>
      <c r="Y62" s="69" t="s">
        <v>77</v>
      </c>
      <c r="Z62" s="69" t="s">
        <v>327</v>
      </c>
      <c r="AF62" s="74"/>
    </row>
    <row r="63" spans="1:37" x14ac:dyDescent="0.15">
      <c r="A63" s="51"/>
      <c r="B63" s="51"/>
      <c r="F63" s="51"/>
      <c r="G63" s="65"/>
      <c r="K63" s="51"/>
      <c r="L63" s="51"/>
      <c r="O63" s="51"/>
      <c r="P63" s="51"/>
      <c r="Q63" s="65"/>
      <c r="T63" s="51"/>
      <c r="Y63" s="69" t="s">
        <v>246</v>
      </c>
      <c r="Z63" s="69" t="s">
        <v>588</v>
      </c>
      <c r="AF63" s="74"/>
    </row>
    <row r="64" spans="1:37" x14ac:dyDescent="0.15">
      <c r="A64" s="51"/>
      <c r="B64" s="51"/>
      <c r="F64" s="51"/>
      <c r="G64" s="65"/>
      <c r="K64" s="51"/>
      <c r="L64" s="51"/>
      <c r="O64" s="51"/>
      <c r="P64" s="51"/>
      <c r="Q64" s="65"/>
      <c r="T64" s="51"/>
      <c r="Y64" s="69" t="s">
        <v>358</v>
      </c>
      <c r="Z64" s="69" t="s">
        <v>45</v>
      </c>
      <c r="AF64" s="74"/>
    </row>
    <row r="65" spans="1:32" x14ac:dyDescent="0.15">
      <c r="A65" s="51"/>
      <c r="B65" s="51"/>
      <c r="F65" s="51"/>
      <c r="G65" s="65"/>
      <c r="K65" s="51"/>
      <c r="L65" s="51"/>
      <c r="O65" s="51"/>
      <c r="P65" s="51"/>
      <c r="Q65" s="65"/>
      <c r="T65" s="51"/>
      <c r="Y65" s="69" t="s">
        <v>501</v>
      </c>
      <c r="Z65" s="69" t="s">
        <v>590</v>
      </c>
      <c r="AF65" s="74"/>
    </row>
    <row r="66" spans="1:32" x14ac:dyDescent="0.15">
      <c r="A66" s="51"/>
      <c r="B66" s="51"/>
      <c r="F66" s="51"/>
      <c r="G66" s="65"/>
      <c r="K66" s="51"/>
      <c r="L66" s="51"/>
      <c r="O66" s="51"/>
      <c r="P66" s="51"/>
      <c r="Q66" s="65"/>
      <c r="T66" s="51"/>
      <c r="Y66" s="69" t="s">
        <v>136</v>
      </c>
      <c r="Z66" s="69" t="s">
        <v>591</v>
      </c>
      <c r="AF66" s="74"/>
    </row>
    <row r="67" spans="1:32" x14ac:dyDescent="0.15">
      <c r="A67" s="51"/>
      <c r="B67" s="51"/>
      <c r="F67" s="51"/>
      <c r="G67" s="65"/>
      <c r="K67" s="51"/>
      <c r="L67" s="51"/>
      <c r="O67" s="51"/>
      <c r="P67" s="51"/>
      <c r="Q67" s="65"/>
      <c r="T67" s="51"/>
      <c r="Y67" s="69" t="s">
        <v>502</v>
      </c>
      <c r="Z67" s="69" t="s">
        <v>19</v>
      </c>
      <c r="AF67" s="74"/>
    </row>
    <row r="68" spans="1:32" x14ac:dyDescent="0.15">
      <c r="A68" s="51"/>
      <c r="B68" s="51"/>
      <c r="F68" s="51"/>
      <c r="G68" s="65"/>
      <c r="K68" s="51"/>
      <c r="L68" s="51"/>
      <c r="O68" s="51"/>
      <c r="P68" s="51"/>
      <c r="Q68" s="65"/>
      <c r="T68" s="51"/>
      <c r="Y68" s="69" t="s">
        <v>344</v>
      </c>
      <c r="Z68" s="69" t="s">
        <v>593</v>
      </c>
      <c r="AF68" s="74"/>
    </row>
    <row r="69" spans="1:32" x14ac:dyDescent="0.15">
      <c r="A69" s="51"/>
      <c r="B69" s="51"/>
      <c r="F69" s="51"/>
      <c r="G69" s="65"/>
      <c r="K69" s="51"/>
      <c r="L69" s="51"/>
      <c r="O69" s="51"/>
      <c r="P69" s="51"/>
      <c r="Q69" s="65"/>
      <c r="T69" s="51"/>
      <c r="Y69" s="69" t="s">
        <v>439</v>
      </c>
      <c r="Z69" s="69" t="s">
        <v>595</v>
      </c>
      <c r="AF69" s="74"/>
    </row>
    <row r="70" spans="1:32" x14ac:dyDescent="0.15">
      <c r="A70" s="51"/>
      <c r="B70" s="51"/>
      <c r="Y70" s="69" t="s">
        <v>117</v>
      </c>
      <c r="Z70" s="69" t="s">
        <v>596</v>
      </c>
    </row>
    <row r="71" spans="1:32" x14ac:dyDescent="0.15">
      <c r="Y71" s="69" t="s">
        <v>503</v>
      </c>
      <c r="Z71" s="69" t="s">
        <v>176</v>
      </c>
    </row>
    <row r="72" spans="1:32" x14ac:dyDescent="0.15">
      <c r="Y72" s="69" t="s">
        <v>504</v>
      </c>
      <c r="Z72" s="69" t="s">
        <v>518</v>
      </c>
    </row>
    <row r="73" spans="1:32" x14ac:dyDescent="0.15">
      <c r="Y73" s="69" t="s">
        <v>477</v>
      </c>
      <c r="Z73" s="69" t="s">
        <v>598</v>
      </c>
    </row>
    <row r="74" spans="1:32" x14ac:dyDescent="0.15">
      <c r="Y74" s="69" t="s">
        <v>360</v>
      </c>
      <c r="Z74" s="69" t="s">
        <v>240</v>
      </c>
    </row>
    <row r="75" spans="1:32" x14ac:dyDescent="0.15">
      <c r="Y75" s="69" t="s">
        <v>419</v>
      </c>
      <c r="Z75" s="69" t="s">
        <v>599</v>
      </c>
    </row>
    <row r="76" spans="1:32" x14ac:dyDescent="0.15">
      <c r="Y76" s="69" t="s">
        <v>505</v>
      </c>
      <c r="Z76" s="69" t="s">
        <v>602</v>
      </c>
    </row>
    <row r="77" spans="1:32" x14ac:dyDescent="0.15">
      <c r="Y77" s="69" t="s">
        <v>506</v>
      </c>
      <c r="Z77" s="69" t="s">
        <v>403</v>
      </c>
    </row>
    <row r="78" spans="1:32" x14ac:dyDescent="0.15">
      <c r="Y78" s="69" t="s">
        <v>487</v>
      </c>
      <c r="Z78" s="69" t="s">
        <v>603</v>
      </c>
    </row>
    <row r="79" spans="1:32" x14ac:dyDescent="0.15">
      <c r="Y79" s="69" t="s">
        <v>508</v>
      </c>
      <c r="Z79" s="69" t="s">
        <v>576</v>
      </c>
    </row>
    <row r="80" spans="1:32" x14ac:dyDescent="0.15">
      <c r="Y80" s="69" t="s">
        <v>509</v>
      </c>
      <c r="Z80" s="69" t="s">
        <v>597</v>
      </c>
    </row>
    <row r="81" spans="25:26" x14ac:dyDescent="0.15">
      <c r="Y81" s="69" t="s">
        <v>102</v>
      </c>
      <c r="Z81" s="69" t="s">
        <v>269</v>
      </c>
    </row>
    <row r="82" spans="25:26" x14ac:dyDescent="0.15">
      <c r="Y82" s="69" t="s">
        <v>383</v>
      </c>
      <c r="Z82" s="69" t="s">
        <v>604</v>
      </c>
    </row>
    <row r="83" spans="25:26" x14ac:dyDescent="0.15">
      <c r="Y83" s="69" t="s">
        <v>182</v>
      </c>
      <c r="Z83" s="69" t="s">
        <v>223</v>
      </c>
    </row>
    <row r="84" spans="25:26" x14ac:dyDescent="0.15">
      <c r="Y84" s="69" t="s">
        <v>510</v>
      </c>
      <c r="Z84" s="69" t="s">
        <v>229</v>
      </c>
    </row>
    <row r="85" spans="25:26" x14ac:dyDescent="0.15">
      <c r="Y85" s="69" t="s">
        <v>511</v>
      </c>
      <c r="Z85" s="69" t="s">
        <v>606</v>
      </c>
    </row>
    <row r="86" spans="25:26" x14ac:dyDescent="0.15">
      <c r="Y86" s="69" t="s">
        <v>515</v>
      </c>
      <c r="Z86" s="69" t="s">
        <v>607</v>
      </c>
    </row>
    <row r="87" spans="25:26" x14ac:dyDescent="0.15">
      <c r="Y87" s="69" t="s">
        <v>516</v>
      </c>
      <c r="Z87" s="69" t="s">
        <v>609</v>
      </c>
    </row>
    <row r="88" spans="25:26" x14ac:dyDescent="0.15">
      <c r="Y88" s="69" t="s">
        <v>517</v>
      </c>
      <c r="Z88" s="69" t="s">
        <v>610</v>
      </c>
    </row>
    <row r="89" spans="25:26" x14ac:dyDescent="0.15">
      <c r="Y89" s="69" t="s">
        <v>349</v>
      </c>
      <c r="Z89" s="69" t="s">
        <v>611</v>
      </c>
    </row>
    <row r="90" spans="25:26" x14ac:dyDescent="0.15">
      <c r="Y90" s="69" t="s">
        <v>519</v>
      </c>
      <c r="Z90" s="69" t="s">
        <v>612</v>
      </c>
    </row>
    <row r="91" spans="25:26" x14ac:dyDescent="0.15">
      <c r="Y91" s="69" t="s">
        <v>243</v>
      </c>
      <c r="Z91" s="69" t="s">
        <v>613</v>
      </c>
    </row>
    <row r="92" spans="25:26" x14ac:dyDescent="0.15">
      <c r="Y92" s="69" t="s">
        <v>481</v>
      </c>
      <c r="Z92" s="69" t="s">
        <v>542</v>
      </c>
    </row>
    <row r="93" spans="25:26" x14ac:dyDescent="0.15">
      <c r="Y93" s="69" t="s">
        <v>368</v>
      </c>
      <c r="Z93" s="69" t="s">
        <v>614</v>
      </c>
    </row>
    <row r="94" spans="25:26" x14ac:dyDescent="0.15">
      <c r="Y94" s="69" t="s">
        <v>152</v>
      </c>
      <c r="Z94" s="69" t="s">
        <v>605</v>
      </c>
    </row>
    <row r="95" spans="25:26" x14ac:dyDescent="0.15">
      <c r="Y95" s="69" t="s">
        <v>393</v>
      </c>
      <c r="Z95" s="69" t="s">
        <v>615</v>
      </c>
    </row>
    <row r="96" spans="25:26" x14ac:dyDescent="0.15">
      <c r="Y96" s="69" t="s">
        <v>73</v>
      </c>
      <c r="Z96" s="69" t="s">
        <v>616</v>
      </c>
    </row>
    <row r="97" spans="25:26" x14ac:dyDescent="0.15">
      <c r="Y97" s="69" t="s">
        <v>521</v>
      </c>
      <c r="Z97" s="69" t="s">
        <v>601</v>
      </c>
    </row>
    <row r="98" spans="25:26" x14ac:dyDescent="0.15">
      <c r="Y98" s="69" t="s">
        <v>316</v>
      </c>
      <c r="Z98" s="69" t="s">
        <v>617</v>
      </c>
    </row>
    <row r="99" spans="25:26" x14ac:dyDescent="0.15">
      <c r="Y99" s="69" t="s">
        <v>539</v>
      </c>
      <c r="Z99" s="69" t="s">
        <v>618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2021-08-27T02:15:19Z</cp:lastPrinted>
  <dcterms:created xsi:type="dcterms:W3CDTF">2012-03-13T00:50:25Z</dcterms:created>
  <dcterms:modified xsi:type="dcterms:W3CDTF">2021-08-31T01:58:37Z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2021-06-25T02:22:56Z</vt:filetime>
  </property>
</Properties>
</file>