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6_官房予算\エクセル\"/>
    </mc:Choice>
  </mc:AlternateContent>
  <bookViews>
    <workbookView xWindow="28680" yWindow="-8010" windowWidth="16440" windowHeight="28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4" i="3"/>
  <c r="AY645" i="3"/>
  <c r="AY213" i="3"/>
  <c r="AY235" i="3"/>
  <c r="AY417"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<sst xmlns="http://schemas.openxmlformats.org/spreadsheetml/2006/main" count="2247" uniqueCount="689">
  <si>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</si>
  <si>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</si>
  <si>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</si>
  <si>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</si>
  <si>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</si>
  <si>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</si>
  <si>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</si>
  <si>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</si>
  <si>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</si>
  <si>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</si>
  <si>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</si>
  <si>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</si>
  <si>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</si>
  <si>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</si>
  <si>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</si>
  <si>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</si>
  <si>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</si>
  <si>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</si>
  <si>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</si>
  <si>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</si>
  <si>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</si>
  <si>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</si>
  <si>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</si>
  <si>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</si>
  <si>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</si>
  <si>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</si>
  <si>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</si>
  <si>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</si>
  <si>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</si>
  <si>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</si>
  <si>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</si>
  <si>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</si>
  <si>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</si>
  <si>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</si>
  <si>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</si>
  <si>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</si>
  <si>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</si>
  <si>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</si>
  <si>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</si>
  <si>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</si>
  <si>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</si>
  <si>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</si>
  <si>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</si>
  <si>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</si>
  <si>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</si>
  <si>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</si>
  <si>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</si>
  <si>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</si>
  <si>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</si>
  <si>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</si>
  <si>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</si>
  <si>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</si>
  <si>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</si>
  <si>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</si>
  <si>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</si>
  <si>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</si>
  <si>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</si>
  <si>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</si>
  <si>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</si>
  <si>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</si>
  <si>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</si>
  <si>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</si>
  <si>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</si>
  <si>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</si>
  <si>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</si>
  <si>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</si>
  <si>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</si>
  <si>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</si>
  <si>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</si>
  <si>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</si>
  <si>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</si>
  <si>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</si>
  <si>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</si>
  <si>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</si>
  <si>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</si>
  <si>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</si>
  <si>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</si>
  <si>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</si>
  <si>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</si>
  <si>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</si>
  <si>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</si>
  <si>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</si>
  <si>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</si>
  <si>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</si>
  <si>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</si>
  <si>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</si>
  <si>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</si>
  <si>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</si>
  <si>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</si>
  <si>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</si>
  <si>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</si>
  <si>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</si>
  <si>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</si>
  <si>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</si>
  <si>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</si>
  <si>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</si>
  <si>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</si>
  <si>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</si>
  <si>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</si>
  <si>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</si>
  <si>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</si>
  <si>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</si>
  <si>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</si>
  <si>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</si>
  <si>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</si>
  <si>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</si>
  <si>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</si>
  <si>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</si>
  <si>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</si>
  <si>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</si>
  <si>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</si>
  <si>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</si>
  <si>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</si>
  <si>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</si>
  <si>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</si>
  <si>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</si>
  <si>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</si>
  <si>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</si>
  <si>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</si>
  <si>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</si>
  <si>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</si>
  <si>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</si>
  <si>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</si>
  <si>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</si>
  <si>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</si>
  <si>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</si>
  <si>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</si>
  <si>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</si>
  <si>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</si>
  <si>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</si>
  <si>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</si>
  <si>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</si>
  <si>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</si>
  <si>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</si>
  <si>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</si>
  <si>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</si>
  <si>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</si>
  <si>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</si>
  <si>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</si>
  <si>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</si>
  <si>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</si>
  <si>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</si>
  <si>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</si>
  <si>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</si>
  <si>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</si>
  <si>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</si>
  <si>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</si>
  <si>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</si>
  <si>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</si>
  <si>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</si>
  <si>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</si>
  <si>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</si>
  <si>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</si>
  <si>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</si>
  <si>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</si>
  <si>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</si>
  <si>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</si>
  <si>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</si>
  <si>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</si>
  <si>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</si>
  <si>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</si>
  <si>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</si>
  <si>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</si>
  <si>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</si>
  <si>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</si>
  <si>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</si>
  <si>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</si>
  <si>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</si>
  <si>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</si>
  <si>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</si>
  <si>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</si>
  <si>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</si>
  <si>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</si>
  <si>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</si>
  <si>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</si>
  <si>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</si>
  <si>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</si>
  <si>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</si>
  <si>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</si>
  <si>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</si>
  <si>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</si>
  <si>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</si>
  <si>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</si>
  <si>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</si>
  <si>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</si>
  <si>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</si>
  <si>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</si>
  <si>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</si>
  <si>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</si>
  <si>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</si>
  <si>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</si>
  <si>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</si>
  <si>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</si>
  <si>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</si>
  <si>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</si>
  <si>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</si>
  <si>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</si>
  <si>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</si>
  <si>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</si>
  <si>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</si>
  <si>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</si>
  <si>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</si>
  <si>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</si>
  <si>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</si>
  <si>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</si>
  <si>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</si>
  <si>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</si>
  <si>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</si>
  <si>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</si>
  <si>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</si>
  <si>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</si>
  <si>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</si>
  <si>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</si>
  <si>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</si>
  <si>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</si>
  <si>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</si>
  <si>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</si>
  <si>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</si>
  <si>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</si>
  <si>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</si>
  <si>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</si>
  <si>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</si>
  <si>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</si>
  <si>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</si>
  <si>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</si>
  <si>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</si>
  <si>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</si>
  <si>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</si>
  <si>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</si>
  <si>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</si>
  <si>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</si>
  <si>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</si>
  <si>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</si>
  <si>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</si>
  <si>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</si>
  <si>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</si>
  <si>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</si>
  <si>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</si>
  <si>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</si>
  <si>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</si>
  <si>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</si>
  <si>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</si>
  <si>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</si>
  <si>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</si>
  <si>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</si>
  <si>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</si>
  <si>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</si>
  <si>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</si>
  <si>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</si>
  <si>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</si>
  <si>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</si>
  <si>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</si>
  <si>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</si>
  <si>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</si>
  <si>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</si>
  <si>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</si>
  <si>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</si>
  <si>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</si>
  <si>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</si>
  <si>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</si>
  <si>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</si>
  <si>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</si>
  <si>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</si>
  <si>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</si>
  <si>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</si>
  <si>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</si>
  <si>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</si>
  <si>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</si>
  <si>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</si>
  <si>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</si>
  <si>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</si>
  <si>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</si>
  <si>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</si>
  <si>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</si>
  <si>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</si>
  <si>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</si>
  <si>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</si>
  <si>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</si>
  <si>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</si>
  <si>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</si>
  <si>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</si>
  <si>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</si>
  <si>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</si>
  <si>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</si>
  <si>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</si>
  <si>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</si>
  <si>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</si>
  <si>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</si>
  <si>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</si>
  <si>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</si>
  <si>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</si>
  <si>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</si>
  <si>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</si>
  <si>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</si>
  <si>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</si>
  <si>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</si>
  <si>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</si>
  <si>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</si>
  <si>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</si>
  <si>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</si>
  <si>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</si>
  <si>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</si>
  <si>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</si>
  <si>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</si>
  <si>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</si>
  <si>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</si>
  <si>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</si>
  <si>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</si>
  <si>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</si>
  <si>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</si>
  <si>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</si>
  <si>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</si>
  <si>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</si>
  <si>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</si>
  <si>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</si>
  <si>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</si>
  <si>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</si>
  <si>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</si>
  <si>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</si>
  <si>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</si>
  <si>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</si>
  <si>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</si>
  <si>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</si>
  <si>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</si>
  <si>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</si>
  <si>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</si>
  <si>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</si>
  <si>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</si>
  <si>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</si>
  <si>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</si>
  <si>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</si>
  <si>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</si>
  <si>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</si>
  <si>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</si>
  <si>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</si>
  <si>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</si>
  <si>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</si>
  <si>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</si>
  <si>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</si>
  <si>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</si>
  <si>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</si>
  <si>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</si>
  <si>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</si>
  <si>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</si>
  <si>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</si>
  <si>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</si>
  <si>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</si>
  <si>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</si>
  <si>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</si>
  <si>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</si>
  <si>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</si>
  <si>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</si>
  <si>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</si>
  <si>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</si>
  <si>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</si>
  <si>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</si>
  <si>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</si>
  <si>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</si>
  <si>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</si>
  <si>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</si>
  <si>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</si>
  <si>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</si>
  <si>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</si>
  <si>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</si>
  <si>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</si>
  <si>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</si>
  <si>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</si>
  <si>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</si>
  <si>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</si>
  <si>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</si>
  <si>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</si>
  <si>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</si>
  <si>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</si>
  <si>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</si>
  <si>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</si>
  <si>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</si>
  <si>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</si>
  <si>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</si>
  <si>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</si>
  <si>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</si>
  <si>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</si>
  <si>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</si>
  <si>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</si>
  <si>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</si>
  <si>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</si>
  <si>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</si>
  <si>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</si>
  <si>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</si>
  <si>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</si>
  <si>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</si>
  <si>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</si>
  <si>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</si>
  <si>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</si>
  <si>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</si>
  <si>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</si>
  <si>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</si>
  <si>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</si>
  <si>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</si>
  <si>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</si>
  <si>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</si>
  <si>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</si>
  <si>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</si>
  <si>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</si>
  <si>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</si>
  <si>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</si>
  <si>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</si>
  <si>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</si>
  <si>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</si>
  <si>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</si>
  <si>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</si>
  <si>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</si>
  <si>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</si>
  <si>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</si>
  <si>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</si>
  <si>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</si>
  <si>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</si>
  <si>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</si>
  <si>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</si>
  <si>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</si>
  <si>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</si>
  <si>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</si>
  <si>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</si>
  <si>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</si>
  <si>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</si>
  <si>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</si>
  <si>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</si>
  <si>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</si>
  <si>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</si>
  <si>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</si>
  <si>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</si>
  <si>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</si>
  <si>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</si>
  <si>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</si>
  <si>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</si>
  <si>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</si>
  <si>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</si>
  <si>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</si>
  <si>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</si>
  <si>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</si>
  <si>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</si>
  <si>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</si>
  <si>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</si>
  <si>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</si>
  <si>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</si>
  <si>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</si>
  <si>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</si>
  <si>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</si>
  <si>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</si>
  <si>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</si>
  <si>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</si>
  <si>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</si>
  <si>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</si>
  <si>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</si>
  <si>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</si>
  <si>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</si>
  <si>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</si>
  <si>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</si>
  <si>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</si>
  <si>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</si>
  <si>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</si>
  <si>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</si>
  <si>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</si>
  <si>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</si>
  <si>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</si>
  <si>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</si>
  <si>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</si>
  <si>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</si>
  <si>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</si>
  <si>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</si>
  <si>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</si>
  <si>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</si>
  <si>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</si>
  <si>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</si>
  <si>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</si>
  <si>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</si>
  <si>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</si>
  <si>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</si>
  <si>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</si>
  <si>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</si>
  <si>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</si>
  <si>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</si>
  <si>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</si>
  <si>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</si>
  <si>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</si>
  <si>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</si>
  <si>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</si>
  <si>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</si>
  <si>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</si>
  <si>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</si>
  <si>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</si>
  <si>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</si>
  <si>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</si>
  <si>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</si>
  <si>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</si>
  <si>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</si>
  <si>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</si>
  <si>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</si>
  <si>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</si>
  <si>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</si>
  <si>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</si>
  <si>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</si>
  <si>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</si>
  <si>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</si>
  <si>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</si>
  <si>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</si>
  <si>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</si>
  <si>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</si>
  <si>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</si>
  <si>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</si>
  <si>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</si>
  <si>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</si>
  <si>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</si>
  <si>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</si>
  <si>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</si>
  <si>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</si>
  <si>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</si>
  <si>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</si>
  <si>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</si>
  <si>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</si>
  <si>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</si>
  <si>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</si>
  <si>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</si>
  <si>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</si>
  <si>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</si>
  <si>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</si>
  <si>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</si>
  <si>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</si>
  <si>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</si>
  <si>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</si>
  <si>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</si>
  <si>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</si>
  <si>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</si>
  <si>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</si>
  <si>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</si>
  <si>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</si>
  <si>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</si>
  <si>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</si>
  <si>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</si>
  <si>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</si>
  <si>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</si>
  <si>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</si>
  <si>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</si>
  <si>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</si>
  <si>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</si>
  <si>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</si>
  <si>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</si>
  <si>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</si>
  <si>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</si>
  <si>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</si>
  <si>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</si>
  <si>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</si>
  <si>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</si>
  <si>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</si>
  <si>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</si>
  <si>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</si>
  <si>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</si>
  <si>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</si>
  <si>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</si>
  <si>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</si>
  <si>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</si>
  <si>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</si>
  <si>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</si>
  <si>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</si>
  <si>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</si>
  <si>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</si>
  <si>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</si>
  <si>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</si>
  <si>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</si>
  <si>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</si>
  <si>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</si>
  <si>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</si>
  <si>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</si>
  <si>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</si>
  <si>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</si>
  <si>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</si>
  <si>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</si>
  <si>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</si>
  <si>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</si>
  <si>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</si>
  <si>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</si>
  <si>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</si>
  <si>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</si>
  <si>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</si>
  <si>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</si>
  <si>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</si>
  <si>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</si>
  <si>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</si>
  <si>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</si>
  <si>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</si>
  <si>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</si>
  <si>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</si>
  <si>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</si>
  <si>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</si>
  <si>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</si>
  <si>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</si>
  <si>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</si>
  <si>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</si>
  <si>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</si>
  <si>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</si>
  <si>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</si>
  <si>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</si>
  <si>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</si>
  <si>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</si>
  <si>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</si>
  <si>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</si>
  <si>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</si>
  <si>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</si>
  <si>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</si>
  <si>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</si>
  <si>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</si>
  <si>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</si>
  <si>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</si>
  <si>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</si>
  <si>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</si>
  <si>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</si>
  <si>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</si>
  <si>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</si>
  <si>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</si>
  <si>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</si>
  <si>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</si>
  <si>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</si>
  <si>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</si>
  <si>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</si>
  <si>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</si>
  <si>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</si>
  <si>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</si>
  <si>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</si>
  <si>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</si>
  <si>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</si>
  <si>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</si>
  <si>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</si>
  <si>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大臣官房</t>
    <rPh sb="0" eb="2">
      <t>ダイジン</t>
    </rPh>
    <rPh sb="2" eb="4">
      <t>カンボウ</t>
    </rPh>
    <phoneticPr fontId="4"/>
  </si>
  <si>
    <t>技術調査課</t>
    <rPh sb="0" eb="2">
      <t>ギジュツ</t>
    </rPh>
    <rPh sb="2" eb="4">
      <t>チョウサ</t>
    </rPh>
    <rPh sb="4" eb="5">
      <t>カ</t>
    </rPh>
    <phoneticPr fontId="4"/>
  </si>
  <si>
    <t>課長　森戸 義貴</t>
  </si>
  <si>
    <t>ＡＩを活用した建設生産システムの高度化に関する研究</t>
    <phoneticPr fontId="5"/>
  </si>
  <si>
    <t>平成29年度</t>
    <phoneticPr fontId="5"/>
  </si>
  <si>
    <t>令和2年度</t>
    <phoneticPr fontId="5"/>
  </si>
  <si>
    <t>○</t>
  </si>
  <si>
    <t>-</t>
  </si>
  <si>
    <t>-</t>
    <phoneticPr fontId="5"/>
  </si>
  <si>
    <t>未来投資戦略2018（平成30年6月閣議決定）
第5期科学技術基本計画（平成28年1月閣議決定）
第4期国土交通省技術基本計画（平成29年3月）</t>
    <phoneticPr fontId="5"/>
  </si>
  <si>
    <t>人口減少、少子高齢化による担い手不足の状況下、建設現場の生産性向上による働き方改革の推進は喫緊の課題となっている。AIやIoTの効果的な活用方策の研究、時空間的なデータ管理を考慮した3次元情報基盤の構築により建設生産システムの高度化を図ることを目的とする。</t>
    <phoneticPr fontId="5"/>
  </si>
  <si>
    <t>近年技術の進展が著しいAIやIoTを活用することで、建設生産システムの高度化を図る。建設生産システムの業務プロセスにおけるAIの適用可能性を検討し、画像データを活用した施工状況の把握、適切な工期設定、オペレータの操作データ分析による効率化、及びこれらの成果を高度に活用するための情報連携技術を開発する。</t>
    <phoneticPr fontId="5"/>
  </si>
  <si>
    <t>R2年度までにＡＩを活用した建設生産システムの高度化に関し、技術基準等へ3件反映する。</t>
  </si>
  <si>
    <t>ＡＩを活用した建設生産システムの高度化に関する研究項目の終了件数</t>
    <phoneticPr fontId="5"/>
  </si>
  <si>
    <t>単位当たりコスト＝Ｘ／Ｙ
X　：　執行額（予算額）　百万円
Y　：　ＡＩを活用した建設生産システムの高度化に関する研究項目の終了件数　　　　　　　　　　　　</t>
    <phoneticPr fontId="5"/>
  </si>
  <si>
    <t>百万円/件</t>
    <phoneticPr fontId="5"/>
  </si>
  <si>
    <t>70百万/5件</t>
  </si>
  <si>
    <t>11 ICTの利活用及び技術研究開発の推進</t>
    <phoneticPr fontId="5"/>
  </si>
  <si>
    <t>41 技術研究開発を推進する</t>
    <phoneticPr fontId="5"/>
  </si>
  <si>
    <t>139　目標を達成した技術開発課題の割合</t>
    <phoneticPr fontId="5"/>
  </si>
  <si>
    <t>国土交通省が実施している技術研究開発課題を効果的・効率的に推進することに資する。</t>
    <phoneticPr fontId="5"/>
  </si>
  <si>
    <t>２次元ＣＡＤデータを用いたＡＩによる３次元モデル構築技術に関する研究</t>
    <phoneticPr fontId="5"/>
  </si>
  <si>
    <t>人件費</t>
    <rPh sb="0" eb="3">
      <t>ジンケンヒ</t>
    </rPh>
    <phoneticPr fontId="5"/>
  </si>
  <si>
    <t>B.国立研究開発法人理化学研究所</t>
    <phoneticPr fontId="5"/>
  </si>
  <si>
    <t>A.ユニコシステム（株）</t>
    <phoneticPr fontId="5"/>
  </si>
  <si>
    <t>工期設定支援システムにおける工事施工データ活用検討等業務（第１回変更）</t>
    <phoneticPr fontId="5"/>
  </si>
  <si>
    <t>ユニコシステム（株）</t>
    <phoneticPr fontId="5"/>
  </si>
  <si>
    <t>日本建設機械施工協会・先端建設技術センター設計</t>
    <phoneticPr fontId="5"/>
  </si>
  <si>
    <t>一般財団法人　先端建設技術センター</t>
    <phoneticPr fontId="5"/>
  </si>
  <si>
    <t>国立研究開発法人理化学研究所</t>
    <phoneticPr fontId="5"/>
  </si>
  <si>
    <t>施工現場の工程進捗把握技術に関する調査業務</t>
    <phoneticPr fontId="5"/>
  </si>
  <si>
    <t>社会インフラ用ロボットＤＢシステムの試行運用に関する調査業務</t>
    <phoneticPr fontId="5"/>
  </si>
  <si>
    <t>-</t>
    <phoneticPr fontId="5"/>
  </si>
  <si>
    <t>人口減少、少子高齢化による担い手不足の状況下、建設現場の生産性向上による働き方改革の推進は喫緊の課題となっており、建設生産システムの高度化を図る必要性がある。</t>
    <phoneticPr fontId="5"/>
  </si>
  <si>
    <t xml:space="preserve"> 調達の高度化、情報連携の高度化に係る成果については主に発注者支援に資するものであり国が技術開発する必要がある。また、施工管理の高度化については、成果をオープンデータとして公表する予定であり、そうした環境整備は国が実施する必要がある。</t>
    <phoneticPr fontId="5"/>
  </si>
  <si>
    <t>人口減少、少子高齢化による担い手不足の状況下、建設現場の生産性向上による働き方改革の推進は喫緊の課題となっている。</t>
    <phoneticPr fontId="5"/>
  </si>
  <si>
    <t>有</t>
  </si>
  <si>
    <t>無</t>
  </si>
  <si>
    <t>支出先については、価格競争や総合評価、企画競争により競争性の確保に努めている。
支出先（業務請負者）選定の妥当性については、第三者機関である技術提案評価審査会による審議を実施している。
支出先（委託研究受託者）選定の妥当性については、所内の委託研究審査会に加え、第三者による評価委員会による審議を実施している。
発注にあたっては、他事業の事例なども参考にしながら１者応札の原因分析を行うとともに、引き続き、価格競争や企画競争により競争性・公平性の確保を図る。</t>
    <phoneticPr fontId="5"/>
  </si>
  <si>
    <t>‐</t>
  </si>
  <si>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また、既往の研究成果や知見等の活用や、直営での実施比率を高めることで業務コストを低減し、技術研究開発の効率化を図った。</t>
    <phoneticPr fontId="5"/>
  </si>
  <si>
    <t>業務の主たる部分に係る再委託は禁止し、主たる部分以外の再委託については、軽微なものを除き、再委託承諾申請を求めており、支出先・使途を確認することとしている。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</si>
  <si>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</si>
  <si>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総合評価、企画競争により成果、コストを精査している。</t>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</si>
  <si>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</si>
  <si>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研究内容の進展に伴い、論文等の発表を行った。</t>
    <rPh sb="0" eb="2">
      <t>ケンキュウ</t>
    </rPh>
    <rPh sb="2" eb="4">
      <t>ナイヨウ</t>
    </rPh>
    <rPh sb="5" eb="7">
      <t>シンテン</t>
    </rPh>
    <rPh sb="8" eb="9">
      <t>トモナ</t>
    </rPh>
    <rPh sb="11" eb="13">
      <t>ロンブン</t>
    </rPh>
    <rPh sb="13" eb="14">
      <t>トウ</t>
    </rPh>
    <rPh sb="15" eb="17">
      <t>ハッピョウ</t>
    </rPh>
    <rPh sb="18" eb="19">
      <t>オコナ</t>
    </rPh>
    <phoneticPr fontId="5"/>
  </si>
  <si>
    <t>概ね見込み通りの実績であった。</t>
    <rPh sb="0" eb="1">
      <t>オオム</t>
    </rPh>
    <rPh sb="2" eb="4">
      <t>ミコ</t>
    </rPh>
    <rPh sb="5" eb="6">
      <t>ドオ</t>
    </rPh>
    <rPh sb="8" eb="10">
      <t>ジッセキ</t>
    </rPh>
    <phoneticPr fontId="5"/>
  </si>
  <si>
    <t>13百万円/5件</t>
    <phoneticPr fontId="5"/>
  </si>
  <si>
    <t>17百万円/5件</t>
    <rPh sb="2" eb="5">
      <t>ヒャクマンエン</t>
    </rPh>
    <rPh sb="7" eb="8">
      <t>ケン</t>
    </rPh>
    <phoneticPr fontId="4"/>
  </si>
  <si>
    <t>R2年度にＡＩを活用した建設生産システムの高度化に関し、以下の技術検討を図った。
調達の高度化については、現場に即した積算及び工期設定を行うため、鉄筋の組立等の施工量把握の自動判別技術開発の推進に向けて、昨年度取得した施工状況データを教師データへの加工を実施した。
さらに施工管理の高度化については、施工履歴データ等による施工現場のデジタルツイン化に向けた試行を実施した。
最後に情報連携の高度化については、AI技術を活用し、2次元図面から維持管理での利活用を想定した外形形状及び内部構造、さらに図面の属性情報を読み取り、3次元モデルを自動的に構築する基礎技術の実用化に向けて改良を行い、国土交通省で利用するシステムへの実装を行った。</t>
    <rPh sb="157" eb="158">
      <t>トウ</t>
    </rPh>
    <rPh sb="175" eb="176">
      <t>ム</t>
    </rPh>
    <rPh sb="178" eb="180">
      <t>シコウ</t>
    </rPh>
    <rPh sb="234" eb="236">
      <t>ガイケイ</t>
    </rPh>
    <rPh sb="236" eb="238">
      <t>ケイジョウ</t>
    </rPh>
    <rPh sb="240" eb="242">
      <t>ナイブ</t>
    </rPh>
    <rPh sb="242" eb="244">
      <t>コウゾウ</t>
    </rPh>
    <rPh sb="262" eb="264">
      <t>ジゲン</t>
    </rPh>
    <rPh sb="268" eb="271">
      <t>ジドウテキ</t>
    </rPh>
    <rPh sb="272" eb="274">
      <t>コウチク</t>
    </rPh>
    <rPh sb="294" eb="299">
      <t>コクドコウツウショウ</t>
    </rPh>
    <rPh sb="300" eb="302">
      <t>リヨウ</t>
    </rPh>
    <rPh sb="310" eb="312">
      <t>ジッソウ</t>
    </rPh>
    <rPh sb="313" eb="314">
      <t>オコナ</t>
    </rPh>
    <phoneticPr fontId="5"/>
  </si>
  <si>
    <t>ＡＩを活用した建設生産システムの高度化に関する技術基準等への反映数</t>
    <rPh sb="32" eb="33">
      <t>スウ</t>
    </rPh>
    <phoneticPr fontId="5"/>
  </si>
  <si>
    <t>HP等で公開された技術資料・マニュアル・ガイドライン等</t>
    <phoneticPr fontId="5"/>
  </si>
  <si>
    <t>国交</t>
  </si>
  <si>
    <t>国土交通省</t>
  </si>
  <si>
    <t>本事業は令和2年度で終了となる予定であった。成果指標として技術基準への反映件数を採用しているが、この段階で目的であるAI等による建設生産システムの高度化の結果、建設現場の生産性向上による働き方改革がどの程度進んだのかを成果指標として測定することも検討頂きたい。一者応札による随意契約については引き続き競争性を確保するように務めて頂きたい。</t>
    <rPh sb="0" eb="3">
      <t>ホンジギョウ</t>
    </rPh>
    <rPh sb="4" eb="6">
      <t>レイワ</t>
    </rPh>
    <rPh sb="7" eb="9">
      <t>ネンド</t>
    </rPh>
    <rPh sb="10" eb="12">
      <t>シュウリョウ</t>
    </rPh>
    <rPh sb="15" eb="17">
      <t>ヨテイ</t>
    </rPh>
    <rPh sb="22" eb="26">
      <t>セイカシヒョウ</t>
    </rPh>
    <rPh sb="29" eb="33">
      <t>ギジュツキジュン</t>
    </rPh>
    <rPh sb="35" eb="39">
      <t>ハンエイケンスウ</t>
    </rPh>
    <rPh sb="40" eb="42">
      <t>サイヨウ</t>
    </rPh>
    <rPh sb="50" eb="52">
      <t>ダンカイ</t>
    </rPh>
    <rPh sb="53" eb="55">
      <t>モクテキ</t>
    </rPh>
    <rPh sb="60" eb="61">
      <t>トウ</t>
    </rPh>
    <rPh sb="77" eb="79">
      <t>ケッカ</t>
    </rPh>
    <rPh sb="101" eb="104">
      <t>テイドスス</t>
    </rPh>
    <rPh sb="109" eb="113">
      <t>セイカシヒョウ</t>
    </rPh>
    <rPh sb="116" eb="118">
      <t>ソクテイ</t>
    </rPh>
    <rPh sb="123" eb="125">
      <t>ケントウ</t>
    </rPh>
    <rPh sb="125" eb="126">
      <t>イタダ</t>
    </rPh>
    <rPh sb="130" eb="132">
      <t>イッシャ</t>
    </rPh>
    <rPh sb="132" eb="134">
      <t>オウサツ</t>
    </rPh>
    <rPh sb="137" eb="141">
      <t>ズイイケイヤク</t>
    </rPh>
    <rPh sb="146" eb="147">
      <t>ヒ</t>
    </rPh>
    <rPh sb="154" eb="156">
      <t>カクホ</t>
    </rPh>
    <rPh sb="161" eb="162">
      <t>ツト</t>
    </rPh>
    <rPh sb="164" eb="165">
      <t>イタダ</t>
    </rPh>
    <phoneticPr fontId="5"/>
  </si>
  <si>
    <t>終了予定</t>
  </si>
  <si>
    <t>本事業は令和２年度で事業完了に伴い終了。事業の成果が有効活用されるよう努められたい。</t>
    <phoneticPr fontId="5"/>
  </si>
  <si>
    <t>事業の成果が有効活用されるよう努める。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</si>
</sst>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8257</xdr:colOff>
      <xdr:row>749</xdr:row>
      <xdr:rowOff>18601</xdr:rowOff>
    </xdr:from>
    <xdr:to>
      <xdr:col>19</xdr:col>
      <xdr:colOff>173357</xdr:colOff>
      <xdr:row>750</xdr:row>
      <xdr:rowOff>352461</xdr:rowOff>
    </xdr:to>
    <xdr:sp macro="" textlink="">
      <xdr:nvSpPr>
        <xdr:cNvPr id="2" name="テキスト ボックス 1">
          <a:extLst>
            <a:ext uri="{FF2B5EF4-FFF2-40B4-BE49-F238E27FC236}">
              <a16:creationId xmlns:a16="http://schemas.microsoft.com/office/drawing/2014/main" id="{E1884D27-A31A-429C-9B1E-23FCF8332CAD}"/>
            </a:ext>
          </a:extLst>
        </xdr:cNvPr>
        <xdr:cNvSpPr txBox="1"/>
      </xdr:nvSpPr>
      <xdr:spPr>
        <a:xfrm>
          <a:off x="1608457" y="236492601"/>
          <a:ext cx="1943100" cy="689460"/>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751</xdr:row>
      <xdr:rowOff>22188</xdr:rowOff>
    </xdr:from>
    <xdr:to>
      <xdr:col>21</xdr:col>
      <xdr:colOff>152440</xdr:colOff>
      <xdr:row>752</xdr:row>
      <xdr:rowOff>250553</xdr:rowOff>
    </xdr:to>
    <xdr:sp macro="" textlink="">
      <xdr:nvSpPr>
        <xdr:cNvPr id="3" name="大かっこ 2">
          <a:extLst>
            <a:ext uri="{FF2B5EF4-FFF2-40B4-BE49-F238E27FC236}">
              <a16:creationId xmlns:a16="http://schemas.microsoft.com/office/drawing/2014/main" id="{69898156-2485-44B4-B5FD-0318331C4D04}"/>
            </a:ext>
          </a:extLst>
        </xdr:cNvPr>
        <xdr:cNvSpPr/>
      </xdr:nvSpPr>
      <xdr:spPr>
        <a:xfrm>
          <a:off x="1422400" y="237207388"/>
          <a:ext cx="2463840" cy="58396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総合技術開発プロジェクトの計画主体</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4090</xdr:colOff>
      <xdr:row>753</xdr:row>
      <xdr:rowOff>349364</xdr:rowOff>
    </xdr:from>
    <xdr:to>
      <xdr:col>30</xdr:col>
      <xdr:colOff>7376</xdr:colOff>
      <xdr:row>755</xdr:row>
      <xdr:rowOff>350439</xdr:rowOff>
    </xdr:to>
    <xdr:sp macro="" textlink="">
      <xdr:nvSpPr>
        <xdr:cNvPr id="4" name="テキスト ボックス 3">
          <a:extLst>
            <a:ext uri="{FF2B5EF4-FFF2-40B4-BE49-F238E27FC236}">
              <a16:creationId xmlns:a16="http://schemas.microsoft.com/office/drawing/2014/main" id="{20690F01-2239-4A42-B451-56E4FA83E2DF}"/>
            </a:ext>
          </a:extLst>
        </xdr:cNvPr>
        <xdr:cNvSpPr txBox="1"/>
      </xdr:nvSpPr>
      <xdr:spPr>
        <a:xfrm>
          <a:off x="3382290" y="238245764"/>
          <a:ext cx="1959086" cy="712275"/>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国土技術政策総合研究所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3552</xdr:colOff>
      <xdr:row>756</xdr:row>
      <xdr:rowOff>76835</xdr:rowOff>
    </xdr:from>
    <xdr:to>
      <xdr:col>32</xdr:col>
      <xdr:colOff>161834</xdr:colOff>
      <xdr:row>759</xdr:row>
      <xdr:rowOff>46355</xdr:rowOff>
    </xdr:to>
    <xdr:sp macro="" textlink="">
      <xdr:nvSpPr>
        <xdr:cNvPr id="5" name="大かっこ 4">
          <a:extLst>
            <a:ext uri="{FF2B5EF4-FFF2-40B4-BE49-F238E27FC236}">
              <a16:creationId xmlns:a16="http://schemas.microsoft.com/office/drawing/2014/main" id="{4CC2C37D-99BF-4BE5-B6EC-23F5C7787603}"/>
            </a:ext>
          </a:extLst>
        </xdr:cNvPr>
        <xdr:cNvSpPr/>
      </xdr:nvSpPr>
      <xdr:spPr>
        <a:xfrm>
          <a:off x="3203952" y="239040035"/>
          <a:ext cx="2647482" cy="1036320"/>
        </a:xfrm>
        <a:prstGeom prst="bracketPair">
          <a:avLst>
            <a:gd name="adj" fmla="val 10966"/>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ＡＩを活用した建設生産システムの高度化に関する調査・研究の企画・立案、実施等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41</xdr:colOff>
      <xdr:row>760</xdr:row>
      <xdr:rowOff>8010</xdr:rowOff>
    </xdr:from>
    <xdr:to>
      <xdr:col>42</xdr:col>
      <xdr:colOff>13395</xdr:colOff>
      <xdr:row>761</xdr:row>
      <xdr:rowOff>344708</xdr:rowOff>
    </xdr:to>
    <xdr:sp macro="" textlink="">
      <xdr:nvSpPr>
        <xdr:cNvPr id="6" name="テキスト ボックス 5">
          <a:extLst>
            <a:ext uri="{FF2B5EF4-FFF2-40B4-BE49-F238E27FC236}">
              <a16:creationId xmlns:a16="http://schemas.microsoft.com/office/drawing/2014/main" id="{57940F09-F11B-4A08-9D81-2A2831EF0AFC}"/>
            </a:ext>
          </a:extLst>
        </xdr:cNvPr>
        <xdr:cNvSpPr txBox="1"/>
      </xdr:nvSpPr>
      <xdr:spPr>
        <a:xfrm>
          <a:off x="5156241" y="240393610"/>
          <a:ext cx="2324754" cy="692298"/>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（調査業務、備品購入）</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５．８百万円</a:t>
          </a:r>
        </a:p>
      </xdr:txBody>
    </xdr:sp>
    <xdr:clientData/>
  </xdr:twoCellAnchor>
  <xdr:twoCellAnchor>
    <xdr:from>
      <xdr:col>27</xdr:col>
      <xdr:colOff>156512</xdr:colOff>
      <xdr:row>762</xdr:row>
      <xdr:rowOff>45150</xdr:rowOff>
    </xdr:from>
    <xdr:to>
      <xdr:col>49</xdr:col>
      <xdr:colOff>67</xdr:colOff>
      <xdr:row>764</xdr:row>
      <xdr:rowOff>433774</xdr:rowOff>
    </xdr:to>
    <xdr:sp macro="" textlink="">
      <xdr:nvSpPr>
        <xdr:cNvPr id="7" name="大かっこ 6">
          <a:extLst>
            <a:ext uri="{FF2B5EF4-FFF2-40B4-BE49-F238E27FC236}">
              <a16:creationId xmlns:a16="http://schemas.microsoft.com/office/drawing/2014/main" id="{A678A5ED-4DB1-462F-802F-5E695AAB491E}"/>
            </a:ext>
          </a:extLst>
        </xdr:cNvPr>
        <xdr:cNvSpPr/>
      </xdr:nvSpPr>
      <xdr:spPr>
        <a:xfrm>
          <a:off x="4957112" y="241141950"/>
          <a:ext cx="3755155" cy="109982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調達の高度化、施工管理の高度化、情報連携の高度化等に関する</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AI</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適用性の検討、教師データ作成準備、</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CAD</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データ収集等の業務</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165326</xdr:colOff>
      <xdr:row>749</xdr:row>
      <xdr:rowOff>0</xdr:rowOff>
    </xdr:from>
    <xdr:to>
      <xdr:col>48</xdr:col>
      <xdr:colOff>173357</xdr:colOff>
      <xdr:row>753</xdr:row>
      <xdr:rowOff>352312</xdr:rowOff>
    </xdr:to>
    <xdr:sp macro="" textlink="">
      <xdr:nvSpPr>
        <xdr:cNvPr id="8" name="大かっこ 7">
          <a:extLst>
            <a:ext uri="{FF2B5EF4-FFF2-40B4-BE49-F238E27FC236}">
              <a16:creationId xmlns:a16="http://schemas.microsoft.com/office/drawing/2014/main" id="{04DBFF81-0BD1-457A-B4B3-D8164D791D99}"/>
            </a:ext>
          </a:extLst>
        </xdr:cNvPr>
        <xdr:cNvSpPr/>
      </xdr:nvSpPr>
      <xdr:spPr>
        <a:xfrm>
          <a:off x="6032726" y="236474000"/>
          <a:ext cx="2675031" cy="177471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175854</xdr:colOff>
      <xdr:row>749</xdr:row>
      <xdr:rowOff>57149</xdr:rowOff>
    </xdr:from>
    <xdr:to>
      <xdr:col>47</xdr:col>
      <xdr:colOff>18604</xdr:colOff>
      <xdr:row>753</xdr:row>
      <xdr:rowOff>287724</xdr:rowOff>
    </xdr:to>
    <xdr:sp macro="" textlink="">
      <xdr:nvSpPr>
        <xdr:cNvPr id="9" name="正方形/長方形 8">
          <a:extLst>
            <a:ext uri="{FF2B5EF4-FFF2-40B4-BE49-F238E27FC236}">
              <a16:creationId xmlns:a16="http://schemas.microsoft.com/office/drawing/2014/main" id="{837835F7-01A3-4FC8-8319-5D1EDBBA0F1A}"/>
            </a:ext>
          </a:extLst>
        </xdr:cNvPr>
        <xdr:cNvSpPr>
          <a:spLocks noChangeArrowheads="1"/>
        </xdr:cNvSpPr>
      </xdr:nvSpPr>
      <xdr:spPr bwMode="auto">
        <a:xfrm>
          <a:off x="6221054" y="236531149"/>
          <a:ext cx="2154150" cy="1652975"/>
        </a:xfrm>
        <a:prstGeom prst="rect">
          <a:avLst/>
        </a:prstGeom>
        <a:solidFill>
          <a:sysClr val="window" lastClr="FFFFFF"/>
        </a:solidFill>
        <a:ln w="12700" algn="ctr">
          <a:noFill/>
          <a:miter lim="800000"/>
          <a:headEnd/>
          <a:tailEnd/>
        </a:ln>
      </xdr:spPr>
      <xdr:txBody>
        <a:bodyPr vertOverflow="clip" wrap="square" lIns="27432" tIns="18288" rIns="27432"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研究開発の実施に必要な事務費</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０．４百万円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　</a:t>
          </a:r>
          <a:r>
            <a:rPr kumimoji="0"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24</xdr:col>
      <xdr:colOff>165326</xdr:colOff>
      <xdr:row>759</xdr:row>
      <xdr:rowOff>19777</xdr:rowOff>
    </xdr:from>
    <xdr:to>
      <xdr:col>29</xdr:col>
      <xdr:colOff>5639</xdr:colOff>
      <xdr:row>760</xdr:row>
      <xdr:rowOff>343935</xdr:rowOff>
    </xdr:to>
    <xdr:cxnSp macro="">
      <xdr:nvCxnSpPr>
        <xdr:cNvPr id="10" name="コネクタ: カギ線 9">
          <a:extLst>
            <a:ext uri="{FF2B5EF4-FFF2-40B4-BE49-F238E27FC236}">
              <a16:creationId xmlns:a16="http://schemas.microsoft.com/office/drawing/2014/main" id="{BB4F6431-93A6-426A-A2DA-44C565110C5A}"/>
            </a:ext>
          </a:extLst>
        </xdr:cNvPr>
        <xdr:cNvCxnSpPr/>
      </xdr:nvCxnSpPr>
      <xdr:spPr>
        <a:xfrm>
          <a:off x="4432526" y="240049777"/>
          <a:ext cx="729313" cy="679758"/>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14</xdr:col>
      <xdr:colOff>158023</xdr:colOff>
      <xdr:row>753</xdr:row>
      <xdr:rowOff>28256</xdr:rowOff>
    </xdr:from>
    <xdr:to>
      <xdr:col>19</xdr:col>
      <xdr:colOff>7067</xdr:colOff>
      <xdr:row>755</xdr:row>
      <xdr:rowOff>9197</xdr:rowOff>
    </xdr:to>
    <xdr:cxnSp macro="">
      <xdr:nvCxnSpPr>
        <xdr:cNvPr id="11" name="コネクタ: カギ線 10">
          <a:extLst>
            <a:ext uri="{FF2B5EF4-FFF2-40B4-BE49-F238E27FC236}">
              <a16:creationId xmlns:a16="http://schemas.microsoft.com/office/drawing/2014/main" id="{D4608234-6936-413A-87EE-7B86C7AB8E43}"/>
            </a:ext>
          </a:extLst>
        </xdr:cNvPr>
        <xdr:cNvCxnSpPr/>
      </xdr:nvCxnSpPr>
      <xdr:spPr>
        <a:xfrm>
          <a:off x="2647223" y="237924656"/>
          <a:ext cx="738044" cy="692141"/>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24</xdr:col>
      <xdr:colOff>175074</xdr:colOff>
      <xdr:row>760</xdr:row>
      <xdr:rowOff>331844</xdr:rowOff>
    </xdr:from>
    <xdr:to>
      <xdr:col>28</xdr:col>
      <xdr:colOff>165327</xdr:colOff>
      <xdr:row>765</xdr:row>
      <xdr:rowOff>400160</xdr:rowOff>
    </xdr:to>
    <xdr:cxnSp macro="">
      <xdr:nvCxnSpPr>
        <xdr:cNvPr id="12" name="コネクタ: カギ線 11">
          <a:extLst>
            <a:ext uri="{FF2B5EF4-FFF2-40B4-BE49-F238E27FC236}">
              <a16:creationId xmlns:a16="http://schemas.microsoft.com/office/drawing/2014/main" id="{B5807335-C373-40C3-B930-FF82CFCEC09D}"/>
            </a:ext>
          </a:extLst>
        </xdr:cNvPr>
        <xdr:cNvCxnSpPr>
          <a:endCxn id="13" idx="1"/>
        </xdr:cNvCxnSpPr>
      </xdr:nvCxnSpPr>
      <xdr:spPr>
        <a:xfrm rot="16200000" flipH="1">
          <a:off x="3711093" y="241448625"/>
          <a:ext cx="2163816" cy="701453"/>
        </a:xfrm>
        <a:prstGeom prst="bentConnector2">
          <a:avLst/>
        </a:prstGeom>
        <a:noFill/>
        <a:ln w="19050" cap="flat" cmpd="sng" algn="ctr">
          <a:solidFill>
            <a:sysClr val="windowText" lastClr="000000"/>
          </a:solidFill>
          <a:prstDash val="solid"/>
          <a:tailEnd type="triangle"/>
        </a:ln>
        <a:effectLst/>
      </xdr:spPr>
    </xdr:cxnSp>
    <xdr:clientData/>
  </xdr:twoCellAnchor>
  <xdr:twoCellAnchor>
    <xdr:from>
      <xdr:col>28</xdr:col>
      <xdr:colOff>165326</xdr:colOff>
      <xdr:row>765</xdr:row>
      <xdr:rowOff>38101</xdr:rowOff>
    </xdr:from>
    <xdr:to>
      <xdr:col>41</xdr:col>
      <xdr:colOff>152384</xdr:colOff>
      <xdr:row>766</xdr:row>
      <xdr:rowOff>88900</xdr:rowOff>
    </xdr:to>
    <xdr:sp macro="" textlink="">
      <xdr:nvSpPr>
        <xdr:cNvPr id="13" name="テキスト ボックス 12">
          <a:extLst>
            <a:ext uri="{FF2B5EF4-FFF2-40B4-BE49-F238E27FC236}">
              <a16:creationId xmlns:a16="http://schemas.microsoft.com/office/drawing/2014/main" id="{3316C808-FFEB-4A5A-BD91-C4B5BAD8864C}"/>
            </a:ext>
          </a:extLst>
        </xdr:cNvPr>
        <xdr:cNvSpPr txBox="1"/>
      </xdr:nvSpPr>
      <xdr:spPr>
        <a:xfrm>
          <a:off x="5143726" y="242519201"/>
          <a:ext cx="2298458" cy="723899"/>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国立研究開発法人</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（委託研究）</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７．１百万円</a:t>
          </a:r>
        </a:p>
      </xdr:txBody>
    </xdr:sp>
    <xdr:clientData/>
  </xdr:twoCellAnchor>
  <xdr:twoCellAnchor>
    <xdr:from>
      <xdr:col>27</xdr:col>
      <xdr:colOff>165326</xdr:colOff>
      <xdr:row>766</xdr:row>
      <xdr:rowOff>158204</xdr:rowOff>
    </xdr:from>
    <xdr:to>
      <xdr:col>49</xdr:col>
      <xdr:colOff>4943</xdr:colOff>
      <xdr:row>769</xdr:row>
      <xdr:rowOff>209549</xdr:rowOff>
    </xdr:to>
    <xdr:sp macro="" textlink="">
      <xdr:nvSpPr>
        <xdr:cNvPr id="14" name="大かっこ 13">
          <a:extLst>
            <a:ext uri="{FF2B5EF4-FFF2-40B4-BE49-F238E27FC236}">
              <a16:creationId xmlns:a16="http://schemas.microsoft.com/office/drawing/2014/main" id="{BC4D4824-0D6D-460E-B1BA-905D0C8307A1}"/>
            </a:ext>
          </a:extLst>
        </xdr:cNvPr>
        <xdr:cNvSpPr/>
      </xdr:nvSpPr>
      <xdr:spPr>
        <a:xfrm>
          <a:off x="4965926" y="243312404"/>
          <a:ext cx="3751217" cy="132134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AI</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技術を活用し、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次元</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データから維持管理における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CIM</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の活用を想定した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次元モデルを構築する技術及び図面に記載された属性情報を部材毎の</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次元モデルに付与する技術の開発及び国土交通省で利用するシステムへの実装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115" zoomScaleNormal="75" zoomScaleSheetLayoutView="115" zoomScalePageLayoutView="85" workbookViewId="0">
      <selection activeCell="BJ23" sqref="BJ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683</v>
      </c>
      <c r="AK2" s="925"/>
      <c r="AL2" s="925"/>
      <c r="AM2" s="925"/>
      <c r="AN2" s="83" t="s">
        <v>325</v>
      </c>
      <c r="AO2" s="925">
        <v>20</v>
      </c>
      <c r="AP2" s="925"/>
      <c r="AQ2" s="925"/>
      <c r="AR2" s="84" t="s">
        <v>630</v>
      </c>
      <c r="AS2" s="931">
        <v>500</v>
      </c>
      <c r="AT2" s="931"/>
      <c r="AU2" s="931"/>
      <c r="AV2" s="83" t="str">
        <f>IF(AW2="","","-")</f>
        <v/>
      </c>
      <c r="AW2" s="891"/>
      <c r="AX2" s="891"/>
    </row>
    <row r="3" spans="1:50" ht="21" customHeight="1" thickBot="1" x14ac:dyDescent="0.2">
      <c r="A3" s="847" t="s">
        <v>623</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684</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634</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635</v>
      </c>
      <c r="H5" s="820"/>
      <c r="I5" s="820"/>
      <c r="J5" s="820"/>
      <c r="K5" s="820"/>
      <c r="L5" s="820"/>
      <c r="M5" s="821" t="s">
        <v>65</v>
      </c>
      <c r="N5" s="822"/>
      <c r="O5" s="822"/>
      <c r="P5" s="822"/>
      <c r="Q5" s="822"/>
      <c r="R5" s="823"/>
      <c r="S5" s="824" t="s">
        <v>636</v>
      </c>
      <c r="T5" s="820"/>
      <c r="U5" s="820"/>
      <c r="V5" s="820"/>
      <c r="W5" s="820"/>
      <c r="X5" s="825"/>
      <c r="Y5" s="681" t="s">
        <v>3</v>
      </c>
      <c r="Z5" s="527"/>
      <c r="AA5" s="527"/>
      <c r="AB5" s="527"/>
      <c r="AC5" s="527"/>
      <c r="AD5" s="528"/>
      <c r="AE5" s="682" t="s">
        <v>632</v>
      </c>
      <c r="AF5" s="682"/>
      <c r="AG5" s="682"/>
      <c r="AH5" s="682"/>
      <c r="AI5" s="682"/>
      <c r="AJ5" s="682"/>
      <c r="AK5" s="682"/>
      <c r="AL5" s="682"/>
      <c r="AM5" s="682"/>
      <c r="AN5" s="682"/>
      <c r="AO5" s="682"/>
      <c r="AP5" s="683"/>
      <c r="AQ5" s="684" t="s">
        <v>633</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639</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640</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科学技術・イノベーション</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641</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642</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10</v>
      </c>
      <c r="Q13" s="641"/>
      <c r="R13" s="641"/>
      <c r="S13" s="641"/>
      <c r="T13" s="641"/>
      <c r="U13" s="641"/>
      <c r="V13" s="642"/>
      <c r="W13" s="640">
        <v>23</v>
      </c>
      <c r="X13" s="641"/>
      <c r="Y13" s="641"/>
      <c r="Z13" s="641"/>
      <c r="AA13" s="641"/>
      <c r="AB13" s="641"/>
      <c r="AC13" s="642"/>
      <c r="AD13" s="640">
        <v>23</v>
      </c>
      <c r="AE13" s="641"/>
      <c r="AF13" s="641"/>
      <c r="AG13" s="641"/>
      <c r="AH13" s="641"/>
      <c r="AI13" s="641"/>
      <c r="AJ13" s="642"/>
      <c r="AK13" s="640">
        <v>0</v>
      </c>
      <c r="AL13" s="641"/>
      <c r="AM13" s="641"/>
      <c r="AN13" s="641"/>
      <c r="AO13" s="641"/>
      <c r="AP13" s="641"/>
      <c r="AQ13" s="642"/>
      <c r="AR13" s="900">
        <v>0</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638</v>
      </c>
      <c r="Q14" s="641"/>
      <c r="R14" s="641"/>
      <c r="S14" s="641"/>
      <c r="T14" s="641"/>
      <c r="U14" s="641"/>
      <c r="V14" s="642"/>
      <c r="W14" s="640" t="s">
        <v>638</v>
      </c>
      <c r="X14" s="641"/>
      <c r="Y14" s="641"/>
      <c r="Z14" s="641"/>
      <c r="AA14" s="641"/>
      <c r="AB14" s="641"/>
      <c r="AC14" s="642"/>
      <c r="AD14" s="640" t="s">
        <v>638</v>
      </c>
      <c r="AE14" s="641"/>
      <c r="AF14" s="641"/>
      <c r="AG14" s="641"/>
      <c r="AH14" s="641"/>
      <c r="AI14" s="641"/>
      <c r="AJ14" s="642"/>
      <c r="AK14" s="640" t="s">
        <v>639</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v>63</v>
      </c>
      <c r="Q15" s="641"/>
      <c r="R15" s="641"/>
      <c r="S15" s="641"/>
      <c r="T15" s="641"/>
      <c r="U15" s="641"/>
      <c r="V15" s="642"/>
      <c r="W15" s="640" t="s">
        <v>638</v>
      </c>
      <c r="X15" s="641"/>
      <c r="Y15" s="641"/>
      <c r="Z15" s="641"/>
      <c r="AA15" s="641"/>
      <c r="AB15" s="641"/>
      <c r="AC15" s="642"/>
      <c r="AD15" s="640" t="s">
        <v>638</v>
      </c>
      <c r="AE15" s="641"/>
      <c r="AF15" s="641"/>
      <c r="AG15" s="641"/>
      <c r="AH15" s="641"/>
      <c r="AI15" s="641"/>
      <c r="AJ15" s="642"/>
      <c r="AK15" s="640">
        <v>3</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638</v>
      </c>
      <c r="Q16" s="641"/>
      <c r="R16" s="641"/>
      <c r="S16" s="641"/>
      <c r="T16" s="641"/>
      <c r="U16" s="641"/>
      <c r="V16" s="642"/>
      <c r="W16" s="640" t="s">
        <v>638</v>
      </c>
      <c r="X16" s="641"/>
      <c r="Y16" s="641"/>
      <c r="Z16" s="641"/>
      <c r="AA16" s="641"/>
      <c r="AB16" s="641"/>
      <c r="AC16" s="642"/>
      <c r="AD16" s="640">
        <v>-3</v>
      </c>
      <c r="AE16" s="641"/>
      <c r="AF16" s="641"/>
      <c r="AG16" s="641"/>
      <c r="AH16" s="641"/>
      <c r="AI16" s="641"/>
      <c r="AJ16" s="642"/>
      <c r="AK16" s="640" t="s">
        <v>663</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638</v>
      </c>
      <c r="Q17" s="641"/>
      <c r="R17" s="641"/>
      <c r="S17" s="641"/>
      <c r="T17" s="641"/>
      <c r="U17" s="641"/>
      <c r="V17" s="642"/>
      <c r="W17" s="640" t="s">
        <v>638</v>
      </c>
      <c r="X17" s="641"/>
      <c r="Y17" s="641"/>
      <c r="Z17" s="641"/>
      <c r="AA17" s="641"/>
      <c r="AB17" s="641"/>
      <c r="AC17" s="642"/>
      <c r="AD17" s="640" t="s">
        <v>638</v>
      </c>
      <c r="AE17" s="641"/>
      <c r="AF17" s="641"/>
      <c r="AG17" s="641"/>
      <c r="AH17" s="641"/>
      <c r="AI17" s="641"/>
      <c r="AJ17" s="642"/>
      <c r="AK17" s="640" t="s">
        <v>639</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73</v>
      </c>
      <c r="Q18" s="859"/>
      <c r="R18" s="859"/>
      <c r="S18" s="859"/>
      <c r="T18" s="859"/>
      <c r="U18" s="859"/>
      <c r="V18" s="860"/>
      <c r="W18" s="858">
        <f>SUM(W13:AC17)</f>
        <v>23</v>
      </c>
      <c r="X18" s="859"/>
      <c r="Y18" s="859"/>
      <c r="Z18" s="859"/>
      <c r="AA18" s="859"/>
      <c r="AB18" s="859"/>
      <c r="AC18" s="860"/>
      <c r="AD18" s="858">
        <f>SUM(AD13:AJ17)</f>
        <v>20</v>
      </c>
      <c r="AE18" s="859"/>
      <c r="AF18" s="859"/>
      <c r="AG18" s="859"/>
      <c r="AH18" s="859"/>
      <c r="AI18" s="859"/>
      <c r="AJ18" s="860"/>
      <c r="AK18" s="858">
        <f>SUM(AK13:AQ17)</f>
        <v>3</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70</v>
      </c>
      <c r="Q19" s="641"/>
      <c r="R19" s="641"/>
      <c r="S19" s="641"/>
      <c r="T19" s="641"/>
      <c r="U19" s="641"/>
      <c r="V19" s="642"/>
      <c r="W19" s="640">
        <v>17</v>
      </c>
      <c r="X19" s="641"/>
      <c r="Y19" s="641"/>
      <c r="Z19" s="641"/>
      <c r="AA19" s="641"/>
      <c r="AB19" s="641"/>
      <c r="AC19" s="642"/>
      <c r="AD19" s="640">
        <v>13</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0.95890410958904104</v>
      </c>
      <c r="Q20" s="301"/>
      <c r="R20" s="301"/>
      <c r="S20" s="301"/>
      <c r="T20" s="301"/>
      <c r="U20" s="301"/>
      <c r="V20" s="301"/>
      <c r="W20" s="301">
        <f t="shared" ref="W20" si="0">IF(W18=0, "-", SUM(W19)/W18)</f>
        <v>0.73913043478260865</v>
      </c>
      <c r="X20" s="301"/>
      <c r="Y20" s="301"/>
      <c r="Z20" s="301"/>
      <c r="AA20" s="301"/>
      <c r="AB20" s="301"/>
      <c r="AC20" s="301"/>
      <c r="AD20" s="301">
        <f t="shared" ref="AD20" si="1">IF(AD18=0, "-", SUM(AD19)/AD18)</f>
        <v>0.65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7</v>
      </c>
      <c r="Q21" s="301"/>
      <c r="R21" s="301"/>
      <c r="S21" s="301"/>
      <c r="T21" s="301"/>
      <c r="U21" s="301"/>
      <c r="V21" s="301"/>
      <c r="W21" s="301">
        <f t="shared" ref="W21" si="2">IF(W19=0, "-", SUM(W19)/SUM(W13,W14))</f>
        <v>0.73913043478260865</v>
      </c>
      <c r="X21" s="301"/>
      <c r="Y21" s="301"/>
      <c r="Z21" s="301"/>
      <c r="AA21" s="301"/>
      <c r="AB21" s="301"/>
      <c r="AC21" s="301"/>
      <c r="AD21" s="301">
        <f t="shared" ref="AD21" si="3">IF(AD19=0, "-", SUM(AD19)/SUM(AD13,AD14))</f>
        <v>0.56521739130434778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628</v>
      </c>
      <c r="B22" s="954"/>
      <c r="C22" s="954"/>
      <c r="D22" s="954"/>
      <c r="E22" s="954"/>
      <c r="F22" s="955"/>
      <c r="G22" s="949" t="s">
        <v>254</v>
      </c>
      <c r="H22" s="207"/>
      <c r="I22" s="207"/>
      <c r="J22" s="207"/>
      <c r="K22" s="207"/>
      <c r="L22" s="207"/>
      <c r="M22" s="207"/>
      <c r="N22" s="207"/>
      <c r="O22" s="208"/>
      <c r="P22" s="914" t="s">
        <v>626</v>
      </c>
      <c r="Q22" s="207"/>
      <c r="R22" s="207"/>
      <c r="S22" s="207"/>
      <c r="T22" s="207"/>
      <c r="U22" s="207"/>
      <c r="V22" s="208"/>
      <c r="W22" s="914" t="s">
        <v>627</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c r="H23" s="951"/>
      <c r="I23" s="951"/>
      <c r="J23" s="951"/>
      <c r="K23" s="951"/>
      <c r="L23" s="951"/>
      <c r="M23" s="951"/>
      <c r="N23" s="951"/>
      <c r="O23" s="952"/>
      <c r="P23" s="900"/>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0</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c r="AR31" s="186"/>
      <c r="AS31" s="121" t="s">
        <v>185</v>
      </c>
      <c r="AT31" s="122"/>
      <c r="AU31" s="185">
        <v>2</v>
      </c>
      <c r="AV31" s="185"/>
      <c r="AW31" s="377" t="s">
        <v>175</v>
      </c>
      <c r="AX31" s="378"/>
    </row>
    <row r="32" spans="1:50" ht="23.25" customHeight="1" x14ac:dyDescent="0.15">
      <c r="A32" s="382"/>
      <c r="B32" s="380"/>
      <c r="C32" s="380"/>
      <c r="D32" s="380"/>
      <c r="E32" s="380"/>
      <c r="F32" s="381"/>
      <c r="G32" s="548" t="s">
        <v>643</v>
      </c>
      <c r="H32" s="549"/>
      <c r="I32" s="549"/>
      <c r="J32" s="549"/>
      <c r="K32" s="549"/>
      <c r="L32" s="549"/>
      <c r="M32" s="549"/>
      <c r="N32" s="549"/>
      <c r="O32" s="550"/>
      <c r="P32" s="93" t="s">
        <v>681</v>
      </c>
      <c r="Q32" s="93"/>
      <c r="R32" s="93"/>
      <c r="S32" s="93"/>
      <c r="T32" s="93"/>
      <c r="U32" s="93"/>
      <c r="V32" s="93"/>
      <c r="W32" s="93"/>
      <c r="X32" s="94"/>
      <c r="Y32" s="455" t="s">
        <v>12</v>
      </c>
      <c r="Z32" s="515"/>
      <c r="AA32" s="516"/>
      <c r="AB32" s="445" t="s">
        <v>638</v>
      </c>
      <c r="AC32" s="445"/>
      <c r="AD32" s="445"/>
      <c r="AE32" s="203">
        <v>0</v>
      </c>
      <c r="AF32" s="204"/>
      <c r="AG32" s="204"/>
      <c r="AH32" s="204"/>
      <c r="AI32" s="203">
        <v>0</v>
      </c>
      <c r="AJ32" s="204"/>
      <c r="AK32" s="204"/>
      <c r="AL32" s="204"/>
      <c r="AM32" s="203">
        <v>3</v>
      </c>
      <c r="AN32" s="204"/>
      <c r="AO32" s="204"/>
      <c r="AP32" s="204"/>
      <c r="AQ32" s="321" t="s">
        <v>639</v>
      </c>
      <c r="AR32" s="193"/>
      <c r="AS32" s="193"/>
      <c r="AT32" s="322"/>
      <c r="AU32" s="204">
        <v>3</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638</v>
      </c>
      <c r="AC33" s="507"/>
      <c r="AD33" s="507"/>
      <c r="AE33" s="203">
        <v>0</v>
      </c>
      <c r="AF33" s="204"/>
      <c r="AG33" s="204"/>
      <c r="AH33" s="204"/>
      <c r="AI33" s="203">
        <v>0</v>
      </c>
      <c r="AJ33" s="204"/>
      <c r="AK33" s="204"/>
      <c r="AL33" s="204"/>
      <c r="AM33" s="203">
        <v>3</v>
      </c>
      <c r="AN33" s="204"/>
      <c r="AO33" s="204"/>
      <c r="AP33" s="204"/>
      <c r="AQ33" s="321" t="s">
        <v>639</v>
      </c>
      <c r="AR33" s="193"/>
      <c r="AS33" s="193"/>
      <c r="AT33" s="322"/>
      <c r="AU33" s="204">
        <v>3</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639</v>
      </c>
      <c r="AF34" s="204"/>
      <c r="AG34" s="204"/>
      <c r="AH34" s="204"/>
      <c r="AI34" s="203" t="s">
        <v>639</v>
      </c>
      <c r="AJ34" s="204"/>
      <c r="AK34" s="204"/>
      <c r="AL34" s="204"/>
      <c r="AM34" s="203"/>
      <c r="AN34" s="204"/>
      <c r="AO34" s="204"/>
      <c r="AP34" s="204"/>
      <c r="AQ34" s="321"/>
      <c r="AR34" s="193"/>
      <c r="AS34" s="193"/>
      <c r="AT34" s="322"/>
      <c r="AU34" s="204"/>
      <c r="AV34" s="204"/>
      <c r="AW34" s="204"/>
      <c r="AX34" s="206"/>
    </row>
    <row r="35" spans="1:51" ht="23.25" customHeight="1" x14ac:dyDescent="0.15">
      <c r="A35" s="213" t="s">
        <v>299</v>
      </c>
      <c r="B35" s="214"/>
      <c r="C35" s="214"/>
      <c r="D35" s="214"/>
      <c r="E35" s="214"/>
      <c r="F35" s="215"/>
      <c r="G35" s="219" t="s">
        <v>682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638</v>
      </c>
      <c r="AC101" s="445"/>
      <c r="AD101" s="445"/>
      <c r="AE101" s="267">
        <v>5</v>
      </c>
      <c r="AF101" s="267"/>
      <c r="AG101" s="267"/>
      <c r="AH101" s="267"/>
      <c r="AI101" s="267">
        <v>5</v>
      </c>
      <c r="AJ101" s="267"/>
      <c r="AK101" s="267"/>
      <c r="AL101" s="267"/>
      <c r="AM101" s="267">
        <v>5</v>
      </c>
      <c r="AN101" s="267"/>
      <c r="AO101" s="267"/>
      <c r="AP101" s="267"/>
      <c r="AQ101" s="267"/>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638</v>
      </c>
      <c r="AC102" s="445"/>
      <c r="AD102" s="445"/>
      <c r="AE102" s="267">
        <v>5</v>
      </c>
      <c r="AF102" s="267"/>
      <c r="AG102" s="267"/>
      <c r="AH102" s="267"/>
      <c r="AI102" s="267">
        <v>5</v>
      </c>
      <c r="AJ102" s="267"/>
      <c r="AK102" s="267"/>
      <c r="AL102" s="267"/>
      <c r="AM102" s="267">
        <v>5</v>
      </c>
      <c r="AN102" s="267"/>
      <c r="AO102" s="267"/>
      <c r="AP102" s="267"/>
      <c r="AQ102" s="267"/>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645</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646</v>
      </c>
      <c r="AC116" s="447"/>
      <c r="AD116" s="448"/>
      <c r="AE116" s="267">
        <v>14</v>
      </c>
      <c r="AF116" s="267"/>
      <c r="AG116" s="267"/>
      <c r="AH116" s="267"/>
      <c r="AI116" s="267">
        <v>3.4</v>
      </c>
      <c r="AJ116" s="267"/>
      <c r="AK116" s="267"/>
      <c r="AL116" s="267"/>
      <c r="AM116" s="203">
        <v>2.6</v>
      </c>
      <c r="AN116" s="204"/>
      <c r="AO116" s="204"/>
      <c r="AP116" s="205"/>
      <c r="AQ116" s="203"/>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647</v>
      </c>
      <c r="AF117" s="535"/>
      <c r="AG117" s="535"/>
      <c r="AH117" s="535"/>
      <c r="AI117" s="535" t="s">
        <v>679</v>
      </c>
      <c r="AJ117" s="535"/>
      <c r="AK117" s="535"/>
      <c r="AL117" s="535"/>
      <c r="AM117" s="535" t="s">
        <v>678</v>
      </c>
      <c r="AN117" s="535"/>
      <c r="AO117" s="535"/>
      <c r="AP117" s="535"/>
      <c r="AQ117" s="535"/>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463</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290</v>
      </c>
      <c r="AC134" s="191"/>
      <c r="AD134" s="191"/>
      <c r="AE134" s="192">
        <v>96.3</v>
      </c>
      <c r="AF134" s="193"/>
      <c r="AG134" s="193"/>
      <c r="AH134" s="193"/>
      <c r="AI134" s="192">
        <v>96.2</v>
      </c>
      <c r="AJ134" s="193"/>
      <c r="AK134" s="193"/>
      <c r="AL134" s="193"/>
      <c r="AM134" s="192"/>
      <c r="AN134" s="193"/>
      <c r="AO134" s="193"/>
      <c r="AP134" s="193"/>
      <c r="AQ134" s="192" t="s">
        <v>639</v>
      </c>
      <c r="AR134" s="193"/>
      <c r="AS134" s="193"/>
      <c r="AT134" s="193"/>
      <c r="AU134" s="192"/>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290</v>
      </c>
      <c r="AC135" s="199"/>
      <c r="AD135" s="199"/>
      <c r="AE135" s="192">
        <v>90</v>
      </c>
      <c r="AF135" s="193"/>
      <c r="AG135" s="193"/>
      <c r="AH135" s="193"/>
      <c r="AI135" s="192">
        <v>90</v>
      </c>
      <c r="AJ135" s="193"/>
      <c r="AK135" s="193"/>
      <c r="AL135" s="193"/>
      <c r="AM135" s="192">
        <v>90</v>
      </c>
      <c r="AN135" s="193"/>
      <c r="AO135" s="193"/>
      <c r="AP135" s="193"/>
      <c r="AQ135" s="192" t="s">
        <v>639</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592</v>
      </c>
      <c r="D430" s="912"/>
      <c r="E430" s="160" t="s">
        <v>318</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2.2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637</v>
      </c>
      <c r="AE702" s="327"/>
      <c r="AF702" s="327"/>
      <c r="AG702" s="364" t="s">
        <v>664</v>
      </c>
      <c r="AH702" s="365"/>
      <c r="AI702" s="365"/>
      <c r="AJ702" s="365"/>
      <c r="AK702" s="365"/>
      <c r="AL702" s="365"/>
      <c r="AM702" s="365"/>
      <c r="AN702" s="365"/>
      <c r="AO702" s="365"/>
      <c r="AP702" s="365"/>
      <c r="AQ702" s="365"/>
      <c r="AR702" s="365"/>
      <c r="AS702" s="365"/>
      <c r="AT702" s="365"/>
      <c r="AU702" s="365"/>
      <c r="AV702" s="365"/>
      <c r="AW702" s="365"/>
      <c r="AX702" s="366"/>
    </row>
    <row r="703" spans="1:51" ht="79.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637</v>
      </c>
      <c r="AE703" s="308"/>
      <c r="AF703" s="308"/>
      <c r="AG703" s="89" t="s">
        <v>665</v>
      </c>
      <c r="AH703" s="90"/>
      <c r="AI703" s="90"/>
      <c r="AJ703" s="90"/>
      <c r="AK703" s="90"/>
      <c r="AL703" s="90"/>
      <c r="AM703" s="90"/>
      <c r="AN703" s="90"/>
      <c r="AO703" s="90"/>
      <c r="AP703" s="90"/>
      <c r="AQ703" s="90"/>
      <c r="AR703" s="90"/>
      <c r="AS703" s="90"/>
      <c r="AT703" s="90"/>
      <c r="AU703" s="90"/>
      <c r="AV703" s="90"/>
      <c r="AW703" s="90"/>
      <c r="AX703" s="91"/>
    </row>
    <row r="704" spans="1:51" ht="4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637</v>
      </c>
      <c r="AE704" s="766"/>
      <c r="AF704" s="766"/>
      <c r="AG704" s="153" t="s">
        <v>666</v>
      </c>
      <c r="AH704" s="96"/>
      <c r="AI704" s="96"/>
      <c r="AJ704" s="96"/>
      <c r="AK704" s="96"/>
      <c r="AL704" s="96"/>
      <c r="AM704" s="96"/>
      <c r="AN704" s="96"/>
      <c r="AO704" s="96"/>
      <c r="AP704" s="96"/>
      <c r="AQ704" s="96"/>
      <c r="AR704" s="96"/>
      <c r="AS704" s="96"/>
      <c r="AT704" s="96"/>
      <c r="AU704" s="96"/>
      <c r="AV704" s="96"/>
      <c r="AW704" s="96"/>
      <c r="AX704" s="154"/>
    </row>
    <row r="705" spans="1:50" ht="66.75"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637</v>
      </c>
      <c r="AE705" s="698"/>
      <c r="AF705" s="698"/>
      <c r="AG705" s="113" t="s">
        <v>669</v>
      </c>
      <c r="AH705" s="93"/>
      <c r="AI705" s="93"/>
      <c r="AJ705" s="93"/>
      <c r="AK705" s="93"/>
      <c r="AL705" s="93"/>
      <c r="AM705" s="93"/>
      <c r="AN705" s="93"/>
      <c r="AO705" s="93"/>
      <c r="AP705" s="93"/>
      <c r="AQ705" s="93"/>
      <c r="AR705" s="93"/>
      <c r="AS705" s="93"/>
      <c r="AT705" s="93"/>
      <c r="AU705" s="93"/>
      <c r="AV705" s="93"/>
      <c r="AW705" s="93"/>
      <c r="AX705" s="114"/>
    </row>
    <row r="706" spans="1:50" ht="66.7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667</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66.7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668</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670</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75.7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637</v>
      </c>
      <c r="AE709" s="308"/>
      <c r="AF709" s="308"/>
      <c r="AG709" s="89" t="s">
        <v>671</v>
      </c>
      <c r="AH709" s="90"/>
      <c r="AI709" s="90"/>
      <c r="AJ709" s="90"/>
      <c r="AK709" s="90"/>
      <c r="AL709" s="90"/>
      <c r="AM709" s="90"/>
      <c r="AN709" s="90"/>
      <c r="AO709" s="90"/>
      <c r="AP709" s="90"/>
      <c r="AQ709" s="90"/>
      <c r="AR709" s="90"/>
      <c r="AS709" s="90"/>
      <c r="AT709" s="90"/>
      <c r="AU709" s="90"/>
      <c r="AV709" s="90"/>
      <c r="AW709" s="90"/>
      <c r="AX709" s="91"/>
    </row>
    <row r="710" spans="1:50" ht="53.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637</v>
      </c>
      <c r="AE710" s="308"/>
      <c r="AF710" s="308"/>
      <c r="AG710" s="89" t="s">
        <v>672</v>
      </c>
      <c r="AH710" s="90"/>
      <c r="AI710" s="90"/>
      <c r="AJ710" s="90"/>
      <c r="AK710" s="90"/>
      <c r="AL710" s="90"/>
      <c r="AM710" s="90"/>
      <c r="AN710" s="90"/>
      <c r="AO710" s="90"/>
      <c r="AP710" s="90"/>
      <c r="AQ710" s="90"/>
      <c r="AR710" s="90"/>
      <c r="AS710" s="90"/>
      <c r="AT710" s="90"/>
      <c r="AU710" s="90"/>
      <c r="AV710" s="90"/>
      <c r="AW710" s="90"/>
      <c r="AX710" s="91"/>
    </row>
    <row r="711" spans="1:50" ht="83.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637</v>
      </c>
      <c r="AE711" s="308"/>
      <c r="AF711" s="308"/>
      <c r="AG711" s="89" t="s">
        <v>673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670</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670</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637</v>
      </c>
      <c r="AE714" s="788"/>
      <c r="AF714" s="789"/>
      <c r="AG714" s="719" t="s">
        <v>674</v>
      </c>
      <c r="AH714" s="720"/>
      <c r="AI714" s="720"/>
      <c r="AJ714" s="720"/>
      <c r="AK714" s="720"/>
      <c r="AL714" s="720"/>
      <c r="AM714" s="720"/>
      <c r="AN714" s="720"/>
      <c r="AO714" s="720"/>
      <c r="AP714" s="720"/>
      <c r="AQ714" s="720"/>
      <c r="AR714" s="720"/>
      <c r="AS714" s="720"/>
      <c r="AT714" s="720"/>
      <c r="AU714" s="720"/>
      <c r="AV714" s="720"/>
      <c r="AW714" s="720"/>
      <c r="AX714" s="721"/>
    </row>
    <row r="715" spans="1:50" ht="220.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637</v>
      </c>
      <c r="AE715" s="588"/>
      <c r="AF715" s="639"/>
      <c r="AG715" s="725" t="s">
        <v>680</v>
      </c>
      <c r="AH715" s="726"/>
      <c r="AI715" s="726"/>
      <c r="AJ715" s="726"/>
      <c r="AK715" s="726"/>
      <c r="AL715" s="726"/>
      <c r="AM715" s="726"/>
      <c r="AN715" s="726"/>
      <c r="AO715" s="726"/>
      <c r="AP715" s="726"/>
      <c r="AQ715" s="726"/>
      <c r="AR715" s="726"/>
      <c r="AS715" s="726"/>
      <c r="AT715" s="726"/>
      <c r="AU715" s="726"/>
      <c r="AV715" s="726"/>
      <c r="AW715" s="726"/>
      <c r="AX715" s="727"/>
    </row>
    <row r="716" spans="1:50" ht="84.7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637</v>
      </c>
      <c r="AE716" s="610"/>
      <c r="AF716" s="610"/>
      <c r="AG716" s="89" t="s">
        <v>675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637</v>
      </c>
      <c r="AE717" s="308"/>
      <c r="AF717" s="308"/>
      <c r="AG717" s="89" t="s">
        <v>677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637</v>
      </c>
      <c r="AE718" s="308"/>
      <c r="AF718" s="308"/>
      <c r="AG718" s="115" t="s">
        <v>676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685</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686</v>
      </c>
      <c r="B731" s="657"/>
      <c r="C731" s="657"/>
      <c r="D731" s="657"/>
      <c r="E731" s="658"/>
      <c r="F731" s="712" t="s">
        <v>687</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301</v>
      </c>
      <c r="B733" s="657"/>
      <c r="C733" s="657"/>
      <c r="D733" s="657"/>
      <c r="E733" s="658"/>
      <c r="F733" s="620" t="s">
        <v>688</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593</v>
      </c>
      <c r="B737" s="196"/>
      <c r="C737" s="196"/>
      <c r="D737" s="197"/>
      <c r="E737" s="935"/>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466</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c r="F747" s="939"/>
      <c r="G747" s="939"/>
      <c r="H747" s="85" t="str">
        <f>IF(E747="","","-")</f>
        <v/>
      </c>
      <c r="I747" s="939"/>
      <c r="J747" s="939"/>
      <c r="K747" s="85" t="str">
        <f>IF(I747="","","-")</f>
        <v/>
      </c>
      <c r="L747" s="940"/>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655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654</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653</v>
      </c>
      <c r="H789" s="654"/>
      <c r="I789" s="654"/>
      <c r="J789" s="654"/>
      <c r="K789" s="655"/>
      <c r="L789" s="647" t="s">
        <v>656</v>
      </c>
      <c r="M789" s="648"/>
      <c r="N789" s="648"/>
      <c r="O789" s="648"/>
      <c r="P789" s="648"/>
      <c r="Q789" s="648"/>
      <c r="R789" s="648"/>
      <c r="S789" s="648"/>
      <c r="T789" s="648"/>
      <c r="U789" s="648"/>
      <c r="V789" s="648"/>
      <c r="W789" s="648"/>
      <c r="X789" s="649"/>
      <c r="Y789" s="367">
        <v>2.8</v>
      </c>
      <c r="Z789" s="368"/>
      <c r="AA789" s="368"/>
      <c r="AB789" s="785"/>
      <c r="AC789" s="653" t="s">
        <v>653</v>
      </c>
      <c r="AD789" s="654"/>
      <c r="AE789" s="654"/>
      <c r="AF789" s="654"/>
      <c r="AG789" s="655"/>
      <c r="AH789" s="647" t="s">
        <v>652</v>
      </c>
      <c r="AI789" s="648"/>
      <c r="AJ789" s="648"/>
      <c r="AK789" s="648"/>
      <c r="AL789" s="648"/>
      <c r="AM789" s="648"/>
      <c r="AN789" s="648"/>
      <c r="AO789" s="648"/>
      <c r="AP789" s="648"/>
      <c r="AQ789" s="648"/>
      <c r="AR789" s="648"/>
      <c r="AS789" s="648"/>
      <c r="AT789" s="649"/>
      <c r="AU789" s="367">
        <v>7.1</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2.8</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7.1</v>
      </c>
      <c r="AV799" s="812"/>
      <c r="AW799" s="812"/>
      <c r="AX799" s="814"/>
    </row>
    <row r="800" spans="1:51" ht="24.75"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55.5" customHeight="1" x14ac:dyDescent="0.15">
      <c r="A845" s="355">
        <v>1</v>
      </c>
      <c r="B845" s="355">
        <v>1</v>
      </c>
      <c r="C845" s="343" t="s">
        <v>657</v>
      </c>
      <c r="D845" s="328"/>
      <c r="E845" s="328"/>
      <c r="F845" s="328"/>
      <c r="G845" s="328"/>
      <c r="H845" s="328"/>
      <c r="I845" s="328"/>
      <c r="J845" s="329">
        <v>4210001004272</v>
      </c>
      <c r="K845" s="330"/>
      <c r="L845" s="330"/>
      <c r="M845" s="330"/>
      <c r="N845" s="330"/>
      <c r="O845" s="330"/>
      <c r="P845" s="344" t="s">
        <v>656</v>
      </c>
      <c r="Q845" s="331"/>
      <c r="R845" s="331"/>
      <c r="S845" s="331"/>
      <c r="T845" s="331"/>
      <c r="U845" s="331"/>
      <c r="V845" s="331"/>
      <c r="W845" s="331"/>
      <c r="X845" s="331"/>
      <c r="Y845" s="332">
        <v>2.8</v>
      </c>
      <c r="Z845" s="333"/>
      <c r="AA845" s="333"/>
      <c r="AB845" s="334"/>
      <c r="AC845" s="335" t="s">
        <v>295</v>
      </c>
      <c r="AD845" s="336"/>
      <c r="AE845" s="336"/>
      <c r="AF845" s="336"/>
      <c r="AG845" s="336"/>
      <c r="AH845" s="351">
        <v>1</v>
      </c>
      <c r="AI845" s="352"/>
      <c r="AJ845" s="352"/>
      <c r="AK845" s="352"/>
      <c r="AL845" s="339">
        <v>100</v>
      </c>
      <c r="AM845" s="340"/>
      <c r="AN845" s="340"/>
      <c r="AO845" s="341"/>
      <c r="AP845" s="342"/>
      <c r="AQ845" s="342"/>
      <c r="AR845" s="342"/>
      <c r="AS845" s="342"/>
      <c r="AT845" s="342"/>
      <c r="AU845" s="342"/>
      <c r="AV845" s="342"/>
      <c r="AW845" s="342"/>
      <c r="AX845" s="342"/>
    </row>
    <row r="846" spans="1:51" ht="50.45" customHeight="1" x14ac:dyDescent="0.15">
      <c r="A846" s="355">
        <v>2</v>
      </c>
      <c r="B846" s="355">
        <v>1</v>
      </c>
      <c r="C846" s="343" t="s">
        <v>658</v>
      </c>
      <c r="D846" s="328"/>
      <c r="E846" s="328"/>
      <c r="F846" s="328"/>
      <c r="G846" s="328"/>
      <c r="H846" s="328"/>
      <c r="I846" s="328"/>
      <c r="J846" s="329">
        <v>6010405010463</v>
      </c>
      <c r="K846" s="330"/>
      <c r="L846" s="330"/>
      <c r="M846" s="330"/>
      <c r="N846" s="330"/>
      <c r="O846" s="330"/>
      <c r="P846" s="344" t="s">
        <v>661</v>
      </c>
      <c r="Q846" s="331"/>
      <c r="R846" s="331"/>
      <c r="S846" s="331"/>
      <c r="T846" s="331"/>
      <c r="U846" s="331"/>
      <c r="V846" s="331"/>
      <c r="W846" s="331"/>
      <c r="X846" s="331"/>
      <c r="Y846" s="332">
        <v>2</v>
      </c>
      <c r="Z846" s="333"/>
      <c r="AA846" s="333"/>
      <c r="AB846" s="334"/>
      <c r="AC846" s="335" t="s">
        <v>295</v>
      </c>
      <c r="AD846" s="336"/>
      <c r="AE846" s="336"/>
      <c r="AF846" s="336"/>
      <c r="AG846" s="336"/>
      <c r="AH846" s="351">
        <v>1</v>
      </c>
      <c r="AI846" s="352"/>
      <c r="AJ846" s="352"/>
      <c r="AK846" s="352"/>
      <c r="AL846" s="339">
        <v>100</v>
      </c>
      <c r="AM846" s="340"/>
      <c r="AN846" s="340"/>
      <c r="AO846" s="341"/>
      <c r="AP846" s="342"/>
      <c r="AQ846" s="342"/>
      <c r="AR846" s="342"/>
      <c r="AS846" s="342"/>
      <c r="AT846" s="342"/>
      <c r="AU846" s="342"/>
      <c r="AV846" s="342"/>
      <c r="AW846" s="342"/>
      <c r="AX846" s="342"/>
      <c r="AY846">
        <f>COUNTA($C$846)</f>
        <v>1</v>
      </c>
    </row>
    <row r="847" spans="1:51" ht="47.45" customHeight="1" x14ac:dyDescent="0.15">
      <c r="A847" s="355">
        <v>3</v>
      </c>
      <c r="B847" s="355">
        <v>1</v>
      </c>
      <c r="C847" s="343" t="s">
        <v>659</v>
      </c>
      <c r="D847" s="328"/>
      <c r="E847" s="328"/>
      <c r="F847" s="328"/>
      <c r="G847" s="328"/>
      <c r="H847" s="328"/>
      <c r="I847" s="328"/>
      <c r="J847" s="329">
        <v>1010005002873</v>
      </c>
      <c r="K847" s="330"/>
      <c r="L847" s="330"/>
      <c r="M847" s="330"/>
      <c r="N847" s="330"/>
      <c r="O847" s="330"/>
      <c r="P847" s="344" t="s">
        <v>662</v>
      </c>
      <c r="Q847" s="331"/>
      <c r="R847" s="331"/>
      <c r="S847" s="331"/>
      <c r="T847" s="331"/>
      <c r="U847" s="331"/>
      <c r="V847" s="331"/>
      <c r="W847" s="331"/>
      <c r="X847" s="331"/>
      <c r="Y847" s="332">
        <v>1</v>
      </c>
      <c r="Z847" s="333"/>
      <c r="AA847" s="333"/>
      <c r="AB847" s="334"/>
      <c r="AC847" s="335" t="s">
        <v>297</v>
      </c>
      <c r="AD847" s="336"/>
      <c r="AE847" s="336"/>
      <c r="AF847" s="336"/>
      <c r="AG847" s="336"/>
      <c r="AH847" s="337" t="s">
        <v>639</v>
      </c>
      <c r="AI847" s="338"/>
      <c r="AJ847" s="338"/>
      <c r="AK847" s="338"/>
      <c r="AL847" s="339" t="s">
        <v>639</v>
      </c>
      <c r="AM847" s="340"/>
      <c r="AN847" s="340"/>
      <c r="AO847" s="341"/>
      <c r="AP847" s="342"/>
      <c r="AQ847" s="342"/>
      <c r="AR847" s="342"/>
      <c r="AS847" s="342"/>
      <c r="AT847" s="342"/>
      <c r="AU847" s="342"/>
      <c r="AV847" s="342"/>
      <c r="AW847" s="342"/>
      <c r="AX847" s="342"/>
      <c r="AY847">
        <f>COUNTA($C$847)</f>
        <v>1</v>
      </c>
    </row>
    <row r="848" spans="1:51" ht="30"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1.6" customHeight="1" x14ac:dyDescent="0.15">
      <c r="A878" s="355">
        <v>1</v>
      </c>
      <c r="B878" s="355">
        <v>1</v>
      </c>
      <c r="C878" s="343" t="s">
        <v>660</v>
      </c>
      <c r="D878" s="328"/>
      <c r="E878" s="328"/>
      <c r="F878" s="328"/>
      <c r="G878" s="328"/>
      <c r="H878" s="328"/>
      <c r="I878" s="328"/>
      <c r="J878" s="329">
        <v>1030005007111</v>
      </c>
      <c r="K878" s="330"/>
      <c r="L878" s="330"/>
      <c r="M878" s="330"/>
      <c r="N878" s="330"/>
      <c r="O878" s="330"/>
      <c r="P878" s="344" t="s">
        <v>652</v>
      </c>
      <c r="Q878" s="331"/>
      <c r="R878" s="331"/>
      <c r="S878" s="331"/>
      <c r="T878" s="331"/>
      <c r="U878" s="331"/>
      <c r="V878" s="331"/>
      <c r="W878" s="331"/>
      <c r="X878" s="331"/>
      <c r="Y878" s="332">
        <v>7.1</v>
      </c>
      <c r="Z878" s="333"/>
      <c r="AA878" s="333"/>
      <c r="AB878" s="334"/>
      <c r="AC878" s="335" t="s">
        <v>298</v>
      </c>
      <c r="AD878" s="336"/>
      <c r="AE878" s="336"/>
      <c r="AF878" s="336"/>
      <c r="AG878" s="336"/>
      <c r="AH878" s="351">
        <v>1</v>
      </c>
      <c r="AI878" s="352"/>
      <c r="AJ878" s="352"/>
      <c r="AK878" s="352"/>
      <c r="AL878" s="339"/>
      <c r="AM878" s="340"/>
      <c r="AN878" s="340"/>
      <c r="AO878" s="341"/>
      <c r="AP878" s="342"/>
      <c r="AQ878" s="342"/>
      <c r="AR878" s="342"/>
      <c r="AS878" s="342"/>
      <c r="AT878" s="342"/>
      <c r="AU878" s="342"/>
      <c r="AV878" s="342"/>
      <c r="AW878" s="342"/>
      <c r="AX878" s="342"/>
      <c r="AY878">
        <f t="shared" si="118"/>
        <v>1</v>
      </c>
    </row>
    <row r="879" spans="1:51" ht="30"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5:AJ17 P13:AX13 AR15:AX15 AK14:AQ17">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G9" sqref="G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637</v>
      </c>
      <c r="M3" s="13" t="str">
        <f t="shared" ref="M3:M11" si="2">IF(L3="","",K3)</f>
        <v>文教及び科学振興</v>
      </c>
      <c r="N3" s="13" t="str">
        <f>IF(M3="",N2,IF(N2&lt;&gt;"",CONCATENATE(N2,"、",M3),M3))</f>
        <v>文教及び科学振興</v>
      </c>
      <c r="O3" s="13"/>
      <c r="P3" s="12" t="s">
        <v>74</v>
      </c>
      <c r="Q3" s="17" t="s">
        <v>637</v>
      </c>
      <c r="R3" s="13" t="str">
        <f t="shared" ref="R3:R8" si="3">IF(Q3="","",P3)</f>
        <v>委託・請負</v>
      </c>
      <c r="S3" s="13" t="str">
        <f t="shared" ref="S3:S8" si="4">IF(R3="",S2,IF(S2&lt;&gt;"",CONCATENATE(S2,"、",R3),R3))</f>
        <v>直接実施、委託・請負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t="s">
        <v>637</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水島 悠輔</dc:creator>
  <cp:lastModifiedBy>ㅤ</cp:lastModifiedBy>
  <cp:lastPrinted>2021-05-21T06:54:34Z</cp:lastPrinted>
  <dcterms:created xsi:type="dcterms:W3CDTF">2012-03-13T00:50:25Z</dcterms:created>
  <dcterms:modified xsi:type="dcterms:W3CDTF">2021-09-03T16:19:49Z</dcterms:modified>
</cp:coreProperties>
</file>