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4_国政研（目視○、支援○）\【国政研】エクセル\"/>
    </mc:Choice>
  </mc:AlternateContent>
  <bookViews>
    <workbookView xWindow="-120" yWindow="-120" windowWidth="29040" windowHeight="158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417" i="3"/>
  <c r="AY213" i="3"/>
  <c r="AY235" i="3"/>
  <c r="AY369" i="3"/>
  <c r="AY255" i="3"/>
  <c r="AY616" i="3"/>
  <c r="AY606" i="3"/>
  <c r="AY134" i="3"/>
  <c r="AY271"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<sst xmlns="http://schemas.openxmlformats.org/spreadsheetml/2006/main" count="2994" uniqueCount="751">
  <si>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</si>
  <si>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</si>
  <si>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</si>
  <si>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</si>
  <si>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</si>
  <si>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</si>
  <si>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</si>
  <si>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</si>
  <si>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</si>
  <si>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</si>
  <si>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</si>
  <si>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</si>
  <si>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</si>
  <si>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</si>
  <si>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</si>
  <si>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</si>
  <si>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</si>
  <si>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</si>
  <si>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</si>
  <si>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</si>
  <si>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</si>
  <si>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</si>
  <si>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</si>
  <si>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</si>
  <si>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</si>
  <si>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</si>
  <si>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</si>
  <si>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</si>
  <si>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</si>
  <si>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</si>
  <si>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</si>
  <si>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</si>
  <si>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</si>
  <si>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</si>
  <si>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</si>
  <si>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</si>
  <si>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</si>
  <si>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</si>
  <si>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</si>
  <si>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</si>
  <si>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</si>
  <si>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</si>
  <si>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</si>
  <si>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</si>
  <si>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</si>
  <si>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</si>
  <si>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</si>
  <si>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</si>
  <si>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</si>
  <si>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</si>
  <si>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</si>
  <si>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</si>
  <si>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</si>
  <si>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</si>
  <si>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</si>
  <si>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</si>
  <si>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</si>
  <si>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</si>
  <si>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</si>
  <si>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</si>
  <si>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</si>
  <si>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</si>
  <si>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</si>
  <si>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</si>
  <si>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</si>
  <si>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</si>
  <si>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</si>
  <si>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</si>
  <si>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</si>
  <si>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</si>
  <si>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</si>
  <si>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</si>
  <si>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</si>
  <si>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</si>
  <si>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</si>
  <si>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</si>
  <si>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</si>
  <si>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</si>
  <si>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</si>
  <si>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</si>
  <si>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</si>
  <si>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</si>
  <si>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</si>
  <si>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</si>
  <si>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</si>
  <si>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</si>
  <si>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</si>
  <si>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</si>
  <si>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</si>
  <si>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</si>
  <si>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</si>
  <si>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</si>
  <si>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</si>
  <si>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</si>
  <si>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</si>
  <si>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</si>
  <si>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</si>
  <si>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</si>
  <si>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</si>
  <si>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</si>
  <si>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</si>
  <si>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</si>
  <si>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</si>
  <si>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</si>
  <si>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</si>
  <si>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</si>
  <si>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</si>
  <si>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</si>
  <si>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</si>
  <si>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</si>
  <si>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</si>
  <si>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</si>
  <si>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</si>
  <si>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</si>
  <si>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</si>
  <si>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</si>
  <si>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</si>
  <si>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</si>
  <si>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</si>
  <si>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</si>
  <si>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</si>
  <si>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</si>
  <si>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</si>
  <si>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</si>
  <si>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</si>
  <si>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</si>
  <si>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</si>
  <si>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</si>
  <si>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</si>
  <si>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</si>
  <si>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</si>
  <si>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</si>
  <si>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</si>
  <si>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</si>
  <si>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</si>
  <si>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</si>
  <si>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</si>
  <si>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</si>
  <si>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</si>
  <si>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</si>
  <si>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</si>
  <si>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</si>
  <si>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</si>
  <si>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</si>
  <si>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</si>
  <si>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</si>
  <si>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</si>
  <si>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</si>
  <si>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</si>
  <si>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</si>
  <si>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</si>
  <si>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</si>
  <si>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</si>
  <si>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</si>
  <si>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</si>
  <si>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</si>
  <si>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</si>
  <si>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</si>
  <si>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</si>
  <si>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</si>
  <si>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</si>
  <si>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</si>
  <si>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</si>
  <si>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</si>
  <si>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</si>
  <si>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</si>
  <si>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</si>
  <si>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</si>
  <si>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</si>
  <si>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</si>
  <si>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</si>
  <si>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</si>
  <si>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</si>
  <si>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</si>
  <si>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</si>
  <si>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</si>
  <si>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</si>
  <si>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</si>
  <si>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</si>
  <si>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</si>
  <si>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</si>
  <si>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</si>
  <si>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</si>
  <si>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</si>
  <si>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</si>
  <si>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</si>
  <si>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</si>
  <si>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</si>
  <si>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</si>
  <si>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</si>
  <si>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</si>
  <si>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</si>
  <si>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</si>
  <si>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</si>
  <si>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</si>
  <si>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</si>
  <si>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</si>
  <si>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</si>
  <si>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</si>
  <si>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</si>
  <si>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</si>
  <si>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</si>
  <si>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</si>
  <si>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</si>
  <si>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</si>
  <si>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</si>
  <si>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</si>
  <si>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</si>
  <si>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</si>
  <si>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</si>
  <si>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</si>
  <si>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</si>
  <si>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</si>
  <si>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</si>
  <si>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</si>
  <si>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</si>
  <si>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</si>
  <si>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</si>
  <si>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</si>
  <si>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</si>
  <si>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</si>
  <si>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</si>
  <si>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</si>
  <si>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</si>
  <si>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</si>
  <si>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</si>
  <si>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</si>
  <si>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</si>
  <si>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</si>
  <si>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</si>
  <si>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</si>
  <si>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</si>
  <si>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</si>
  <si>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</si>
  <si>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</si>
  <si>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</si>
  <si>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</si>
  <si>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</si>
  <si>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</si>
  <si>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</si>
  <si>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</si>
  <si>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</si>
  <si>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</si>
  <si>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</si>
  <si>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</si>
  <si>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</si>
  <si>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</si>
  <si>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</si>
  <si>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</si>
  <si>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</si>
  <si>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</si>
  <si>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</si>
  <si>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</si>
  <si>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</si>
  <si>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</si>
  <si>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</si>
  <si>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</si>
  <si>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</si>
  <si>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</si>
  <si>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</si>
  <si>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</si>
  <si>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</si>
  <si>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</si>
  <si>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</si>
  <si>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</si>
  <si>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</si>
  <si>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</si>
  <si>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</si>
  <si>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</si>
  <si>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</si>
  <si>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</si>
  <si>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</si>
  <si>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</si>
  <si>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</si>
  <si>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</si>
  <si>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</si>
  <si>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</si>
  <si>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</si>
  <si>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</si>
  <si>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</si>
  <si>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</si>
  <si>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</si>
  <si>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</si>
  <si>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</si>
  <si>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</si>
  <si>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</si>
  <si>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</si>
  <si>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</si>
  <si>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</si>
  <si>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</si>
  <si>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</si>
  <si>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</si>
  <si>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</si>
  <si>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</si>
  <si>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</si>
  <si>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</si>
  <si>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</si>
  <si>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</si>
  <si>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</si>
  <si>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</si>
  <si>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</si>
  <si>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</si>
  <si>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</si>
  <si>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</si>
  <si>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</si>
  <si>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</si>
  <si>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</si>
  <si>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</si>
  <si>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</si>
  <si>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</si>
  <si>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</si>
  <si>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</si>
  <si>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</si>
  <si>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</si>
  <si>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</si>
  <si>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</si>
  <si>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</si>
  <si>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</si>
  <si>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</si>
  <si>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</si>
  <si>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</si>
  <si>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</si>
  <si>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</si>
  <si>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</si>
  <si>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</si>
  <si>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</si>
  <si>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</si>
  <si>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</si>
  <si>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</si>
  <si>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</si>
  <si>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</si>
  <si>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</si>
  <si>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</si>
  <si>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</si>
  <si>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</si>
  <si>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</si>
  <si>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</si>
  <si>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</si>
  <si>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</si>
  <si>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</si>
  <si>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</si>
  <si>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</si>
  <si>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</si>
  <si>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</si>
  <si>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</si>
  <si>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</si>
  <si>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</si>
  <si>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</si>
  <si>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</si>
  <si>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</si>
  <si>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</si>
  <si>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</si>
  <si>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</si>
  <si>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</si>
  <si>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</si>
  <si>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</si>
  <si>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</si>
  <si>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</si>
  <si>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</si>
  <si>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</si>
  <si>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</si>
  <si>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</si>
  <si>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</si>
  <si>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</si>
  <si>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</si>
  <si>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</si>
  <si>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</si>
  <si>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</si>
  <si>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</si>
  <si>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</si>
  <si>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</si>
  <si>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</si>
  <si>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</si>
  <si>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</si>
  <si>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</si>
  <si>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</si>
  <si>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</si>
  <si>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</si>
  <si>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</si>
  <si>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</si>
  <si>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</si>
  <si>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</si>
  <si>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</si>
  <si>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</si>
  <si>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</si>
  <si>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</si>
  <si>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</si>
  <si>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</si>
  <si>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</si>
  <si>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</si>
  <si>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</si>
  <si>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</si>
  <si>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</si>
  <si>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</si>
  <si>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</si>
  <si>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</si>
  <si>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</si>
  <si>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</si>
  <si>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</si>
  <si>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</si>
  <si>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</si>
  <si>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</si>
  <si>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</si>
  <si>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</si>
  <si>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</si>
  <si>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</si>
  <si>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</si>
  <si>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</si>
  <si>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</si>
  <si>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</si>
  <si>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</si>
  <si>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</si>
  <si>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</si>
  <si>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</si>
  <si>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</si>
  <si>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</si>
  <si>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</si>
  <si>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</si>
  <si>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</si>
  <si>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</si>
  <si>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</si>
  <si>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</si>
  <si>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</si>
  <si>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</si>
  <si>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</si>
  <si>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</si>
  <si>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</si>
  <si>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</si>
  <si>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</si>
  <si>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</si>
  <si>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</si>
  <si>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</si>
  <si>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</si>
  <si>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</si>
  <si>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</si>
  <si>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</si>
  <si>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</si>
  <si>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</si>
  <si>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</si>
  <si>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</si>
  <si>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</si>
  <si>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</si>
  <si>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</si>
  <si>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</si>
  <si>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</si>
  <si>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</si>
  <si>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</si>
  <si>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</si>
  <si>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</si>
  <si>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</si>
  <si>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</si>
  <si>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</si>
  <si>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</si>
  <si>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</si>
  <si>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</si>
  <si>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</si>
  <si>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</si>
  <si>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</si>
  <si>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</si>
  <si>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</si>
  <si>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</si>
  <si>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</si>
  <si>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</si>
  <si>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</si>
  <si>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</si>
  <si>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</si>
  <si>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</si>
  <si>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</si>
  <si>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</si>
  <si>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</si>
  <si>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</si>
  <si>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</si>
  <si>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</si>
  <si>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</si>
  <si>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</si>
  <si>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</si>
  <si>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</si>
  <si>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</si>
  <si>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</si>
  <si>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</si>
  <si>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</si>
  <si>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</si>
  <si>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</si>
  <si>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</si>
  <si>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</si>
  <si>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</si>
  <si>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</si>
  <si>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</si>
  <si>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</si>
  <si>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</si>
  <si>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</si>
  <si>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</si>
  <si>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</si>
  <si>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</si>
  <si>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</si>
  <si>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</si>
  <si>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</si>
  <si>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</si>
  <si>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</si>
  <si>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</si>
  <si>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</si>
  <si>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</si>
  <si>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</si>
  <si>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</si>
  <si>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</si>
  <si>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</si>
  <si>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</si>
  <si>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</si>
  <si>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</si>
  <si>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</si>
  <si>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</si>
  <si>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</si>
  <si>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</si>
  <si>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</si>
  <si>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</si>
  <si>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</si>
  <si>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</si>
  <si>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</si>
  <si>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</si>
  <si>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</si>
  <si>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</si>
  <si>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</si>
  <si>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</si>
  <si>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</si>
  <si>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</si>
  <si>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</si>
  <si>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</si>
  <si>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</si>
  <si>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</si>
  <si>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</si>
  <si>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</si>
  <si>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</si>
  <si>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</si>
  <si>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</si>
  <si>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</si>
  <si>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</si>
  <si>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</si>
  <si>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</si>
  <si>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</si>
  <si>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</si>
  <si>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</si>
  <si>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</si>
  <si>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</si>
  <si>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</si>
  <si>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</si>
  <si>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</si>
  <si>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</si>
  <si>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</si>
  <si>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</si>
  <si>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</si>
  <si>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</si>
  <si>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</si>
  <si>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</si>
  <si>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</si>
  <si>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</si>
  <si>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</si>
  <si>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</si>
  <si>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</si>
  <si>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</si>
  <si>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</si>
  <si>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</si>
  <si>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</si>
  <si>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</si>
  <si>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</si>
  <si>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</si>
  <si>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</si>
  <si>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</si>
  <si>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</si>
  <si>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</si>
  <si>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</si>
  <si>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</si>
  <si>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</si>
  <si>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</si>
  <si>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</si>
  <si>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</si>
  <si>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</si>
  <si>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</si>
  <si>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</si>
  <si>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</si>
  <si>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</si>
  <si>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</si>
  <si>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</si>
  <si>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</si>
  <si>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</si>
  <si>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</si>
  <si>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</si>
  <si>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</si>
  <si>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</si>
  <si>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</si>
  <si>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</si>
  <si>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</si>
  <si>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</si>
  <si>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</si>
  <si>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</si>
  <si>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</si>
  <si>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</si>
  <si>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</si>
  <si>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</si>
  <si>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</si>
  <si>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</si>
  <si>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</si>
  <si>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</si>
  <si>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</si>
  <si>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</si>
  <si>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</si>
  <si>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</si>
  <si>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</si>
  <si>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</si>
  <si>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</si>
  <si>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</si>
  <si>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</si>
  <si>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</si>
  <si>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</si>
  <si>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</si>
  <si>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</si>
  <si>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</si>
  <si>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</si>
  <si>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</si>
  <si>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</si>
  <si>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</si>
  <si>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</si>
  <si>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</si>
  <si>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</si>
  <si>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</si>
  <si>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</si>
  <si>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</si>
  <si>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</si>
  <si>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</si>
  <si>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</si>
  <si>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</si>
  <si>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</si>
  <si>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</si>
  <si>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</si>
  <si>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</si>
  <si>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</si>
  <si>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</si>
  <si>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</si>
  <si>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</si>
  <si>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</si>
  <si>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</si>
  <si>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</si>
  <si>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</si>
  <si>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</si>
  <si>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</si>
  <si>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</si>
  <si>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</si>
  <si>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</si>
  <si>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</si>
  <si>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</si>
  <si>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</si>
  <si>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</si>
  <si>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</si>
  <si>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</si>
  <si>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</si>
  <si>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</si>
  <si>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</si>
  <si>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</si>
  <si>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</si>
  <si>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</si>
  <si>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</si>
  <si>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</si>
  <si>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</si>
  <si>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</si>
  <si>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</si>
  <si>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</si>
  <si>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</si>
  <si>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</si>
  <si>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</si>
  <si>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</si>
  <si>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</si>
  <si>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</si>
  <si>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</si>
  <si>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</si>
  <si>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</si>
  <si>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</si>
  <si>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</si>
  <si>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</si>
  <si>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</si>
  <si>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</si>
  <si>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</si>
  <si>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</si>
  <si>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</si>
  <si>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</si>
  <si>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</si>
  <si>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</si>
  <si>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</si>
  <si>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</si>
  <si>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</si>
  <si>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</si>
  <si>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</si>
  <si>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</si>
  <si>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</si>
  <si>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</si>
  <si>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</si>
  <si>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</si>
  <si>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</si>
  <si>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</si>
  <si>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</si>
  <si>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</si>
  <si>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</si>
  <si>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</si>
  <si>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</si>
  <si>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</si>
  <si>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</si>
  <si>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</si>
  <si>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</si>
  <si>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</si>
  <si>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</si>
  <si>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</si>
  <si>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</si>
  <si>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</si>
  <si>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</si>
  <si>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国土交通政策研究所</t>
  </si>
  <si>
    <t>－</t>
  </si>
  <si>
    <t>-</t>
  </si>
  <si>
    <t>社会資本整備・管理効率化推進調査費</t>
  </si>
  <si>
    <t>職員旅費</t>
  </si>
  <si>
    <t>委員等旅費</t>
  </si>
  <si>
    <t>諸謝金</t>
  </si>
  <si>
    <t>研究報告書として基礎的な情報・政策分析を提供することにより、今後の本省部局が政策形成を行う基礎資料等として利用され、国民の豊かな暮らしが実現される。</t>
  </si>
  <si>
    <t>回</t>
  </si>
  <si>
    <t>件</t>
  </si>
  <si>
    <t>執行額／公表・発表件数　　　　　　　　　　　　　　</t>
    <phoneticPr fontId="5"/>
  </si>
  <si>
    <t>百万円</t>
  </si>
  <si>
    <t>百万円/件</t>
    <phoneticPr fontId="5"/>
  </si>
  <si>
    <t>９　市場環境の整備、産業の生産性向上、消費者利益の保護</t>
  </si>
  <si>
    <t>３０　社会資本整備・管理等を効果的に推進する</t>
  </si>
  <si>
    <t>○</t>
  </si>
  <si>
    <t>国交</t>
  </si>
  <si>
    <t>-</t>
    <phoneticPr fontId="5"/>
  </si>
  <si>
    <t>‐</t>
  </si>
  <si>
    <t>研究内容の重点化・事業効率・コスト等の観点からも適切な執行に努めていく。</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rPh sb="30" eb="31">
      <t>ツト</t>
    </rPh>
    <phoneticPr fontId="4"/>
  </si>
  <si>
    <t>調査結果の活用など、効率的な施策として効率的に執行できるよう努める。</t>
    <rPh sb="0" eb="2">
      <t>チョウサ</t>
    </rPh>
    <rPh sb="2" eb="4">
      <t>ケッカ</t>
    </rPh>
    <rPh sb="5" eb="7">
      <t>カツヨウ</t>
    </rPh>
    <rPh sb="10" eb="13">
      <t>コウリツテキ</t>
    </rPh>
    <rPh sb="14" eb="15">
      <t>セ</t>
    </rPh>
    <rPh sb="15" eb="16">
      <t>サク</t>
    </rPh>
    <rPh sb="19" eb="22">
      <t>コウリツテキ</t>
    </rPh>
    <rPh sb="23" eb="25">
      <t>シッコウ</t>
    </rPh>
    <rPh sb="30" eb="31">
      <t>ツト</t>
    </rPh>
    <phoneticPr fontId="4"/>
  </si>
  <si>
    <t>地域の輸送資源を活用した物流ネットワークの最適化に関する調査研究</t>
    <rPh sb="0" eb="2">
      <t>チイキ</t>
    </rPh>
    <rPh sb="3" eb="5">
      <t>ユソウ</t>
    </rPh>
    <rPh sb="5" eb="7">
      <t>シゲン</t>
    </rPh>
    <rPh sb="8" eb="10">
      <t>カツヨウ</t>
    </rPh>
    <rPh sb="12" eb="14">
      <t>ブツリュウ</t>
    </rPh>
    <rPh sb="21" eb="24">
      <t>サイテキカ</t>
    </rPh>
    <rPh sb="25" eb="26">
      <t>カン</t>
    </rPh>
    <rPh sb="28" eb="30">
      <t>チョウサ</t>
    </rPh>
    <rPh sb="30" eb="32">
      <t>ケンキュウ</t>
    </rPh>
    <phoneticPr fontId="5"/>
  </si>
  <si>
    <t>ＩｏＴ、ＡＩ等を用いた、地域公共交通を含めた輸送資源の有効活用による「物流版ＭａａＳ」により、地域での持続可能な物流サービスの提供のあり方を示すことで、地方創生に貢献する。</t>
    <phoneticPr fontId="5"/>
  </si>
  <si>
    <t>-</t>
    <phoneticPr fontId="5"/>
  </si>
  <si>
    <t>10百万円/2件</t>
    <rPh sb="2" eb="5">
      <t>ヒャクマンエン</t>
    </rPh>
    <rPh sb="7" eb="8">
      <t>ケン</t>
    </rPh>
    <phoneticPr fontId="5"/>
  </si>
  <si>
    <t>国土交通省国土交通政策研究所調べ（令和３年５月）</t>
    <phoneticPr fontId="5"/>
  </si>
  <si>
    <t>経済財政運営と改革の基本方針2020(R2.7.17閣議決定)</t>
    <rPh sb="0" eb="2">
      <t>ケイザイ</t>
    </rPh>
    <rPh sb="2" eb="4">
      <t>ザイセイ</t>
    </rPh>
    <rPh sb="4" eb="6">
      <t>ウンエイ</t>
    </rPh>
    <rPh sb="7" eb="9">
      <t>カイカク</t>
    </rPh>
    <rPh sb="10" eb="12">
      <t>キホン</t>
    </rPh>
    <rPh sb="12" eb="14">
      <t>ホウシン</t>
    </rPh>
    <rPh sb="26" eb="28">
      <t>カクギ</t>
    </rPh>
    <rPh sb="28" eb="30">
      <t>ケッテイ</t>
    </rPh>
    <phoneticPr fontId="4"/>
  </si>
  <si>
    <t xml:space="preserve">本調査研究は、地域における物流サービスの提供について、ＩｏＴ、ＡＩ等のツールを用いて、地域公共交通を含めた輸送資源を有効活用して物流ネットワークの最適化を図る「物流版ＭａａＳ（Mobility as a Service）」により、事業者の経営改善を促進し、地域での持続可能な物流サービスの提供を図るための方策を検討する。
</t>
    <rPh sb="155" eb="157">
      <t>ケントウ</t>
    </rPh>
    <phoneticPr fontId="4"/>
  </si>
  <si>
    <t>〇我が国の地域における物流サービスの提供における課題などの整理
〇国内外における地域での物流ネットワークの効率化事例の調査、分析
　①地域物流における、ＩｏＴ、ＡＩ等のＭａａＳのツールの活用
　②地域物流における、公共交通を含めた地域の輸送資源の有効活用
〇地域での持続可能な物流サービスのあり方の検討
　① IoT、AI等を用いた、地域公共交通を含めた輸送資源の有効活用による「物流版ＭａａＳ」により、地域での持続可能な物流サービスのあり方を検討</t>
  </si>
  <si>
    <t>-</t>
    <phoneticPr fontId="5"/>
  </si>
  <si>
    <t>多核連携型の国づくりを実現する上では、産業・社会の活性化のため、地域公共交通及びＩｏＴ・ＡＩ等の活用による地域の物流の最適化・効率化が必要であるところ、その施策検討に資する本調査研究の必要性は高い。</t>
  </si>
  <si>
    <t>我が国全体かつ分野横断的な課題である、地域公共交通及びＩｏＴ・ＡＩ等の活用による地域の物流の最適化・効率化の施策検討に資する調査研究であり、当研究所で実施することが適当である。</t>
  </si>
  <si>
    <t>多核連携型の国づくりを実現する上では、産業・社会の活性化のため、諸外国の動向等を踏まえた、地域公共交通及びＩｏＴ・ＡＩ等の活用による地域の物流の最適化・効率化の中長期的な展望の検討は喫緊の課題であり、優先度が高い事業である。</t>
  </si>
  <si>
    <t>研究成果を研究報告書としてとりまとめ、公表するとともに、毎年開催している研究発表会において研究成果を発表する。</t>
    <phoneticPr fontId="5"/>
  </si>
  <si>
    <t>今後の本省部局や地方自治体が政策形成を行う基礎資料等として利用（引用）された回数</t>
    <rPh sb="32" eb="34">
      <t>インヨウ</t>
    </rPh>
    <phoneticPr fontId="5"/>
  </si>
  <si>
    <t>研究調整官　鈴木　淳一朗</t>
    <phoneticPr fontId="5"/>
  </si>
  <si>
    <t>調査研究結果が、IoT、AIによる地域での持続可能な物流サービスのあり方を示し、地方創生に貢献することで、事業者の経営改善を促進する事業として、手続きの透明性を確保しつつ効率的に執行できるよう努めるべき。</t>
    <phoneticPr fontId="5"/>
  </si>
  <si>
    <t>令和4年度終了を目標に、本調査研究の成果が活用されるよう、学識経験者からの助言も得つつ、効果的・効率的に執行していく。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</si>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</sst>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748</xdr:row>
      <xdr:rowOff>0</xdr:rowOff>
    </xdr:from>
    <xdr:to>
      <xdr:col>36</xdr:col>
      <xdr:colOff>119069</xdr:colOff>
      <xdr:row>758</xdr:row>
      <xdr:rowOff>224055</xdr:rowOff>
    </xdr:to>
    <xdr:grpSp>
      <xdr:nvGrpSpPr>
        <xdr:cNvPr id="2" name="グループ化 35">
          <a:extLst>
            <a:ext uri="{FF2B5EF4-FFF2-40B4-BE49-F238E27FC236}">
              <a16:creationId xmlns:a16="http://schemas.microsoft.com/office/drawing/2014/main" id="{00000000-0008-0000-0000-000002000000}"/>
            </a:ext>
          </a:extLst>
        </xdr:cNvPr>
        <xdr:cNvGrpSpPr/>
      </xdr:nvGrpSpPr>
      <xdr:grpSpPr>
        <a:xfrm>
          <a:off x="1828800" y="40322500"/>
          <a:ext cx="5605469" cy="3780055"/>
          <a:chOff x="4278405" y="41109900"/>
          <a:chExt cx="5640294" cy="3772368"/>
        </a:xfrm>
      </xdr:grpSpPr>
      <xdr:sp macro="" textlink="">
        <xdr:nvSpPr>
          <xdr:cNvPr id="3" name="大かっこ 36">
            <a:extLst>
              <a:ext uri="{FF2B5EF4-FFF2-40B4-BE49-F238E27FC236}">
                <a16:creationId xmlns:a16="http://schemas.microsoft.com/office/drawing/2014/main" id="{00000000-0008-0000-0000-000003000000}"/>
              </a:ext>
            </a:extLst>
          </xdr:cNvPr>
          <xdr:cNvSpPr/>
        </xdr:nvSpPr>
        <xdr:spPr>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4" name="大かっこ 37">
            <a:extLst>
              <a:ext uri="{FF2B5EF4-FFF2-40B4-BE49-F238E27FC236}">
                <a16:creationId xmlns:a16="http://schemas.microsoft.com/office/drawing/2014/main" id="{00000000-0008-0000-0000-000004000000}"/>
              </a:ext>
            </a:extLst>
          </xdr:cNvPr>
          <xdr:cNvSpPr/>
        </xdr:nvSpPr>
        <xdr:spPr>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5" name="正方形/長方形 38">
            <a:extLst>
              <a:ext uri="{FF2B5EF4-FFF2-40B4-BE49-F238E27FC236}">
                <a16:creationId xmlns:a16="http://schemas.microsoft.com/office/drawing/2014/main" id="{00000000-0008-0000-0000-000005000000}"/>
              </a:ext>
            </a:extLst>
          </xdr:cNvPr>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10</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39">
            <a:extLst>
              <a:ext uri="{FF2B5EF4-FFF2-40B4-BE49-F238E27FC236}">
                <a16:creationId xmlns:a16="http://schemas.microsoft.com/office/drawing/2014/main" id="{00000000-0008-0000-0000-000006000000}"/>
              </a:ext>
            </a:extLst>
          </xdr:cNvPr>
          <xdr:cNvSpPr txBox="1"/>
        </xdr:nvSpPr>
        <xdr:spPr>
          <a:xfrm>
            <a:off x="4566144" y="42203162"/>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cxnSp macro="">
        <xdr:nvCxnSpPr>
          <xdr:cNvPr id="7" name="直線矢印コネクタ 40">
            <a:extLst>
              <a:ext uri="{FF2B5EF4-FFF2-40B4-BE49-F238E27FC236}">
                <a16:creationId xmlns:a16="http://schemas.microsoft.com/office/drawing/2014/main" id="{00000000-0008-0000-0000-000007000000}"/>
              </a:ext>
            </a:extLst>
          </xdr:cNvPr>
          <xdr:cNvCxnSpPr/>
        </xdr:nvCxnSpPr>
        <xdr:spPr>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41">
            <a:extLst>
              <a:ext uri="{FF2B5EF4-FFF2-40B4-BE49-F238E27FC236}">
                <a16:creationId xmlns:a16="http://schemas.microsoft.com/office/drawing/2014/main" id="{00000000-0008-0000-0000-000008000000}"/>
              </a:ext>
            </a:extLst>
          </xdr:cNvPr>
          <xdr:cNvSpPr txBox="1">
            <a:spLocks noChangeArrowheads="1"/>
          </xdr:cNvSpPr>
        </xdr:nvSpPr>
        <xdr:spPr>
          <a:xfrm>
            <a:off x="4307179" y="43206610"/>
            <a:ext cx="2781475" cy="214327"/>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42">
            <a:extLst>
              <a:ext uri="{FF2B5EF4-FFF2-40B4-BE49-F238E27FC236}">
                <a16:creationId xmlns:a16="http://schemas.microsoft.com/office/drawing/2014/main" id="{00000000-0008-0000-0000-000009000000}"/>
              </a:ext>
            </a:extLst>
          </xdr:cNvPr>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9</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43">
            <a:extLst>
              <a:ext uri="{FF2B5EF4-FFF2-40B4-BE49-F238E27FC236}">
                <a16:creationId xmlns:a16="http://schemas.microsoft.com/office/drawing/2014/main" id="{00000000-0008-0000-0000-00000A000000}"/>
              </a:ext>
            </a:extLst>
          </xdr:cNvPr>
          <xdr:cNvSpPr txBox="1"/>
        </xdr:nvSpPr>
        <xdr:spPr>
          <a:xfrm>
            <a:off x="4594918" y="44326963"/>
            <a:ext cx="2215589" cy="52607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11" name="大かっこ 44">
            <a:extLst>
              <a:ext uri="{FF2B5EF4-FFF2-40B4-BE49-F238E27FC236}">
                <a16:creationId xmlns:a16="http://schemas.microsoft.com/office/drawing/2014/main" id="{00000000-0008-0000-0000-00000B000000}"/>
              </a:ext>
            </a:extLst>
          </xdr:cNvPr>
          <xdr:cNvSpPr/>
        </xdr:nvSpPr>
        <xdr:spPr>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2" name="テキスト ボックス 45">
            <a:extLst>
              <a:ext uri="{FF2B5EF4-FFF2-40B4-BE49-F238E27FC236}">
                <a16:creationId xmlns:a16="http://schemas.microsoft.com/office/drawing/2014/main" id="{00000000-0008-0000-0000-00000C000000}"/>
              </a:ext>
            </a:extLst>
          </xdr:cNvPr>
          <xdr:cNvSpPr txBox="1"/>
        </xdr:nvSpPr>
        <xdr:spPr>
          <a:xfrm>
            <a:off x="7785100" y="41109900"/>
            <a:ext cx="2044699" cy="100573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kumimoji="0" lang="en-US" altLang="ja-JP" sz="1100" b="0" i="0" baseline="0">
                <a:solidFill>
                  <a:schemeClr val="tx1"/>
                </a:solidFill>
                <a:effectLst/>
                <a:latin typeface="+mj-ea"/>
                <a:ea typeface="+mj-ea"/>
                <a:cs typeface="+mn-cs"/>
              </a:rPr>
              <a:t>0.7</a:t>
            </a:r>
            <a:r>
              <a:rPr lang="ja-JP" altLang="ja-JP" sz="1100" b="0" i="0" baseline="0">
                <a:solidFill>
                  <a:schemeClr val="tx1"/>
                </a:solidFill>
                <a:effectLst/>
                <a:latin typeface="+mj-ea"/>
                <a:ea typeface="+mj-ea"/>
                <a:cs typeface="+mn-cs"/>
              </a:rPr>
              <a:t>百万円</a:t>
            </a:r>
            <a:endParaRPr lang="ja-JP" altLang="ja-JP">
              <a:effectLst/>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②委員等旅費　</a:t>
            </a:r>
            <a:r>
              <a:rPr lang="en-US" altLang="ja-JP" sz="1100" b="0" i="0" baseline="0">
                <a:solidFill>
                  <a:schemeClr val="tx1"/>
                </a:solidFill>
                <a:effectLst/>
                <a:latin typeface="+mj-ea"/>
                <a:ea typeface="+mj-ea"/>
                <a:cs typeface="+mn-cs"/>
              </a:rPr>
              <a:t>0.2</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③諸謝金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728</v>
      </c>
      <c r="AK2" s="206"/>
      <c r="AL2" s="206"/>
      <c r="AM2" s="206"/>
      <c r="AN2" s="98" t="s">
        <v>407</v>
      </c>
      <c r="AO2" s="206" t="s">
        <v>674</v>
      </c>
      <c r="AP2" s="206"/>
      <c r="AQ2" s="206"/>
      <c r="AR2" s="99" t="s">
        <v>710</v>
      </c>
      <c r="AS2" s="207">
        <v>27</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733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511</v>
      </c>
      <c r="H5" s="555"/>
      <c r="I5" s="555"/>
      <c r="J5" s="555"/>
      <c r="K5" s="555"/>
      <c r="L5" s="555"/>
      <c r="M5" s="556" t="s">
        <v>66</v>
      </c>
      <c r="N5" s="557"/>
      <c r="O5" s="557"/>
      <c r="P5" s="557"/>
      <c r="Q5" s="557"/>
      <c r="R5" s="558"/>
      <c r="S5" s="559" t="s">
        <v>514</v>
      </c>
      <c r="T5" s="555"/>
      <c r="U5" s="555"/>
      <c r="V5" s="555"/>
      <c r="W5" s="555"/>
      <c r="X5" s="560"/>
      <c r="Y5" s="713" t="s">
        <v>3</v>
      </c>
      <c r="Z5" s="714"/>
      <c r="AA5" s="714"/>
      <c r="AB5" s="714"/>
      <c r="AC5" s="714"/>
      <c r="AD5" s="715"/>
      <c r="AE5" s="716" t="s">
        <v>713</v>
      </c>
      <c r="AF5" s="716"/>
      <c r="AG5" s="716"/>
      <c r="AH5" s="716"/>
      <c r="AI5" s="716"/>
      <c r="AJ5" s="716"/>
      <c r="AK5" s="716"/>
      <c r="AL5" s="716"/>
      <c r="AM5" s="716"/>
      <c r="AN5" s="716"/>
      <c r="AO5" s="716"/>
      <c r="AP5" s="717"/>
      <c r="AQ5" s="718" t="s">
        <v>747</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714</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738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739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93" customHeight="1" x14ac:dyDescent="0.15">
      <c r="A10" s="738" t="s">
        <v>30</v>
      </c>
      <c r="B10" s="739"/>
      <c r="C10" s="739"/>
      <c r="D10" s="739"/>
      <c r="E10" s="739"/>
      <c r="F10" s="739"/>
      <c r="G10" s="671" t="s">
        <v>740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729</v>
      </c>
      <c r="Q13" s="164"/>
      <c r="R13" s="164"/>
      <c r="S13" s="164"/>
      <c r="T13" s="164"/>
      <c r="U13" s="164"/>
      <c r="V13" s="165"/>
      <c r="W13" s="163" t="s">
        <v>729</v>
      </c>
      <c r="X13" s="164"/>
      <c r="Y13" s="164"/>
      <c r="Z13" s="164"/>
      <c r="AA13" s="164"/>
      <c r="AB13" s="164"/>
      <c r="AC13" s="165"/>
      <c r="AD13" s="163" t="s">
        <v>714</v>
      </c>
      <c r="AE13" s="164"/>
      <c r="AF13" s="164"/>
      <c r="AG13" s="164"/>
      <c r="AH13" s="164"/>
      <c r="AI13" s="164"/>
      <c r="AJ13" s="165"/>
      <c r="AK13" s="163">
        <v>10</v>
      </c>
      <c r="AL13" s="164"/>
      <c r="AM13" s="164"/>
      <c r="AN13" s="164"/>
      <c r="AO13" s="164"/>
      <c r="AP13" s="164"/>
      <c r="AQ13" s="165"/>
      <c r="AR13" s="160">
        <v>12</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714</v>
      </c>
      <c r="Q14" s="164"/>
      <c r="R14" s="164"/>
      <c r="S14" s="164"/>
      <c r="T14" s="164"/>
      <c r="U14" s="164"/>
      <c r="V14" s="165"/>
      <c r="W14" s="163" t="s">
        <v>714</v>
      </c>
      <c r="X14" s="164"/>
      <c r="Y14" s="164"/>
      <c r="Z14" s="164"/>
      <c r="AA14" s="164"/>
      <c r="AB14" s="164"/>
      <c r="AC14" s="165"/>
      <c r="AD14" s="163" t="s">
        <v>729</v>
      </c>
      <c r="AE14" s="164"/>
      <c r="AF14" s="164"/>
      <c r="AG14" s="164"/>
      <c r="AH14" s="164"/>
      <c r="AI14" s="164"/>
      <c r="AJ14" s="165"/>
      <c r="AK14" s="163" t="s">
        <v>714</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714</v>
      </c>
      <c r="Q15" s="164"/>
      <c r="R15" s="164"/>
      <c r="S15" s="164"/>
      <c r="T15" s="164"/>
      <c r="U15" s="164"/>
      <c r="V15" s="165"/>
      <c r="W15" s="163" t="s">
        <v>714</v>
      </c>
      <c r="X15" s="164"/>
      <c r="Y15" s="164"/>
      <c r="Z15" s="164"/>
      <c r="AA15" s="164"/>
      <c r="AB15" s="164"/>
      <c r="AC15" s="165"/>
      <c r="AD15" s="163" t="s">
        <v>714</v>
      </c>
      <c r="AE15" s="164"/>
      <c r="AF15" s="164"/>
      <c r="AG15" s="164"/>
      <c r="AH15" s="164"/>
      <c r="AI15" s="164"/>
      <c r="AJ15" s="165"/>
      <c r="AK15" s="163" t="s">
        <v>714</v>
      </c>
      <c r="AL15" s="164"/>
      <c r="AM15" s="164"/>
      <c r="AN15" s="164"/>
      <c r="AO15" s="164"/>
      <c r="AP15" s="164"/>
      <c r="AQ15" s="165"/>
      <c r="AR15" s="163" t="s">
        <v>741</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714</v>
      </c>
      <c r="Q16" s="164"/>
      <c r="R16" s="164"/>
      <c r="S16" s="164"/>
      <c r="T16" s="164"/>
      <c r="U16" s="164"/>
      <c r="V16" s="165"/>
      <c r="W16" s="163" t="s">
        <v>714</v>
      </c>
      <c r="X16" s="164"/>
      <c r="Y16" s="164"/>
      <c r="Z16" s="164"/>
      <c r="AA16" s="164"/>
      <c r="AB16" s="164"/>
      <c r="AC16" s="165"/>
      <c r="AD16" s="163" t="s">
        <v>714</v>
      </c>
      <c r="AE16" s="164"/>
      <c r="AF16" s="164"/>
      <c r="AG16" s="164"/>
      <c r="AH16" s="164"/>
      <c r="AI16" s="164"/>
      <c r="AJ16" s="165"/>
      <c r="AK16" s="163" t="s">
        <v>714</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714</v>
      </c>
      <c r="Q17" s="164"/>
      <c r="R17" s="164"/>
      <c r="S17" s="164"/>
      <c r="T17" s="164"/>
      <c r="U17" s="164"/>
      <c r="V17" s="165"/>
      <c r="W17" s="163" t="s">
        <v>714</v>
      </c>
      <c r="X17" s="164"/>
      <c r="Y17" s="164"/>
      <c r="Z17" s="164"/>
      <c r="AA17" s="164"/>
      <c r="AB17" s="164"/>
      <c r="AC17" s="165"/>
      <c r="AD17" s="163" t="s">
        <v>714</v>
      </c>
      <c r="AE17" s="164"/>
      <c r="AF17" s="164"/>
      <c r="AG17" s="164"/>
      <c r="AH17" s="164"/>
      <c r="AI17" s="164"/>
      <c r="AJ17" s="165"/>
      <c r="AK17" s="163" t="s">
        <v>714</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10</v>
      </c>
      <c r="AL18" s="170"/>
      <c r="AM18" s="170"/>
      <c r="AN18" s="170"/>
      <c r="AO18" s="170"/>
      <c r="AP18" s="170"/>
      <c r="AQ18" s="171"/>
      <c r="AR18" s="169">
        <f>SUM(AR13:AX17)</f>
        <v>12</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715</v>
      </c>
      <c r="H23" s="133"/>
      <c r="I23" s="133"/>
      <c r="J23" s="133"/>
      <c r="K23" s="133"/>
      <c r="L23" s="133"/>
      <c r="M23" s="133"/>
      <c r="N23" s="133"/>
      <c r="O23" s="134"/>
      <c r="P23" s="160">
        <v>9</v>
      </c>
      <c r="Q23" s="161"/>
      <c r="R23" s="161"/>
      <c r="S23" s="161"/>
      <c r="T23" s="161"/>
      <c r="U23" s="161"/>
      <c r="V23" s="162"/>
      <c r="W23" s="160">
        <v>10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716</v>
      </c>
      <c r="H24" s="136"/>
      <c r="I24" s="136"/>
      <c r="J24" s="136"/>
      <c r="K24" s="136"/>
      <c r="L24" s="136"/>
      <c r="M24" s="136"/>
      <c r="N24" s="136"/>
      <c r="O24" s="137"/>
      <c r="P24" s="163">
        <v>0.7</v>
      </c>
      <c r="Q24" s="164"/>
      <c r="R24" s="164"/>
      <c r="S24" s="164"/>
      <c r="T24" s="164"/>
      <c r="U24" s="164"/>
      <c r="V24" s="165"/>
      <c r="W24" s="163">
        <v>1.5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717</v>
      </c>
      <c r="H25" s="136"/>
      <c r="I25" s="136"/>
      <c r="J25" s="136"/>
      <c r="K25" s="136"/>
      <c r="L25" s="136"/>
      <c r="M25" s="136"/>
      <c r="N25" s="136"/>
      <c r="O25" s="137"/>
      <c r="P25" s="163">
        <v>0.2</v>
      </c>
      <c r="Q25" s="164"/>
      <c r="R25" s="164"/>
      <c r="S25" s="164"/>
      <c r="T25" s="164"/>
      <c r="U25" s="164"/>
      <c r="V25" s="165"/>
      <c r="W25" s="163">
        <v>0.3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718</v>
      </c>
      <c r="H26" s="136"/>
      <c r="I26" s="136"/>
      <c r="J26" s="136"/>
      <c r="K26" s="136"/>
      <c r="L26" s="136"/>
      <c r="M26" s="136"/>
      <c r="N26" s="136"/>
      <c r="O26" s="137"/>
      <c r="P26" s="163">
        <v>0.1</v>
      </c>
      <c r="Q26" s="164"/>
      <c r="R26" s="164"/>
      <c r="S26" s="164"/>
      <c r="T26" s="164"/>
      <c r="U26" s="164"/>
      <c r="V26" s="165"/>
      <c r="W26" s="163">
        <v>0.2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741</v>
      </c>
      <c r="H27" s="136"/>
      <c r="I27" s="136"/>
      <c r="J27" s="136"/>
      <c r="K27" s="136"/>
      <c r="L27" s="136"/>
      <c r="M27" s="136"/>
      <c r="N27" s="136"/>
      <c r="O27" s="137"/>
      <c r="P27" s="163" t="s">
        <v>750</v>
      </c>
      <c r="Q27" s="164"/>
      <c r="R27" s="164"/>
      <c r="S27" s="164"/>
      <c r="T27" s="164"/>
      <c r="U27" s="164"/>
      <c r="V27" s="165"/>
      <c r="W27" s="163" t="s">
        <v>741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10</v>
      </c>
      <c r="Q29" s="164"/>
      <c r="R29" s="164"/>
      <c r="S29" s="164"/>
      <c r="T29" s="164"/>
      <c r="U29" s="164"/>
      <c r="V29" s="165"/>
      <c r="W29" s="211">
        <f>AR13</f>
        <v>12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714</v>
      </c>
      <c r="AR31" s="178"/>
      <c r="AS31" s="179" t="s">
        <v>233</v>
      </c>
      <c r="AT31" s="202"/>
      <c r="AU31" s="271">
        <v>5</v>
      </c>
      <c r="AV31" s="271"/>
      <c r="AW31" s="375" t="s">
        <v>179</v>
      </c>
      <c r="AX31" s="376"/>
    </row>
    <row r="32" spans="1:50" ht="23.25" customHeight="1" x14ac:dyDescent="0.15">
      <c r="A32" s="511"/>
      <c r="B32" s="509"/>
      <c r="C32" s="509"/>
      <c r="D32" s="509"/>
      <c r="E32" s="509"/>
      <c r="F32" s="510"/>
      <c r="G32" s="536" t="s">
        <v>719</v>
      </c>
      <c r="H32" s="537"/>
      <c r="I32" s="537"/>
      <c r="J32" s="537"/>
      <c r="K32" s="537"/>
      <c r="L32" s="537"/>
      <c r="M32" s="537"/>
      <c r="N32" s="537"/>
      <c r="O32" s="538"/>
      <c r="P32" s="191" t="s">
        <v>746</v>
      </c>
      <c r="Q32" s="191"/>
      <c r="R32" s="191"/>
      <c r="S32" s="191"/>
      <c r="T32" s="191"/>
      <c r="U32" s="191"/>
      <c r="V32" s="191"/>
      <c r="W32" s="191"/>
      <c r="X32" s="233"/>
      <c r="Y32" s="339" t="s">
        <v>12</v>
      </c>
      <c r="Z32" s="545"/>
      <c r="AA32" s="546"/>
      <c r="AB32" s="547" t="s">
        <v>720</v>
      </c>
      <c r="AC32" s="547"/>
      <c r="AD32" s="547"/>
      <c r="AE32" s="363" t="s">
        <v>714</v>
      </c>
      <c r="AF32" s="364"/>
      <c r="AG32" s="364"/>
      <c r="AH32" s="364"/>
      <c r="AI32" s="363" t="s">
        <v>714</v>
      </c>
      <c r="AJ32" s="364"/>
      <c r="AK32" s="364"/>
      <c r="AL32" s="364"/>
      <c r="AM32" s="363" t="s">
        <v>714</v>
      </c>
      <c r="AN32" s="364"/>
      <c r="AO32" s="364"/>
      <c r="AP32" s="364"/>
      <c r="AQ32" s="166" t="s">
        <v>714</v>
      </c>
      <c r="AR32" s="167"/>
      <c r="AS32" s="167"/>
      <c r="AT32" s="168"/>
      <c r="AU32" s="364" t="s">
        <v>714</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720</v>
      </c>
      <c r="AC33" s="518"/>
      <c r="AD33" s="518"/>
      <c r="AE33" s="363" t="s">
        <v>714</v>
      </c>
      <c r="AF33" s="364"/>
      <c r="AG33" s="364"/>
      <c r="AH33" s="364"/>
      <c r="AI33" s="363" t="s">
        <v>714</v>
      </c>
      <c r="AJ33" s="364"/>
      <c r="AK33" s="364"/>
      <c r="AL33" s="364"/>
      <c r="AM33" s="363" t="s">
        <v>714</v>
      </c>
      <c r="AN33" s="364"/>
      <c r="AO33" s="364"/>
      <c r="AP33" s="364"/>
      <c r="AQ33" s="166" t="s">
        <v>714</v>
      </c>
      <c r="AR33" s="167"/>
      <c r="AS33" s="167"/>
      <c r="AT33" s="168"/>
      <c r="AU33" s="364">
        <v>2</v>
      </c>
      <c r="AV33" s="364"/>
      <c r="AW33" s="364"/>
      <c r="AX33" s="365"/>
    </row>
    <row r="34" spans="1:51" ht="48"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714</v>
      </c>
      <c r="AF34" s="364"/>
      <c r="AG34" s="364"/>
      <c r="AH34" s="364"/>
      <c r="AI34" s="363" t="s">
        <v>714</v>
      </c>
      <c r="AJ34" s="364"/>
      <c r="AK34" s="364"/>
      <c r="AL34" s="364"/>
      <c r="AM34" s="363" t="s">
        <v>714</v>
      </c>
      <c r="AN34" s="364"/>
      <c r="AO34" s="364"/>
      <c r="AP34" s="364"/>
      <c r="AQ34" s="166" t="s">
        <v>714</v>
      </c>
      <c r="AR34" s="167"/>
      <c r="AS34" s="167"/>
      <c r="AT34" s="168"/>
      <c r="AU34" s="364" t="s">
        <v>714</v>
      </c>
      <c r="AV34" s="364"/>
      <c r="AW34" s="364"/>
      <c r="AX34" s="365"/>
    </row>
    <row r="35" spans="1:51" ht="23.25" customHeight="1" x14ac:dyDescent="0.15">
      <c r="A35" s="891" t="s">
        <v>381</v>
      </c>
      <c r="B35" s="892"/>
      <c r="C35" s="892"/>
      <c r="D35" s="892"/>
      <c r="E35" s="892"/>
      <c r="F35" s="893"/>
      <c r="G35" s="897" t="s">
        <v>737</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745</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721</v>
      </c>
      <c r="AC101" s="547"/>
      <c r="AD101" s="547"/>
      <c r="AE101" s="358" t="s">
        <v>714</v>
      </c>
      <c r="AF101" s="358"/>
      <c r="AG101" s="358"/>
      <c r="AH101" s="358"/>
      <c r="AI101" s="358" t="s">
        <v>714</v>
      </c>
      <c r="AJ101" s="358"/>
      <c r="AK101" s="358"/>
      <c r="AL101" s="358"/>
      <c r="AM101" s="358" t="s">
        <v>714</v>
      </c>
      <c r="AN101" s="358"/>
      <c r="AO101" s="358"/>
      <c r="AP101" s="358"/>
      <c r="AQ101" s="358" t="s">
        <v>729</v>
      </c>
      <c r="AR101" s="358"/>
      <c r="AS101" s="358"/>
      <c r="AT101" s="358"/>
      <c r="AU101" s="363" t="s">
        <v>729</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721</v>
      </c>
      <c r="AC102" s="547"/>
      <c r="AD102" s="547"/>
      <c r="AE102" s="358" t="s">
        <v>714</v>
      </c>
      <c r="AF102" s="358"/>
      <c r="AG102" s="358"/>
      <c r="AH102" s="358"/>
      <c r="AI102" s="358" t="s">
        <v>714</v>
      </c>
      <c r="AJ102" s="358"/>
      <c r="AK102" s="358"/>
      <c r="AL102" s="358"/>
      <c r="AM102" s="358" t="s">
        <v>714</v>
      </c>
      <c r="AN102" s="358"/>
      <c r="AO102" s="358"/>
      <c r="AP102" s="358"/>
      <c r="AQ102" s="358">
        <v>2</v>
      </c>
      <c r="AR102" s="358"/>
      <c r="AS102" s="358"/>
      <c r="AT102" s="358"/>
      <c r="AU102" s="371" t="s">
        <v>729</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723</v>
      </c>
      <c r="AC116" s="301"/>
      <c r="AD116" s="302"/>
      <c r="AE116" s="358" t="s">
        <v>714</v>
      </c>
      <c r="AF116" s="358"/>
      <c r="AG116" s="358"/>
      <c r="AH116" s="358"/>
      <c r="AI116" s="358" t="s">
        <v>714</v>
      </c>
      <c r="AJ116" s="358"/>
      <c r="AK116" s="358"/>
      <c r="AL116" s="358"/>
      <c r="AM116" s="358" t="s">
        <v>714</v>
      </c>
      <c r="AN116" s="358"/>
      <c r="AO116" s="358"/>
      <c r="AP116" s="358"/>
      <c r="AQ116" s="363">
        <v>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724</v>
      </c>
      <c r="AC117" s="343"/>
      <c r="AD117" s="344"/>
      <c r="AE117" s="306" t="s">
        <v>714</v>
      </c>
      <c r="AF117" s="306"/>
      <c r="AG117" s="306"/>
      <c r="AH117" s="306"/>
      <c r="AI117" s="306" t="s">
        <v>714</v>
      </c>
      <c r="AJ117" s="306"/>
      <c r="AK117" s="306"/>
      <c r="AL117" s="306"/>
      <c r="AM117" s="306" t="s">
        <v>714</v>
      </c>
      <c r="AN117" s="306"/>
      <c r="AO117" s="306"/>
      <c r="AP117" s="306"/>
      <c r="AQ117" s="306" t="s">
        <v>736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725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735</v>
      </c>
      <c r="AR133" s="271"/>
      <c r="AS133" s="179" t="s">
        <v>233</v>
      </c>
      <c r="AT133" s="202"/>
      <c r="AU133" s="178" t="s">
        <v>735</v>
      </c>
      <c r="AV133" s="178"/>
      <c r="AW133" s="179" t="s">
        <v>179</v>
      </c>
      <c r="AX133" s="180"/>
      <c r="AY133">
        <f>$AY$132</f>
        <v>1</v>
      </c>
    </row>
    <row r="134" spans="1:51" ht="39.75" customHeight="1" x14ac:dyDescent="0.15">
      <c r="A134" s="988"/>
      <c r="B134" s="253"/>
      <c r="C134" s="252"/>
      <c r="D134" s="253"/>
      <c r="E134" s="252"/>
      <c r="F134" s="314"/>
      <c r="G134" s="232" t="s">
        <v>735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735</v>
      </c>
      <c r="AC134" s="224"/>
      <c r="AD134" s="224"/>
      <c r="AE134" s="266" t="s">
        <v>735</v>
      </c>
      <c r="AF134" s="167"/>
      <c r="AG134" s="167"/>
      <c r="AH134" s="167"/>
      <c r="AI134" s="266" t="s">
        <v>735</v>
      </c>
      <c r="AJ134" s="167"/>
      <c r="AK134" s="167"/>
      <c r="AL134" s="167"/>
      <c r="AM134" s="266" t="s">
        <v>735</v>
      </c>
      <c r="AN134" s="167"/>
      <c r="AO134" s="167"/>
      <c r="AP134" s="167"/>
      <c r="AQ134" s="266" t="s">
        <v>735</v>
      </c>
      <c r="AR134" s="167"/>
      <c r="AS134" s="167"/>
      <c r="AT134" s="167"/>
      <c r="AU134" s="266" t="s">
        <v>735</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735</v>
      </c>
      <c r="AC135" s="175"/>
      <c r="AD135" s="175"/>
      <c r="AE135" s="266" t="s">
        <v>735</v>
      </c>
      <c r="AF135" s="167"/>
      <c r="AG135" s="167"/>
      <c r="AH135" s="167"/>
      <c r="AI135" s="266" t="s">
        <v>735</v>
      </c>
      <c r="AJ135" s="167"/>
      <c r="AK135" s="167"/>
      <c r="AL135" s="167"/>
      <c r="AM135" s="266" t="s">
        <v>735</v>
      </c>
      <c r="AN135" s="167"/>
      <c r="AO135" s="167"/>
      <c r="AP135" s="167"/>
      <c r="AQ135" s="266" t="s">
        <v>735</v>
      </c>
      <c r="AR135" s="167"/>
      <c r="AS135" s="167"/>
      <c r="AT135" s="167"/>
      <c r="AU135" s="266" t="s">
        <v>735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734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5.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727</v>
      </c>
      <c r="AE702" s="890"/>
      <c r="AF702" s="890"/>
      <c r="AG702" s="879" t="s">
        <v>742</v>
      </c>
      <c r="AH702" s="880"/>
      <c r="AI702" s="880"/>
      <c r="AJ702" s="880"/>
      <c r="AK702" s="880"/>
      <c r="AL702" s="880"/>
      <c r="AM702" s="880"/>
      <c r="AN702" s="880"/>
      <c r="AO702" s="880"/>
      <c r="AP702" s="880"/>
      <c r="AQ702" s="880"/>
      <c r="AR702" s="880"/>
      <c r="AS702" s="880"/>
      <c r="AT702" s="880"/>
      <c r="AU702" s="880"/>
      <c r="AV702" s="880"/>
      <c r="AW702" s="880"/>
      <c r="AX702" s="881"/>
    </row>
    <row r="703" spans="1:51" ht="57.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727</v>
      </c>
      <c r="AE703" s="185"/>
      <c r="AF703" s="185"/>
      <c r="AG703" s="663" t="s">
        <v>743</v>
      </c>
      <c r="AH703" s="664"/>
      <c r="AI703" s="664"/>
      <c r="AJ703" s="664"/>
      <c r="AK703" s="664"/>
      <c r="AL703" s="664"/>
      <c r="AM703" s="664"/>
      <c r="AN703" s="664"/>
      <c r="AO703" s="664"/>
      <c r="AP703" s="664"/>
      <c r="AQ703" s="664"/>
      <c r="AR703" s="664"/>
      <c r="AS703" s="664"/>
      <c r="AT703" s="664"/>
      <c r="AU703" s="664"/>
      <c r="AV703" s="664"/>
      <c r="AW703" s="664"/>
      <c r="AX703" s="665"/>
    </row>
    <row r="704" spans="1:51" ht="74.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727</v>
      </c>
      <c r="AE704" s="582"/>
      <c r="AF704" s="582"/>
      <c r="AG704" s="424" t="s">
        <v>744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730</v>
      </c>
      <c r="AE705" s="732"/>
      <c r="AF705" s="732"/>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730</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730</v>
      </c>
      <c r="AE709" s="185"/>
      <c r="AF709" s="185"/>
      <c r="AG709" s="663"/>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730</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730</v>
      </c>
      <c r="AE711" s="185"/>
      <c r="AF711" s="185"/>
      <c r="AG711" s="663"/>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730</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730</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730</v>
      </c>
      <c r="AE714" s="588"/>
      <c r="AF714" s="589"/>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730</v>
      </c>
      <c r="AE715" s="667"/>
      <c r="AF715" s="773"/>
      <c r="AG715" s="522"/>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730</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730</v>
      </c>
      <c r="AE717" s="185"/>
      <c r="AF717" s="185"/>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730</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730</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731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732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t="s">
        <v>748</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t="s">
        <v>749</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415</v>
      </c>
      <c r="J747" s="113"/>
      <c r="K747" s="100" t="str">
        <f>IF(I747="","","-")</f>
        <v>-</v>
      </c>
      <c r="L747" s="104">
        <v>37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322"/>
      <c r="AD845" s="323"/>
      <c r="AE845" s="323"/>
      <c r="AF845" s="323"/>
      <c r="AG845" s="323"/>
      <c r="AH845" s="418"/>
      <c r="AI845" s="419"/>
      <c r="AJ845" s="419"/>
      <c r="AK845" s="419"/>
      <c r="AL845" s="326"/>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13">
      <formula>IF(RIGHT(TEXT(P14,"0.#"),1)=".",FALSE,TRUE)</formula>
    </cfRule>
    <cfRule type="expression" dxfId="2798" priority="14014">
      <formula>IF(RIGHT(TEXT(P14,"0.#"),1)=".",TRUE,FALSE)</formula>
    </cfRule>
  </conditionalFormatting>
  <conditionalFormatting sqref="AE32">
    <cfRule type="expression" dxfId="2797" priority="14003">
      <formula>IF(RIGHT(TEXT(AE32,"0.#"),1)=".",FALSE,TRUE)</formula>
    </cfRule>
    <cfRule type="expression" dxfId="2796" priority="14004">
      <formula>IF(RIGHT(TEXT(AE32,"0.#"),1)=".",TRUE,FALSE)</formula>
    </cfRule>
  </conditionalFormatting>
  <conditionalFormatting sqref="P18:AX18">
    <cfRule type="expression" dxfId="2795" priority="13889">
      <formula>IF(RIGHT(TEXT(P18,"0.#"),1)=".",FALSE,TRUE)</formula>
    </cfRule>
    <cfRule type="expression" dxfId="2794" priority="13890">
      <formula>IF(RIGHT(TEXT(P18,"0.#"),1)=".",TRUE,FALSE)</formula>
    </cfRule>
  </conditionalFormatting>
  <conditionalFormatting sqref="Y790">
    <cfRule type="expression" dxfId="2793" priority="13885">
      <formula>IF(RIGHT(TEXT(Y790,"0.#"),1)=".",FALSE,TRUE)</formula>
    </cfRule>
    <cfRule type="expression" dxfId="2792" priority="13886">
      <formula>IF(RIGHT(TEXT(Y790,"0.#"),1)=".",TRUE,FALSE)</formula>
    </cfRule>
  </conditionalFormatting>
  <conditionalFormatting sqref="Y799">
    <cfRule type="expression" dxfId="2791" priority="13881">
      <formula>IF(RIGHT(TEXT(Y799,"0.#"),1)=".",FALSE,TRUE)</formula>
    </cfRule>
    <cfRule type="expression" dxfId="2790" priority="13882">
      <formula>IF(RIGHT(TEXT(Y799,"0.#"),1)=".",TRUE,FALSE)</formula>
    </cfRule>
  </conditionalFormatting>
  <conditionalFormatting sqref="Y830:Y837 Y828 Y817:Y824 Y815 Y804:Y811 Y802">
    <cfRule type="expression" dxfId="2789" priority="13663">
      <formula>IF(RIGHT(TEXT(Y802,"0.#"),1)=".",FALSE,TRUE)</formula>
    </cfRule>
    <cfRule type="expression" dxfId="2788" priority="13664">
      <formula>IF(RIGHT(TEXT(Y802,"0.#"),1)=".",TRUE,FALSE)</formula>
    </cfRule>
  </conditionalFormatting>
  <conditionalFormatting sqref="P16:AQ17 P15:AX15 P13:AX13">
    <cfRule type="expression" dxfId="2787" priority="13711">
      <formula>IF(RIGHT(TEXT(P13,"0.#"),1)=".",FALSE,TRUE)</formula>
    </cfRule>
    <cfRule type="expression" dxfId="2786" priority="13712">
      <formula>IF(RIGHT(TEXT(P13,"0.#"),1)=".",TRUE,FALSE)</formula>
    </cfRule>
  </conditionalFormatting>
  <conditionalFormatting sqref="P19:AJ19">
    <cfRule type="expression" dxfId="2785" priority="13709">
      <formula>IF(RIGHT(TEXT(P19,"0.#"),1)=".",FALSE,TRUE)</formula>
    </cfRule>
    <cfRule type="expression" dxfId="2784" priority="13710">
      <formula>IF(RIGHT(TEXT(P19,"0.#"),1)=".",TRUE,FALSE)</formula>
    </cfRule>
  </conditionalFormatting>
  <conditionalFormatting sqref="AE101 AQ101">
    <cfRule type="expression" dxfId="2783" priority="13701">
      <formula>IF(RIGHT(TEXT(AE101,"0.#"),1)=".",FALSE,TRUE)</formula>
    </cfRule>
    <cfRule type="expression" dxfId="2782" priority="13702">
      <formula>IF(RIGHT(TEXT(AE101,"0.#"),1)=".",TRUE,FALSE)</formula>
    </cfRule>
  </conditionalFormatting>
  <conditionalFormatting sqref="Y791:Y798 Y789">
    <cfRule type="expression" dxfId="2781" priority="13687">
      <formula>IF(RIGHT(TEXT(Y789,"0.#"),1)=".",FALSE,TRUE)</formula>
    </cfRule>
    <cfRule type="expression" dxfId="2780" priority="13688">
      <formula>IF(RIGHT(TEXT(Y789,"0.#"),1)=".",TRUE,FALSE)</formula>
    </cfRule>
  </conditionalFormatting>
  <conditionalFormatting sqref="AU790">
    <cfRule type="expression" dxfId="2779" priority="13685">
      <formula>IF(RIGHT(TEXT(AU790,"0.#"),1)=".",FALSE,TRUE)</formula>
    </cfRule>
    <cfRule type="expression" dxfId="2778" priority="13686">
      <formula>IF(RIGHT(TEXT(AU790,"0.#"),1)=".",TRUE,FALSE)</formula>
    </cfRule>
  </conditionalFormatting>
  <conditionalFormatting sqref="AU799">
    <cfRule type="expression" dxfId="2777" priority="13683">
      <formula>IF(RIGHT(TEXT(AU799,"0.#"),1)=".",FALSE,TRUE)</formula>
    </cfRule>
    <cfRule type="expression" dxfId="2776" priority="13684">
      <formula>IF(RIGHT(TEXT(AU799,"0.#"),1)=".",TRUE,FALSE)</formula>
    </cfRule>
  </conditionalFormatting>
  <conditionalFormatting sqref="AU791:AU798 AU789">
    <cfRule type="expression" dxfId="2775" priority="13681">
      <formula>IF(RIGHT(TEXT(AU789,"0.#"),1)=".",FALSE,TRUE)</formula>
    </cfRule>
    <cfRule type="expression" dxfId="2774" priority="13682">
      <formula>IF(RIGHT(TEXT(AU789,"0.#"),1)=".",TRUE,FALSE)</formula>
    </cfRule>
  </conditionalFormatting>
  <conditionalFormatting sqref="Y829 Y816 Y803">
    <cfRule type="expression" dxfId="2773" priority="13667">
      <formula>IF(RIGHT(TEXT(Y803,"0.#"),1)=".",FALSE,TRUE)</formula>
    </cfRule>
    <cfRule type="expression" dxfId="2772" priority="13668">
      <formula>IF(RIGHT(TEXT(Y803,"0.#"),1)=".",TRUE,FALSE)</formula>
    </cfRule>
  </conditionalFormatting>
  <conditionalFormatting sqref="Y838 Y825 Y812">
    <cfRule type="expression" dxfId="2771" priority="13665">
      <formula>IF(RIGHT(TEXT(Y812,"0.#"),1)=".",FALSE,TRUE)</formula>
    </cfRule>
    <cfRule type="expression" dxfId="2770" priority="13666">
      <formula>IF(RIGHT(TEXT(Y812,"0.#"),1)=".",TRUE,FALSE)</formula>
    </cfRule>
  </conditionalFormatting>
  <conditionalFormatting sqref="AU829 AU816 AU803">
    <cfRule type="expression" dxfId="2769" priority="13661">
      <formula>IF(RIGHT(TEXT(AU803,"0.#"),1)=".",FALSE,TRUE)</formula>
    </cfRule>
    <cfRule type="expression" dxfId="2768" priority="13662">
      <formula>IF(RIGHT(TEXT(AU803,"0.#"),1)=".",TRUE,FALSE)</formula>
    </cfRule>
  </conditionalFormatting>
  <conditionalFormatting sqref="AU838 AU825 AU812">
    <cfRule type="expression" dxfId="2767" priority="13659">
      <formula>IF(RIGHT(TEXT(AU812,"0.#"),1)=".",FALSE,TRUE)</formula>
    </cfRule>
    <cfRule type="expression" dxfId="2766" priority="13660">
      <formula>IF(RIGHT(TEXT(AU812,"0.#"),1)=".",TRUE,FALSE)</formula>
    </cfRule>
  </conditionalFormatting>
  <conditionalFormatting sqref="AU830:AU837 AU828 AU817:AU824 AU815 AU804:AU811 AU802">
    <cfRule type="expression" dxfId="2765" priority="13657">
      <formula>IF(RIGHT(TEXT(AU802,"0.#"),1)=".",FALSE,TRUE)</formula>
    </cfRule>
    <cfRule type="expression" dxfId="2764" priority="13658">
      <formula>IF(RIGHT(TEXT(AU802,"0.#"),1)=".",TRUE,FALSE)</formula>
    </cfRule>
  </conditionalFormatting>
  <conditionalFormatting sqref="AM87">
    <cfRule type="expression" dxfId="2763" priority="13311">
      <formula>IF(RIGHT(TEXT(AM87,"0.#"),1)=".",FALSE,TRUE)</formula>
    </cfRule>
    <cfRule type="expression" dxfId="2762" priority="13312">
      <formula>IF(RIGHT(TEXT(AM87,"0.#"),1)=".",TRUE,FALSE)</formula>
    </cfRule>
  </conditionalFormatting>
  <conditionalFormatting sqref="AE55">
    <cfRule type="expression" dxfId="2761" priority="13379">
      <formula>IF(RIGHT(TEXT(AE55,"0.#"),1)=".",FALSE,TRUE)</formula>
    </cfRule>
    <cfRule type="expression" dxfId="2760" priority="13380">
      <formula>IF(RIGHT(TEXT(AE55,"0.#"),1)=".",TRUE,FALSE)</formula>
    </cfRule>
  </conditionalFormatting>
  <conditionalFormatting sqref="AI55">
    <cfRule type="expression" dxfId="2759" priority="13377">
      <formula>IF(RIGHT(TEXT(AI55,"0.#"),1)=".",FALSE,TRUE)</formula>
    </cfRule>
    <cfRule type="expression" dxfId="2758" priority="13378">
      <formula>IF(RIGHT(TEXT(AI55,"0.#"),1)=".",TRUE,FALSE)</formula>
    </cfRule>
  </conditionalFormatting>
  <conditionalFormatting sqref="AE33">
    <cfRule type="expression" dxfId="2757" priority="13471">
      <formula>IF(RIGHT(TEXT(AE33,"0.#"),1)=".",FALSE,TRUE)</formula>
    </cfRule>
    <cfRule type="expression" dxfId="2756" priority="13472">
      <formula>IF(RIGHT(TEXT(AE33,"0.#"),1)=".",TRUE,FALSE)</formula>
    </cfRule>
  </conditionalFormatting>
  <conditionalFormatting sqref="AE34">
    <cfRule type="expression" dxfId="2755" priority="13469">
      <formula>IF(RIGHT(TEXT(AE34,"0.#"),1)=".",FALSE,TRUE)</formula>
    </cfRule>
    <cfRule type="expression" dxfId="2754" priority="13470">
      <formula>IF(RIGHT(TEXT(AE34,"0.#"),1)=".",TRUE,FALSE)</formula>
    </cfRule>
  </conditionalFormatting>
  <conditionalFormatting sqref="AI34">
    <cfRule type="expression" dxfId="2753" priority="13467">
      <formula>IF(RIGHT(TEXT(AI34,"0.#"),1)=".",FALSE,TRUE)</formula>
    </cfRule>
    <cfRule type="expression" dxfId="2752" priority="13468">
      <formula>IF(RIGHT(TEXT(AI34,"0.#"),1)=".",TRUE,FALSE)</formula>
    </cfRule>
  </conditionalFormatting>
  <conditionalFormatting sqref="AI33">
    <cfRule type="expression" dxfId="2751" priority="13465">
      <formula>IF(RIGHT(TEXT(AI33,"0.#"),1)=".",FALSE,TRUE)</formula>
    </cfRule>
    <cfRule type="expression" dxfId="2750" priority="13466">
      <formula>IF(RIGHT(TEXT(AI33,"0.#"),1)=".",TRUE,FALSE)</formula>
    </cfRule>
  </conditionalFormatting>
  <conditionalFormatting sqref="AI32">
    <cfRule type="expression" dxfId="2749" priority="13463">
      <formula>IF(RIGHT(TEXT(AI32,"0.#"),1)=".",FALSE,TRUE)</formula>
    </cfRule>
    <cfRule type="expression" dxfId="2748" priority="13464">
      <formula>IF(RIGHT(TEXT(AI32,"0.#"),1)=".",TRUE,FALSE)</formula>
    </cfRule>
  </conditionalFormatting>
  <conditionalFormatting sqref="AQ32:AQ34">
    <cfRule type="expression" dxfId="2747" priority="13451">
      <formula>IF(RIGHT(TEXT(AQ32,"0.#"),1)=".",FALSE,TRUE)</formula>
    </cfRule>
    <cfRule type="expression" dxfId="2746" priority="13452">
      <formula>IF(RIGHT(TEXT(AQ32,"0.#"),1)=".",TRUE,FALSE)</formula>
    </cfRule>
  </conditionalFormatting>
  <conditionalFormatting sqref="AU32:AU34">
    <cfRule type="expression" dxfId="2745" priority="13449">
      <formula>IF(RIGHT(TEXT(AU32,"0.#"),1)=".",FALSE,TRUE)</formula>
    </cfRule>
    <cfRule type="expression" dxfId="2744" priority="13450">
      <formula>IF(RIGHT(TEXT(AU32,"0.#"),1)=".",TRUE,FALSE)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E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5:AO846">
    <cfRule type="expression" dxfId="2389" priority="2821">
      <formula>IF(AND(AL845&gt;=0, RIGHT(TEXT(AL845,"0.#"),1)&lt;&gt;"."),TRUE,FALSE)</formula>
    </cfRule>
    <cfRule type="expression" dxfId="2388" priority="2822">
      <formula>IF(AND(AL845&gt;=0, RIGHT(TEXT(AL845,"0.#"),1)="."),TRUE,FALSE)</formula>
    </cfRule>
    <cfRule type="expression" dxfId="2387" priority="2823">
      <formula>IF(AND(AL845&lt;0, RIGHT(TEXT(AL845,"0.#"),1)&lt;&gt;"."),TRUE,FALSE)</formula>
    </cfRule>
    <cfRule type="expression" dxfId="2386" priority="2824">
      <formula>IF(AND(AL845&lt;0, RIGHT(TEXT(AL845,"0.#"),1)="."),TRUE,FALSE)</formula>
    </cfRule>
  </conditionalFormatting>
  <conditionalFormatting sqref="Y845:Y846">
    <cfRule type="expression" dxfId="2385" priority="2819">
      <formula>IF(RIGHT(TEXT(Y845,"0.#"),1)=".",FALSE,TRUE)</formula>
    </cfRule>
    <cfRule type="expression" dxfId="2384" priority="2820">
      <formula>IF(RIGHT(TEXT(Y845,"0.#"),1)=".",TRUE,FALSE)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8:AO879">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M34">
    <cfRule type="expression" dxfId="709" priority="9">
      <formula>IF(RIGHT(TEXT(AM34,"0.#"),1)=".",FALSE,TRUE)</formula>
    </cfRule>
    <cfRule type="expression" dxfId="708" priority="10">
      <formula>IF(RIGHT(TEXT(AM34,"0.#"),1)=".",TRUE,FALSE)</formula>
    </cfRule>
  </conditionalFormatting>
  <conditionalFormatting sqref="AM33">
    <cfRule type="expression" dxfId="707" priority="7">
      <formula>IF(RIGHT(TEXT(AM33,"0.#"),1)=".",FALSE,TRUE)</formula>
    </cfRule>
    <cfRule type="expression" dxfId="706" priority="8">
      <formula>IF(RIGHT(TEXT(AM33,"0.#"),1)=".",TRUE,FALSE)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727</v>
      </c>
      <c r="H2" s="13" t="str">
        <f>IF(G2="","",F2)</f>
        <v>一般会計</v>
      </c>
      <c r="I2" s="13" t="str">
        <f>IF(H2="","",IF(I1&lt;&gt;"",CONCATENATE(I1,"、",H2),H2))</f>
        <v>一般会計</v>
      </c>
      <c r="K2" s="14" t="s">
        <v>103</v>
      </c>
      <c r="L2" s="15"/>
      <c r="M2" s="13" t="str">
        <f>IF(L2="","",K2)</f>
        <v/>
      </c>
      <c r="N2" s="13" t="str">
        <f>IF(M2="","",IF(N1&lt;&gt;"",CONCATENATE(N1,"、",M2),M2))</f>
        <v/>
      </c>
      <c r="O2" s="13"/>
      <c r="P2" s="12" t="s">
        <v>74</v>
      </c>
      <c r="Q2" s="17" t="s">
        <v>727</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727</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727</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2021-05-26T06:30:52Z</cp:lastPrinted>
  <dcterms:created xsi:type="dcterms:W3CDTF">2012-03-13T00:50:25Z</dcterms:created>
  <dcterms:modified xsi:type="dcterms:W3CDTF">2021-09-03T05:34:13Z</dcterms:modified>
</cp:coreProperties>
</file>