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2年（2020年）空港管理状況調書\2202XX_平成23年度～令和2年度空港管理状況調書の修正\作業中\平成31年（令和元年）\"/>
    </mc:Choice>
  </mc:AlternateContent>
  <bookViews>
    <workbookView xWindow="240" yWindow="1635" windowWidth="18195" windowHeight="7815"/>
  </bookViews>
  <sheets>
    <sheet name="○着陸" sheetId="1" r:id="rId1"/>
    <sheet name="○旅客" sheetId="14" r:id="rId2"/>
    <sheet name="○燃料 " sheetId="17" r:id="rId3"/>
    <sheet name="○貨物" sheetId="35" r:id="rId4"/>
    <sheet name="○郵便" sheetId="34" r:id="rId5"/>
  </sheets>
  <definedNames>
    <definedName name="_xlnm._FilterDatabase" localSheetId="3" hidden="1">○貨物!$C$5:$D$58</definedName>
    <definedName name="_xlnm._FilterDatabase" localSheetId="0" hidden="1">○着陸!$A$5:$Q$5</definedName>
    <definedName name="_xlnm._FilterDatabase" localSheetId="2" hidden="1">'○燃料 '!$C$5:$D$51</definedName>
    <definedName name="_xlnm._FilterDatabase" localSheetId="4" hidden="1">○郵便!$C$5:$D$58</definedName>
    <definedName name="_xlnm._FilterDatabase" localSheetId="1" hidden="1">○旅客!$C$72:$D$106</definedName>
    <definedName name="_xlnm.Print_Area" localSheetId="3">○貨物!$A$1:$P$85</definedName>
    <definedName name="_xlnm.Print_Area" localSheetId="0">○着陸!$A$1:$P$131</definedName>
    <definedName name="_xlnm.Print_Area" localSheetId="2">'○燃料 '!$A$1:$P$36</definedName>
    <definedName name="_xlnm.Print_Area" localSheetId="4">○郵便!$A$1:$P$63</definedName>
    <definedName name="_xlnm.Print_Area" localSheetId="1">○旅客!$A$1:$P$109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34" l="1"/>
  <c r="I63" i="34"/>
  <c r="D63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40" i="34"/>
  <c r="G40" i="34"/>
  <c r="E40" i="34"/>
  <c r="B40" i="34"/>
  <c r="J39" i="34"/>
  <c r="G39" i="34"/>
  <c r="E39" i="34"/>
  <c r="B39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L6" i="34"/>
  <c r="J6" i="34"/>
  <c r="G6" i="34"/>
  <c r="E6" i="34"/>
  <c r="B6" i="34"/>
  <c r="O5" i="34"/>
  <c r="J5" i="34"/>
  <c r="E5" i="34"/>
  <c r="N85" i="35"/>
  <c r="I85" i="35"/>
  <c r="D85" i="35"/>
  <c r="E83" i="35"/>
  <c r="B83" i="35"/>
  <c r="J82" i="35"/>
  <c r="G82" i="35"/>
  <c r="E82" i="35"/>
  <c r="B82" i="35"/>
  <c r="J81" i="35"/>
  <c r="G81" i="35"/>
  <c r="E81" i="35"/>
  <c r="B81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O27" i="35"/>
  <c r="L27" i="35"/>
  <c r="J27" i="35"/>
  <c r="G27" i="35"/>
  <c r="E27" i="35"/>
  <c r="B27" i="35"/>
  <c r="O26" i="35"/>
  <c r="L26" i="35"/>
  <c r="J26" i="35"/>
  <c r="G26" i="35"/>
  <c r="E26" i="35"/>
  <c r="B26" i="35"/>
  <c r="O25" i="35"/>
  <c r="L25" i="35"/>
  <c r="J25" i="35"/>
  <c r="G25" i="35"/>
  <c r="E25" i="35"/>
  <c r="B25" i="35"/>
  <c r="O24" i="35"/>
  <c r="L24" i="35"/>
  <c r="J24" i="35"/>
  <c r="G24" i="35"/>
  <c r="E24" i="35"/>
  <c r="B24" i="35"/>
  <c r="O23" i="35"/>
  <c r="L23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L17" i="35"/>
  <c r="J17" i="35"/>
  <c r="G17" i="35"/>
  <c r="E17" i="35"/>
  <c r="B17" i="35"/>
  <c r="O16" i="35"/>
  <c r="L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N36" i="17"/>
  <c r="J34" i="17"/>
  <c r="G34" i="17"/>
  <c r="E34" i="17"/>
  <c r="B34" i="17"/>
  <c r="J33" i="17"/>
  <c r="G33" i="17"/>
  <c r="E33" i="17"/>
  <c r="B33" i="17"/>
  <c r="O32" i="17"/>
  <c r="L32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J24" i="17"/>
  <c r="G24" i="17"/>
  <c r="E24" i="17"/>
  <c r="B24" i="17"/>
  <c r="O23" i="17"/>
  <c r="L23" i="17"/>
  <c r="J23" i="17"/>
  <c r="G23" i="17"/>
  <c r="E23" i="17"/>
  <c r="B23" i="17"/>
  <c r="O22" i="17"/>
  <c r="L22" i="17"/>
  <c r="J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L13" i="17"/>
  <c r="J13" i="17"/>
  <c r="G13" i="17"/>
  <c r="E13" i="17"/>
  <c r="B13" i="17"/>
  <c r="O12" i="17"/>
  <c r="L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N108" i="14"/>
  <c r="I108" i="14"/>
  <c r="D108" i="14"/>
  <c r="J106" i="14"/>
  <c r="G106" i="14"/>
  <c r="E106" i="14"/>
  <c r="B106" i="14"/>
  <c r="J105" i="14"/>
  <c r="G105" i="14"/>
  <c r="E105" i="14"/>
  <c r="B105" i="14"/>
  <c r="J102" i="14"/>
  <c r="G102" i="14"/>
  <c r="E102" i="14"/>
  <c r="B102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J57" i="14"/>
  <c r="G57" i="14"/>
  <c r="E57" i="14"/>
  <c r="B57" i="14"/>
  <c r="J56" i="14"/>
  <c r="G56" i="14"/>
  <c r="E56" i="14"/>
  <c r="B56" i="14"/>
  <c r="O55" i="14"/>
  <c r="L55" i="14"/>
  <c r="J55" i="14"/>
  <c r="G55" i="14"/>
  <c r="E55" i="14"/>
  <c r="B55" i="14"/>
  <c r="O54" i="14"/>
  <c r="L54" i="14"/>
  <c r="J54" i="14"/>
  <c r="G54" i="14"/>
  <c r="E54" i="14"/>
  <c r="B54" i="14"/>
  <c r="O53" i="14"/>
  <c r="L53" i="14"/>
  <c r="J53" i="14"/>
  <c r="G53" i="14"/>
  <c r="E53" i="14"/>
  <c r="B53" i="14"/>
  <c r="O52" i="14"/>
  <c r="L52" i="14"/>
  <c r="J52" i="14"/>
  <c r="G52" i="14"/>
  <c r="E52" i="14"/>
  <c r="B52" i="14"/>
  <c r="O51" i="14"/>
  <c r="L51" i="14"/>
  <c r="J51" i="14"/>
  <c r="G51" i="14"/>
  <c r="E51" i="14"/>
  <c r="B51" i="14"/>
  <c r="O50" i="14"/>
  <c r="L50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N127" i="1"/>
  <c r="I127" i="1"/>
  <c r="D127" i="1"/>
  <c r="J125" i="1"/>
  <c r="G125" i="1"/>
  <c r="E125" i="1"/>
  <c r="B125" i="1"/>
  <c r="J124" i="1"/>
  <c r="E124" i="1"/>
  <c r="J123" i="1"/>
  <c r="E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E98" i="1"/>
  <c r="J97" i="1"/>
  <c r="E97" i="1"/>
  <c r="J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J59" i="1"/>
  <c r="G59" i="1"/>
  <c r="E59" i="1"/>
  <c r="B59" i="1"/>
  <c r="O58" i="1"/>
  <c r="J58" i="1"/>
  <c r="G58" i="1"/>
  <c r="E58" i="1"/>
  <c r="B58" i="1"/>
  <c r="O57" i="1"/>
  <c r="L57" i="1"/>
  <c r="J57" i="1"/>
  <c r="G57" i="1"/>
  <c r="E57" i="1"/>
  <c r="B57" i="1"/>
  <c r="O56" i="1"/>
  <c r="J56" i="1"/>
  <c r="G56" i="1"/>
  <c r="E56" i="1"/>
  <c r="B56" i="1"/>
  <c r="O55" i="1"/>
  <c r="J55" i="1"/>
  <c r="G55" i="1"/>
  <c r="E55" i="1"/>
  <c r="B55" i="1"/>
  <c r="O54" i="1"/>
  <c r="L54" i="1"/>
  <c r="J54" i="1"/>
  <c r="G54" i="1"/>
  <c r="E54" i="1"/>
  <c r="B54" i="1"/>
  <c r="O53" i="1"/>
  <c r="J53" i="1"/>
  <c r="G53" i="1"/>
  <c r="E53" i="1"/>
  <c r="B53" i="1"/>
  <c r="O52" i="1"/>
  <c r="J52" i="1"/>
  <c r="G52" i="1"/>
  <c r="E52" i="1"/>
  <c r="B52" i="1"/>
  <c r="O51" i="1"/>
  <c r="J51" i="1"/>
  <c r="G51" i="1"/>
  <c r="E51" i="1"/>
  <c r="B51" i="1"/>
  <c r="O50" i="1"/>
  <c r="L50" i="1"/>
  <c r="J50" i="1"/>
  <c r="G50" i="1"/>
  <c r="E50" i="1"/>
  <c r="B50" i="1"/>
  <c r="O49" i="1"/>
  <c r="L49" i="1"/>
  <c r="J49" i="1"/>
  <c r="G49" i="1"/>
  <c r="E49" i="1"/>
  <c r="B49" i="1"/>
  <c r="O48" i="1"/>
  <c r="L48" i="1"/>
  <c r="J48" i="1"/>
  <c r="G48" i="1"/>
  <c r="E48" i="1"/>
  <c r="B48" i="1"/>
  <c r="O47" i="1"/>
  <c r="L47" i="1"/>
  <c r="J47" i="1"/>
  <c r="G47" i="1"/>
  <c r="E47" i="1"/>
  <c r="B47" i="1"/>
  <c r="O46" i="1"/>
  <c r="L46" i="1"/>
  <c r="J46" i="1"/>
  <c r="G46" i="1"/>
  <c r="E46" i="1"/>
  <c r="B46" i="1"/>
  <c r="O45" i="1"/>
  <c r="L45" i="1"/>
  <c r="J45" i="1"/>
  <c r="G45" i="1"/>
  <c r="E45" i="1"/>
  <c r="B45" i="1"/>
  <c r="O44" i="1"/>
  <c r="L44" i="1"/>
  <c r="J44" i="1"/>
  <c r="G44" i="1"/>
  <c r="E44" i="1"/>
  <c r="B44" i="1"/>
  <c r="O43" i="1"/>
  <c r="L43" i="1"/>
  <c r="J43" i="1"/>
  <c r="G43" i="1"/>
  <c r="E43" i="1"/>
  <c r="B43" i="1"/>
  <c r="O42" i="1"/>
  <c r="L42" i="1"/>
  <c r="J42" i="1"/>
  <c r="G42" i="1"/>
  <c r="E42" i="1"/>
  <c r="B42" i="1"/>
  <c r="O41" i="1"/>
  <c r="L41" i="1"/>
  <c r="J41" i="1"/>
  <c r="G41" i="1"/>
  <c r="E41" i="1"/>
  <c r="B41" i="1"/>
  <c r="O40" i="1"/>
  <c r="L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<sst xmlns="http://schemas.openxmlformats.org/spreadsheetml/2006/main" count="1087" uniqueCount="149">
  <si>
    <t>庄内</t>
  </si>
  <si>
    <t>女満別</t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</si>
  <si>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</si>
  <si>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</si>
  <si>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</si>
  <si>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空港</t>
    <rPh sb="0" eb="2">
      <t>クウコウ</t>
    </rPh>
    <phoneticPr fontId="2"/>
  </si>
  <si>
    <t>佐渡</t>
  </si>
  <si>
    <t>秋田</t>
  </si>
  <si>
    <t>慶良間</t>
  </si>
  <si>
    <t>函館</t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</si>
  <si>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</si>
  <si>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</si>
  <si>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</si>
  <si>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</si>
  <si>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北九州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</si>
  <si>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</si>
  <si>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</si>
  <si>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</si>
  <si>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</si>
  <si>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</si>
  <si>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津市伊勢湾H</t>
  </si>
  <si>
    <t>八尾</t>
  </si>
  <si>
    <t>国内計</t>
    <rPh sb="0" eb="2">
      <t>コクナイ</t>
    </rPh>
    <rPh sb="2" eb="3">
      <t>ケイ</t>
    </rPh>
    <phoneticPr fontId="2"/>
  </si>
  <si>
    <t>山口宇部</t>
  </si>
  <si>
    <t>年間</t>
    <rPh sb="0" eb="2">
      <t>ネンカン</t>
    </rPh>
    <phoneticPr fontId="2"/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</si>
  <si>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</si>
  <si>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</si>
  <si>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</si>
  <si>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</si>
  <si>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</si>
  <si>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</si>
  <si>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</si>
  <si>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新潟</t>
  </si>
  <si>
    <t>○旅客（国内）</t>
    <rPh sb="1" eb="3">
      <t>リョキャク</t>
    </rPh>
    <rPh sb="4" eb="6">
      <t>コクナイ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</si>
  <si>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</si>
  <si>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</si>
  <si>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</si>
  <si>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高知</t>
  </si>
  <si>
    <t>石見</t>
  </si>
  <si>
    <t>沖永良部</t>
  </si>
  <si>
    <t>宮古</t>
  </si>
  <si>
    <t>国際計</t>
    <rPh sb="0" eb="2">
      <t>コクサイ</t>
    </rPh>
    <rPh sb="2" eb="3">
      <t>ケイ</t>
    </rPh>
    <phoneticPr fontId="2"/>
  </si>
  <si>
    <t>つくばH</t>
  </si>
  <si>
    <t>長崎</t>
  </si>
  <si>
    <t>国際計</t>
    <rPh sb="0" eb="3">
      <t>コクサイケイ</t>
    </rPh>
    <phoneticPr fontId="2"/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</si>
  <si>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</si>
  <si>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○燃料</t>
    <rPh sb="1" eb="3">
      <t>ネンリョウ</t>
    </rPh>
    <phoneticPr fontId="2"/>
  </si>
  <si>
    <t>福岡</t>
  </si>
  <si>
    <t>新石垣</t>
  </si>
  <si>
    <t>那覇</t>
  </si>
  <si>
    <t>鹿児島</t>
  </si>
  <si>
    <t>東京都東京H</t>
  </si>
  <si>
    <t>青森</t>
  </si>
  <si>
    <t>仙台</t>
  </si>
  <si>
    <t>宮崎</t>
  </si>
  <si>
    <t>熊本</t>
  </si>
  <si>
    <t>名古屋</t>
  </si>
  <si>
    <t>松山</t>
  </si>
  <si>
    <t>広島</t>
  </si>
  <si>
    <t>紋別</t>
  </si>
  <si>
    <t>大分</t>
  </si>
  <si>
    <t>高松</t>
  </si>
  <si>
    <t>小松</t>
  </si>
  <si>
    <t>岡山</t>
  </si>
  <si>
    <t>大島</t>
  </si>
  <si>
    <t>静岡</t>
  </si>
  <si>
    <t>佐賀</t>
  </si>
  <si>
    <t>富山</t>
  </si>
  <si>
    <t>百里</t>
  </si>
  <si>
    <t>南大東</t>
  </si>
  <si>
    <t>美保</t>
  </si>
  <si>
    <t>旭川</t>
  </si>
  <si>
    <t>札幌</t>
  </si>
  <si>
    <t>福江</t>
  </si>
  <si>
    <t>徳之島</t>
  </si>
  <si>
    <t>屋久島</t>
  </si>
  <si>
    <t>鳥取</t>
  </si>
  <si>
    <t>久米島</t>
  </si>
  <si>
    <t>福井</t>
  </si>
  <si>
    <t>令和　元　年　空港別貨物取扱量順位（１～３０位）</t>
    <rPh sb="0" eb="2">
      <t>レイワ</t>
    </rPh>
    <rPh sb="3" eb="4">
      <t>モト</t>
    </rPh>
    <phoneticPr fontId="2"/>
  </si>
  <si>
    <t>広島H</t>
  </si>
  <si>
    <t>対馬</t>
  </si>
  <si>
    <t>松本</t>
  </si>
  <si>
    <t>岡南</t>
  </si>
  <si>
    <t>令和　元　年　空港別航空燃料供給量順位（１～８８位）</t>
    <rPh sb="0" eb="2">
      <t>レイワ</t>
    </rPh>
    <rPh sb="3" eb="4">
      <t>モト</t>
    </rPh>
    <phoneticPr fontId="2"/>
  </si>
  <si>
    <t>山形</t>
  </si>
  <si>
    <t>福島</t>
  </si>
  <si>
    <t>徳島</t>
  </si>
  <si>
    <t>波照間</t>
  </si>
  <si>
    <t>出雲</t>
  </si>
  <si>
    <t>奥尻</t>
  </si>
  <si>
    <t>調布</t>
  </si>
  <si>
    <t>帯広</t>
  </si>
  <si>
    <t>大分県央</t>
  </si>
  <si>
    <t>壱岐</t>
  </si>
  <si>
    <t>能登</t>
    <rPh sb="0" eb="2">
      <t>ノト</t>
    </rPh>
    <phoneticPr fontId="5"/>
  </si>
  <si>
    <t>与論</t>
  </si>
  <si>
    <t>大館能代</t>
  </si>
  <si>
    <t>奈良県H</t>
  </si>
  <si>
    <t>隠岐</t>
  </si>
  <si>
    <t>神津島</t>
  </si>
  <si>
    <t>栃木H</t>
  </si>
  <si>
    <t>三沢</t>
  </si>
  <si>
    <t>三宅島</t>
  </si>
  <si>
    <t>群馬H</t>
  </si>
  <si>
    <t>新島</t>
  </si>
  <si>
    <t>与那国</t>
  </si>
  <si>
    <t>中標津</t>
  </si>
  <si>
    <t>多良間</t>
  </si>
  <si>
    <t>岩国</t>
  </si>
  <si>
    <t>天草</t>
  </si>
  <si>
    <t>静岡H</t>
  </si>
  <si>
    <t>喜界</t>
  </si>
  <si>
    <t>但馬</t>
  </si>
  <si>
    <t>種子島</t>
  </si>
  <si>
    <t>八丈島</t>
  </si>
  <si>
    <t>舞洲H</t>
  </si>
  <si>
    <t>伊江島</t>
  </si>
  <si>
    <t>米沢H</t>
  </si>
  <si>
    <t>上五島</t>
  </si>
  <si>
    <t>小値賀</t>
  </si>
  <si>
    <t>豊富H</t>
  </si>
  <si>
    <t>高崎H</t>
  </si>
  <si>
    <t>若狭H</t>
  </si>
  <si>
    <t>下地島</t>
  </si>
  <si>
    <t>粟国</t>
  </si>
  <si>
    <t>北大東</t>
  </si>
  <si>
    <t>枕崎H</t>
  </si>
  <si>
    <t>利尻</t>
  </si>
  <si>
    <t>東京国際</t>
    <rPh sb="0" eb="2">
      <t>トウキョウ</t>
    </rPh>
    <rPh sb="2" eb="4">
      <t>コクサイ</t>
    </rPh>
    <phoneticPr fontId="5"/>
  </si>
  <si>
    <t>成田国際</t>
    <rPh sb="0" eb="2">
      <t>ナリタ</t>
    </rPh>
    <rPh sb="2" eb="4">
      <t>コクサイ</t>
    </rPh>
    <phoneticPr fontId="5"/>
  </si>
  <si>
    <t>関西国際</t>
    <rPh sb="0" eb="2">
      <t>カンサイ</t>
    </rPh>
    <rPh sb="2" eb="4">
      <t>コクサイ</t>
    </rPh>
    <phoneticPr fontId="5"/>
  </si>
  <si>
    <t>新千歳</t>
    <rPh sb="0" eb="3">
      <t>シンチトセ</t>
    </rPh>
    <phoneticPr fontId="5"/>
  </si>
  <si>
    <t>大阪国際</t>
    <rPh sb="0" eb="2">
      <t>オオサカ</t>
    </rPh>
    <rPh sb="2" eb="4">
      <t>コクサイ</t>
    </rPh>
    <phoneticPr fontId="5"/>
  </si>
  <si>
    <t>釧路</t>
    <rPh sb="0" eb="2">
      <t>クシロ</t>
    </rPh>
    <phoneticPr fontId="5"/>
  </si>
  <si>
    <t>中部国際</t>
    <rPh sb="0" eb="2">
      <t>チュウブ</t>
    </rPh>
    <rPh sb="2" eb="4">
      <t>コクサイ</t>
    </rPh>
    <phoneticPr fontId="5"/>
  </si>
  <si>
    <t>稚内</t>
    <rPh sb="0" eb="2">
      <t>ワッカナイ</t>
    </rPh>
    <phoneticPr fontId="5"/>
  </si>
  <si>
    <t>令和　元　年　空港別着陸回数順位（１～３０位）</t>
    <rPh sb="0" eb="2">
      <t>レイワ</t>
    </rPh>
    <rPh sb="3" eb="4">
      <t>モト</t>
    </rPh>
    <rPh sb="5" eb="6">
      <t>トシ</t>
    </rPh>
    <phoneticPr fontId="2"/>
  </si>
  <si>
    <t>令和　元　年　空港別着陸回数順位（３１～６０位）</t>
    <rPh sb="0" eb="2">
      <t>レイワ</t>
    </rPh>
    <rPh sb="3" eb="4">
      <t>モト</t>
    </rPh>
    <phoneticPr fontId="2"/>
  </si>
  <si>
    <t>令和　元　年　空港別着陸回数順位（６１～９０位）</t>
    <rPh sb="0" eb="2">
      <t>レイワ</t>
    </rPh>
    <rPh sb="3" eb="4">
      <t>モト</t>
    </rPh>
    <phoneticPr fontId="2"/>
  </si>
  <si>
    <t>令和　元　年　空港別着陸回数順位（９１～１０９位）</t>
    <rPh sb="0" eb="2">
      <t>レイワ</t>
    </rPh>
    <rPh sb="3" eb="4">
      <t>モト</t>
    </rPh>
    <phoneticPr fontId="2"/>
  </si>
  <si>
    <t>令和　元　年　空港別乗降客数順位（１～３０位）</t>
    <rPh sb="0" eb="2">
      <t>レイワ</t>
    </rPh>
    <rPh sb="3" eb="4">
      <t>モト</t>
    </rPh>
    <phoneticPr fontId="2"/>
  </si>
  <si>
    <t>令和　元　年　空港別乗降客数順位（３１～６０位）</t>
    <rPh sb="0" eb="2">
      <t>レイワ</t>
    </rPh>
    <rPh sb="3" eb="4">
      <t>モト</t>
    </rPh>
    <phoneticPr fontId="2"/>
  </si>
  <si>
    <t>令和　元　年　空港別乗降客数順位（６１位～９０位）</t>
    <rPh sb="0" eb="2">
      <t>レイワ</t>
    </rPh>
    <rPh sb="3" eb="4">
      <t>モト</t>
    </rPh>
    <rPh sb="19" eb="20">
      <t>イ</t>
    </rPh>
    <rPh sb="23" eb="24">
      <t>イ</t>
    </rPh>
    <phoneticPr fontId="2"/>
  </si>
  <si>
    <t>令和　元　年　空港別乗降客数順位（９１位～９２位）</t>
    <rPh sb="0" eb="2">
      <t>レイワ</t>
    </rPh>
    <rPh sb="3" eb="4">
      <t>モト</t>
    </rPh>
    <rPh sb="19" eb="20">
      <t>イ</t>
    </rPh>
    <rPh sb="23" eb="24">
      <t>イ</t>
    </rPh>
    <phoneticPr fontId="2"/>
  </si>
  <si>
    <t>令和　元　年　空港別貨物取扱量順位（３１～６０位）</t>
    <rPh sb="0" eb="2">
      <t>レイワ</t>
    </rPh>
    <rPh sb="3" eb="4">
      <t>モト</t>
    </rPh>
    <phoneticPr fontId="2"/>
  </si>
  <si>
    <t>令和　元　年　空港別貨物取扱量順位（６１位～７１位）</t>
    <rPh sb="0" eb="2">
      <t>レイワ</t>
    </rPh>
    <rPh sb="3" eb="4">
      <t>モト</t>
    </rPh>
    <rPh sb="24" eb="25">
      <t>イ</t>
    </rPh>
    <phoneticPr fontId="2"/>
  </si>
  <si>
    <t>令和　元　年　空港別郵便取扱量順位（１～３０位）</t>
    <rPh sb="0" eb="2">
      <t>レイワ</t>
    </rPh>
    <rPh sb="3" eb="4">
      <t>モト</t>
    </rPh>
    <phoneticPr fontId="2"/>
  </si>
  <si>
    <t>令和　元　年　空港別郵便取扱量順位（３１位～５３位）</t>
    <rPh sb="0" eb="2">
      <t>レイワ</t>
    </rPh>
    <rPh sb="3" eb="4">
      <t>モト</t>
    </rPh>
    <rPh sb="20" eb="21">
      <t>イ</t>
    </rPh>
    <rPh sb="24" eb="25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</si>
</sst>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38" fontId="1" fillId="2" borderId="0" xfId="5" applyFont="1" applyFill="1">
      <alignment vertical="center"/>
    </xf>
    <xf numFmtId="38" fontId="1" fillId="2" borderId="0" xfId="5" applyFont="1" applyFill="1" applyAlignment="1">
      <alignment horizontal="center" vertical="center"/>
    </xf>
    <xf numFmtId="38" fontId="1" fillId="2" borderId="0" xfId="5" applyFont="1" applyFill="1" applyAlignment="1">
      <alignment vertical="center" shrinkToFit="1"/>
    </xf>
    <xf numFmtId="38" fontId="4" fillId="2" borderId="0" xfId="5" applyFont="1" applyFill="1" applyAlignment="1">
      <alignment horizontal="centerContinuous" vertical="center"/>
    </xf>
    <xf numFmtId="38" fontId="1" fillId="2" borderId="1" xfId="5" applyFont="1" applyFill="1" applyBorder="1" applyAlignment="1">
      <alignment horizontal="center" vertical="center"/>
    </xf>
    <xf numFmtId="38" fontId="4" fillId="2" borderId="0" xfId="5" applyFont="1" applyFill="1" applyAlignment="1">
      <alignment horizontal="centerContinuous" vertical="center" shrinkToFit="1"/>
    </xf>
    <xf numFmtId="38" fontId="1" fillId="2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Continuous" vertical="center" shrinkToFit="1"/>
    </xf>
    <xf numFmtId="38" fontId="1" fillId="2" borderId="1" xfId="5" applyFont="1" applyFill="1" applyBorder="1" applyAlignment="1">
      <alignment horizontal="centerContinuous" vertical="center"/>
    </xf>
    <xf numFmtId="38" fontId="1" fillId="2" borderId="1" xfId="5" applyFont="1" applyFill="1" applyBorder="1" applyAlignment="1">
      <alignment vertical="center"/>
    </xf>
    <xf numFmtId="38" fontId="1" fillId="2" borderId="0" xfId="5" applyFont="1" applyFill="1" applyAlignment="1">
      <alignment horizontal="centerContinuous" vertical="center"/>
    </xf>
    <xf numFmtId="38" fontId="1" fillId="0" borderId="1" xfId="5" applyFont="1" applyFill="1" applyBorder="1" applyAlignment="1">
      <alignment vertical="center"/>
    </xf>
    <xf numFmtId="38" fontId="1" fillId="0" borderId="1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right" vertical="center"/>
    </xf>
    <xf numFmtId="38" fontId="1" fillId="2" borderId="1" xfId="5" applyFont="1" applyFill="1" applyBorder="1">
      <alignment vertical="center"/>
    </xf>
    <xf numFmtId="38" fontId="1" fillId="0" borderId="1" xfId="5" applyFont="1" applyFill="1" applyBorder="1">
      <alignment vertical="center"/>
    </xf>
    <xf numFmtId="38" fontId="1" fillId="0" borderId="0" xfId="5" applyFont="1" applyFill="1">
      <alignment vertical="center"/>
    </xf>
    <xf numFmtId="38" fontId="1" fillId="0" borderId="1" xfId="5" applyFont="1" applyFill="1" applyBorder="1" applyAlignment="1">
      <alignment horizontal="center" vertical="center"/>
    </xf>
    <xf numFmtId="38" fontId="1" fillId="2" borderId="0" xfId="5" applyFont="1" applyFill="1" applyBorder="1">
      <alignment vertical="center"/>
    </xf>
    <xf numFmtId="38" fontId="1" fillId="2" borderId="6" xfId="5" applyFont="1" applyFill="1" applyBorder="1" applyAlignment="1">
      <alignment horizontal="center" vertical="center"/>
    </xf>
    <xf numFmtId="38" fontId="1" fillId="2" borderId="6" xfId="5" applyFont="1" applyFill="1" applyBorder="1">
      <alignment vertical="center"/>
    </xf>
    <xf numFmtId="38" fontId="1" fillId="2" borderId="7" xfId="5" applyFont="1" applyFill="1" applyBorder="1">
      <alignment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8" fontId="1" fillId="2" borderId="0" xfId="5" applyFont="1" applyFill="1" applyBorder="1" applyAlignment="1">
      <alignment horizontal="centerContinuous" vertical="center"/>
    </xf>
    <xf numFmtId="38" fontId="1" fillId="2" borderId="0" xfId="5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vertical="center"/>
    </xf>
    <xf numFmtId="38" fontId="4" fillId="2" borderId="0" xfId="5" applyFont="1" applyFill="1" applyAlignment="1">
      <alignment vertical="center"/>
    </xf>
    <xf numFmtId="38" fontId="4" fillId="2" borderId="0" xfId="5" applyFont="1" applyFill="1" applyBorder="1" applyAlignment="1">
      <alignment vertical="center"/>
    </xf>
    <xf numFmtId="38" fontId="4" fillId="2" borderId="0" xfId="5" applyFont="1" applyFill="1">
      <alignment vertical="center"/>
    </xf>
    <xf numFmtId="38" fontId="1" fillId="2" borderId="4" xfId="5" applyFont="1" applyFill="1" applyBorder="1" applyAlignment="1">
      <alignment horizontal="centerContinuous" vertical="center"/>
    </xf>
    <xf numFmtId="38" fontId="1" fillId="2" borderId="5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horizontal="left" vertical="center"/>
    </xf>
    <xf numFmtId="0" fontId="1" fillId="2" borderId="0" xfId="0" applyFont="1" applyFill="1" applyAlignment="1">
      <alignment horizontal="centerContinuous" vertical="center"/>
    </xf>
    <xf numFmtId="38" fontId="1" fillId="2" borderId="8" xfId="5" applyFont="1" applyFill="1" applyBorder="1" applyAlignment="1">
      <alignment horizontal="center" vertical="center"/>
    </xf>
    <xf numFmtId="38" fontId="1" fillId="2" borderId="8" xfId="5" applyFont="1" applyFill="1" applyBorder="1">
      <alignment vertical="center"/>
    </xf>
    <xf numFmtId="38" fontId="1" fillId="2" borderId="8" xfId="5" applyFont="1" applyFill="1" applyBorder="1" applyAlignment="1">
      <alignment vertical="center"/>
    </xf>
    <xf numFmtId="38" fontId="1" fillId="2" borderId="8" xfId="5" applyFont="1" applyFill="1" applyBorder="1" applyAlignment="1">
      <alignment vertical="center" shrinkToFit="1"/>
    </xf>
    <xf numFmtId="38" fontId="4" fillId="0" borderId="0" xfId="5" applyFont="1" applyFill="1" applyAlignment="1">
      <alignment horizontal="centerContinuous" vertical="center"/>
    </xf>
    <xf numFmtId="38" fontId="6" fillId="0" borderId="0" xfId="5" applyFont="1" applyFill="1" applyAlignment="1">
      <alignment horizontal="centerContinuous" vertical="center" shrinkToFit="1"/>
    </xf>
    <xf numFmtId="38" fontId="7" fillId="0" borderId="0" xfId="5" applyFont="1" applyFill="1" applyAlignment="1">
      <alignment horizontal="centerContinuous" vertical="center"/>
    </xf>
    <xf numFmtId="38" fontId="6" fillId="0" borderId="0" xfId="5" applyFont="1" applyFill="1" applyAlignment="1">
      <alignment vertical="center"/>
    </xf>
    <xf numFmtId="38" fontId="7" fillId="0" borderId="0" xfId="5" applyFont="1" applyFill="1">
      <alignment vertical="center"/>
    </xf>
    <xf numFmtId="38" fontId="7" fillId="0" borderId="0" xfId="5" applyFont="1" applyFill="1" applyAlignment="1">
      <alignment vertical="center"/>
    </xf>
    <xf numFmtId="38" fontId="7" fillId="0" borderId="0" xfId="5" applyFont="1" applyFill="1" applyAlignment="1">
      <alignment vertical="center" shrinkToFit="1"/>
    </xf>
    <xf numFmtId="38" fontId="7" fillId="0" borderId="6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vertical="center" shrinkToFit="1"/>
    </xf>
    <xf numFmtId="38" fontId="7" fillId="0" borderId="1" xfId="5" applyFont="1" applyFill="1" applyBorder="1">
      <alignment vertical="center"/>
    </xf>
    <xf numFmtId="38" fontId="7" fillId="0" borderId="1" xfId="5" applyFont="1" applyFill="1" applyBorder="1" applyAlignment="1">
      <alignment vertical="center"/>
    </xf>
    <xf numFmtId="38" fontId="7" fillId="0" borderId="0" xfId="5" applyFont="1" applyFill="1" applyBorder="1" applyAlignment="1">
      <alignment horizontal="centerContinuous" vertical="center" shrinkToFit="1"/>
    </xf>
    <xf numFmtId="38" fontId="7" fillId="0" borderId="0" xfId="5" applyFont="1" applyFill="1" applyBorder="1" applyAlignment="1">
      <alignment horizontal="centerContinuous" vertical="center"/>
    </xf>
    <xf numFmtId="38" fontId="7" fillId="0" borderId="0" xfId="5" applyFont="1" applyFill="1" applyBorder="1">
      <alignment vertical="center"/>
    </xf>
    <xf numFmtId="38" fontId="7" fillId="0" borderId="0" xfId="5" applyFont="1" applyFill="1" applyBorder="1" applyAlignment="1">
      <alignment vertical="center" shrinkToFit="1"/>
    </xf>
    <xf numFmtId="38" fontId="7" fillId="0" borderId="1" xfId="5" applyFont="1" applyFill="1" applyBorder="1" applyAlignment="1">
      <alignment horizontal="right" vertical="center"/>
    </xf>
    <xf numFmtId="38" fontId="7" fillId="0" borderId="0" xfId="5" applyFont="1" applyFill="1" applyBorder="1" applyAlignment="1">
      <alignment horizontal="center" vertical="center"/>
    </xf>
    <xf numFmtId="38" fontId="6" fillId="0" borderId="0" xfId="5" applyFont="1" applyFill="1" applyBorder="1" applyAlignment="1">
      <alignment vertical="center"/>
    </xf>
    <xf numFmtId="38" fontId="6" fillId="0" borderId="0" xfId="5" applyFont="1" applyFill="1" applyBorder="1" applyAlignment="1">
      <alignment vertical="center" shrinkToFit="1"/>
    </xf>
    <xf numFmtId="38" fontId="7" fillId="0" borderId="0" xfId="5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38" fontId="7" fillId="0" borderId="7" xfId="5" applyFont="1" applyFill="1" applyBorder="1" applyAlignment="1">
      <alignment horizontal="center" vertical="center"/>
    </xf>
    <xf numFmtId="38" fontId="7" fillId="0" borderId="0" xfId="5" applyFont="1" applyFill="1" applyAlignment="1">
      <alignment horizontal="center" vertical="center"/>
    </xf>
    <xf numFmtId="38" fontId="7" fillId="0" borderId="0" xfId="5" applyFont="1" applyFill="1" applyAlignment="1">
      <alignment horizontal="right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4" xfId="5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 shrinkToFit="1"/>
    </xf>
    <xf numFmtId="38" fontId="1" fillId="2" borderId="3" xfId="5" applyFont="1" applyFill="1" applyBorder="1" applyAlignment="1">
      <alignment horizontal="center" vertical="center" shrinkToFit="1"/>
    </xf>
    <xf numFmtId="38" fontId="1" fillId="2" borderId="2" xfId="5" applyFont="1" applyFill="1" applyBorder="1" applyAlignment="1">
      <alignment horizontal="center" vertical="center"/>
    </xf>
    <xf numFmtId="38" fontId="1" fillId="2" borderId="6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 shrinkToFit="1"/>
    </xf>
    <xf numFmtId="38" fontId="7" fillId="0" borderId="4" xfId="5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38" fontId="7" fillId="0" borderId="2" xfId="5" applyFont="1" applyFill="1" applyBorder="1" applyAlignment="1">
      <alignment horizontal="center" vertical="center"/>
    </xf>
    <xf numFmtId="38" fontId="7" fillId="0" borderId="3" xfId="5" applyFont="1" applyFill="1" applyBorder="1" applyAlignment="1">
      <alignment horizontal="center" vertical="center"/>
    </xf>
    <xf numFmtId="38" fontId="7" fillId="0" borderId="2" xfId="5" applyFont="1" applyFill="1" applyBorder="1" applyAlignment="1">
      <alignment horizontal="center" vertical="center" shrinkToFit="1"/>
    </xf>
    <xf numFmtId="38" fontId="7" fillId="0" borderId="3" xfId="5" applyFont="1" applyFill="1" applyBorder="1" applyAlignment="1">
      <alignment horizontal="center" vertical="center" shrinkToFit="1"/>
    </xf>
    <xf numFmtId="38" fontId="7" fillId="0" borderId="1" xfId="5" applyFont="1" applyFill="1" applyBorder="1" applyAlignment="1">
      <alignment horizontal="center" vertical="center"/>
    </xf>
  </cellXfs>
  <cellStyles count="6">
    <cellStyle name="桁区切り" xfId="5" builtinId="6"/>
    <cellStyle name="桁区切り 2" xfId="1"/>
    <cellStyle name="桁区切り 3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29"/>
  <sheetViews>
    <sheetView tabSelected="1" view="pageBreakPreview" zoomScaleNormal="130" zoomScaleSheetLayoutView="100" workbookViewId="0"/>
  </sheetViews>
  <sheetFormatPr defaultRowHeight="15" customHeight="1" x14ac:dyDescent="0.15"/>
  <cols>
    <col min="1" max="1" width="2.625" style="1" customWidth="1"/>
    <col min="2" max="2" width="6.25" style="2" customWidth="1"/>
    <col min="3" max="3" width="11.625" style="3" customWidth="1"/>
    <col min="4" max="5" width="11.625" style="1" customWidth="1"/>
    <col min="6" max="6" width="4.625" style="1" customWidth="1"/>
    <col min="7" max="7" width="6.25" style="2" customWidth="1"/>
    <col min="8" max="8" width="11.625" style="3" customWidth="1"/>
    <col min="9" max="10" width="11.625" style="1" customWidth="1"/>
    <col min="11" max="11" width="4.625" style="1" customWidth="1"/>
    <col min="12" max="12" width="6.25" style="2" customWidth="1"/>
    <col min="13" max="13" width="11.625" style="3" customWidth="1"/>
    <col min="14" max="15" width="11.625" style="1" customWidth="1"/>
    <col min="16" max="16" width="2.625" style="1" customWidth="1"/>
    <col min="17" max="17" width="4.625" style="1" customWidth="1"/>
    <col min="18" max="18" width="9" style="1" customWidth="1"/>
    <col min="19" max="16384" width="9" style="1"/>
  </cols>
  <sheetData>
    <row r="1" spans="1:17" ht="30" customHeight="1" x14ac:dyDescent="0.15">
      <c r="A1" s="4" t="s">
        <v>137</v>
      </c>
      <c r="B1" s="4"/>
      <c r="C1" s="6"/>
      <c r="D1" s="4"/>
      <c r="E1" s="4"/>
      <c r="F1" s="4"/>
      <c r="G1" s="4"/>
      <c r="H1" s="6"/>
      <c r="I1" s="4"/>
      <c r="J1" s="4"/>
      <c r="K1" s="4"/>
      <c r="L1" s="4"/>
      <c r="M1" s="6"/>
      <c r="N1" s="4"/>
      <c r="O1" s="4"/>
      <c r="P1" s="4"/>
      <c r="Q1" s="32"/>
    </row>
    <row r="2" spans="1:17" ht="16.5" customHeight="1" x14ac:dyDescent="0.15">
      <c r="B2" s="1" t="s">
        <v>15</v>
      </c>
      <c r="G2" s="1" t="s">
        <v>13</v>
      </c>
      <c r="L2" s="1" t="s">
        <v>2</v>
      </c>
    </row>
    <row r="3" spans="1:17" ht="16.5" customHeight="1" x14ac:dyDescent="0.15">
      <c r="B3" s="71" t="s">
        <v>4</v>
      </c>
      <c r="C3" s="72" t="s">
        <v>5</v>
      </c>
      <c r="D3" s="9" t="s">
        <v>19</v>
      </c>
      <c r="E3" s="9"/>
      <c r="G3" s="71" t="s">
        <v>4</v>
      </c>
      <c r="H3" s="72" t="s">
        <v>5</v>
      </c>
      <c r="I3" s="9" t="s">
        <v>19</v>
      </c>
      <c r="J3" s="9"/>
      <c r="K3" s="20"/>
      <c r="L3" s="71" t="s">
        <v>4</v>
      </c>
      <c r="M3" s="72" t="s">
        <v>5</v>
      </c>
      <c r="N3" s="9" t="s">
        <v>19</v>
      </c>
      <c r="O3" s="9"/>
    </row>
    <row r="4" spans="1:17" ht="16.5" customHeight="1" x14ac:dyDescent="0.15">
      <c r="B4" s="71"/>
      <c r="C4" s="73"/>
      <c r="D4" s="5" t="s">
        <v>24</v>
      </c>
      <c r="E4" s="5" t="s">
        <v>25</v>
      </c>
      <c r="G4" s="71"/>
      <c r="H4" s="73"/>
      <c r="I4" s="5" t="s">
        <v>24</v>
      </c>
      <c r="J4" s="5" t="s">
        <v>25</v>
      </c>
      <c r="K4" s="20"/>
      <c r="L4" s="71"/>
      <c r="M4" s="73"/>
      <c r="N4" s="5" t="s">
        <v>24</v>
      </c>
      <c r="O4" s="5" t="s">
        <v>25</v>
      </c>
    </row>
    <row r="5" spans="1:17" ht="16.5" customHeight="1" x14ac:dyDescent="0.15">
      <c r="B5" s="5">
        <v>1</v>
      </c>
      <c r="C5" s="7" t="s">
        <v>129</v>
      </c>
      <c r="D5" s="7">
        <v>229184</v>
      </c>
      <c r="E5" s="15">
        <f t="shared" ref="E5:E34" si="0">ROUNDUP(D5/365,0)</f>
        <v>628</v>
      </c>
      <c r="G5" s="5">
        <v>1</v>
      </c>
      <c r="H5" s="7" t="s">
        <v>129</v>
      </c>
      <c r="I5" s="16">
        <v>184755</v>
      </c>
      <c r="J5" s="15">
        <f t="shared" ref="J5:J34" si="1">ROUNDUP(I5/365,0)</f>
        <v>507</v>
      </c>
      <c r="K5" s="21"/>
      <c r="L5" s="24">
        <v>1</v>
      </c>
      <c r="M5" s="7" t="s">
        <v>130</v>
      </c>
      <c r="N5" s="16">
        <v>104611</v>
      </c>
      <c r="O5" s="15">
        <f t="shared" ref="O5:O34" si="2">ROUNDUP(N5/365,0)</f>
        <v>287</v>
      </c>
    </row>
    <row r="6" spans="1:17" ht="16.5" customHeight="1" x14ac:dyDescent="0.15">
      <c r="B6" s="5">
        <f t="shared" ref="B6:B34" si="3">B5+1</f>
        <v>2</v>
      </c>
      <c r="C6" s="7" t="s">
        <v>130</v>
      </c>
      <c r="D6" s="7">
        <v>132626</v>
      </c>
      <c r="E6" s="15">
        <f t="shared" si="0"/>
        <v>364</v>
      </c>
      <c r="G6" s="5">
        <f t="shared" ref="G6:G34" si="4">G5+1</f>
        <v>2</v>
      </c>
      <c r="H6" s="7" t="s">
        <v>47</v>
      </c>
      <c r="I6" s="16">
        <v>71086</v>
      </c>
      <c r="J6" s="15">
        <f t="shared" si="1"/>
        <v>195</v>
      </c>
      <c r="K6" s="21"/>
      <c r="L6" s="5">
        <f t="shared" ref="L6:L34" si="5">L5+1</f>
        <v>2</v>
      </c>
      <c r="M6" s="7" t="s">
        <v>131</v>
      </c>
      <c r="N6" s="16">
        <v>78954</v>
      </c>
      <c r="O6" s="15">
        <f t="shared" si="2"/>
        <v>217</v>
      </c>
    </row>
    <row r="7" spans="1:17" ht="16.5" customHeight="1" x14ac:dyDescent="0.15">
      <c r="B7" s="5">
        <f t="shared" si="3"/>
        <v>3</v>
      </c>
      <c r="C7" s="7" t="s">
        <v>131</v>
      </c>
      <c r="D7" s="10">
        <v>103417</v>
      </c>
      <c r="E7" s="15">
        <f t="shared" si="0"/>
        <v>284</v>
      </c>
      <c r="G7" s="5">
        <f t="shared" si="4"/>
        <v>3</v>
      </c>
      <c r="H7" s="7" t="s">
        <v>133</v>
      </c>
      <c r="I7" s="16">
        <v>69212</v>
      </c>
      <c r="J7" s="15">
        <f t="shared" si="1"/>
        <v>190</v>
      </c>
      <c r="K7" s="21"/>
      <c r="L7" s="5">
        <f t="shared" si="5"/>
        <v>3</v>
      </c>
      <c r="M7" s="7" t="s">
        <v>129</v>
      </c>
      <c r="N7" s="16">
        <v>44429</v>
      </c>
      <c r="O7" s="15">
        <f t="shared" si="2"/>
        <v>122</v>
      </c>
    </row>
    <row r="8" spans="1:17" ht="16.5" customHeight="1" x14ac:dyDescent="0.15">
      <c r="B8" s="5">
        <f t="shared" si="3"/>
        <v>4</v>
      </c>
      <c r="C8" s="7" t="s">
        <v>47</v>
      </c>
      <c r="D8" s="10">
        <v>90740</v>
      </c>
      <c r="E8" s="15">
        <f t="shared" si="0"/>
        <v>249</v>
      </c>
      <c r="G8" s="5">
        <f t="shared" si="4"/>
        <v>4</v>
      </c>
      <c r="H8" s="7" t="s">
        <v>49</v>
      </c>
      <c r="I8" s="16">
        <v>68427</v>
      </c>
      <c r="J8" s="15">
        <f t="shared" si="1"/>
        <v>188</v>
      </c>
      <c r="K8" s="21"/>
      <c r="L8" s="5">
        <f t="shared" si="5"/>
        <v>4</v>
      </c>
      <c r="M8" s="7" t="s">
        <v>135</v>
      </c>
      <c r="N8" s="16">
        <v>24156</v>
      </c>
      <c r="O8" s="15">
        <f t="shared" si="2"/>
        <v>67</v>
      </c>
      <c r="Q8" s="3"/>
    </row>
    <row r="9" spans="1:17" ht="16.5" customHeight="1" x14ac:dyDescent="0.15">
      <c r="B9" s="5">
        <f t="shared" si="3"/>
        <v>5</v>
      </c>
      <c r="C9" s="7" t="s">
        <v>49</v>
      </c>
      <c r="D9" s="10">
        <v>80806</v>
      </c>
      <c r="E9" s="15">
        <f t="shared" si="0"/>
        <v>222</v>
      </c>
      <c r="G9" s="5">
        <f t="shared" si="4"/>
        <v>5</v>
      </c>
      <c r="H9" s="7" t="s">
        <v>132</v>
      </c>
      <c r="I9" s="16">
        <v>67920</v>
      </c>
      <c r="J9" s="15">
        <f t="shared" si="1"/>
        <v>187</v>
      </c>
      <c r="K9" s="21"/>
      <c r="L9" s="5">
        <f t="shared" si="5"/>
        <v>5</v>
      </c>
      <c r="M9" s="7" t="s">
        <v>47</v>
      </c>
      <c r="N9" s="16">
        <v>19654</v>
      </c>
      <c r="O9" s="15">
        <f t="shared" si="2"/>
        <v>54</v>
      </c>
      <c r="Q9" s="3"/>
    </row>
    <row r="10" spans="1:17" ht="16.5" customHeight="1" x14ac:dyDescent="0.15">
      <c r="B10" s="5">
        <f t="shared" si="3"/>
        <v>6</v>
      </c>
      <c r="C10" s="7" t="s">
        <v>132</v>
      </c>
      <c r="D10" s="7">
        <v>79367</v>
      </c>
      <c r="E10" s="15">
        <f t="shared" si="0"/>
        <v>218</v>
      </c>
      <c r="G10" s="5">
        <f t="shared" si="4"/>
        <v>6</v>
      </c>
      <c r="H10" s="7" t="s">
        <v>50</v>
      </c>
      <c r="I10" s="16">
        <v>32957</v>
      </c>
      <c r="J10" s="15">
        <f t="shared" si="1"/>
        <v>91</v>
      </c>
      <c r="K10" s="21"/>
      <c r="L10" s="5">
        <f t="shared" si="5"/>
        <v>6</v>
      </c>
      <c r="M10" s="7" t="s">
        <v>49</v>
      </c>
      <c r="N10" s="16">
        <v>12379</v>
      </c>
      <c r="O10" s="15">
        <f t="shared" si="2"/>
        <v>34</v>
      </c>
    </row>
    <row r="11" spans="1:17" ht="16.5" customHeight="1" x14ac:dyDescent="0.15">
      <c r="B11" s="5">
        <f t="shared" si="3"/>
        <v>7</v>
      </c>
      <c r="C11" s="7" t="s">
        <v>133</v>
      </c>
      <c r="D11" s="10">
        <v>69222</v>
      </c>
      <c r="E11" s="15">
        <f t="shared" si="0"/>
        <v>190</v>
      </c>
      <c r="G11" s="5">
        <f t="shared" si="4"/>
        <v>7</v>
      </c>
      <c r="H11" s="7" t="s">
        <v>135</v>
      </c>
      <c r="I11" s="16">
        <v>32864</v>
      </c>
      <c r="J11" s="15">
        <f t="shared" si="1"/>
        <v>91</v>
      </c>
      <c r="K11" s="21"/>
      <c r="L11" s="5">
        <f t="shared" si="5"/>
        <v>7</v>
      </c>
      <c r="M11" s="7" t="s">
        <v>132</v>
      </c>
      <c r="N11" s="16">
        <v>11447</v>
      </c>
      <c r="O11" s="15">
        <f t="shared" si="2"/>
        <v>32</v>
      </c>
      <c r="Q11" s="3"/>
    </row>
    <row r="12" spans="1:17" ht="16.5" customHeight="1" x14ac:dyDescent="0.15">
      <c r="B12" s="5">
        <f t="shared" si="3"/>
        <v>8</v>
      </c>
      <c r="C12" s="7" t="s">
        <v>135</v>
      </c>
      <c r="D12" s="10">
        <v>57020</v>
      </c>
      <c r="E12" s="15">
        <f t="shared" si="0"/>
        <v>157</v>
      </c>
      <c r="G12" s="5">
        <f t="shared" si="4"/>
        <v>8</v>
      </c>
      <c r="H12" s="7" t="s">
        <v>130</v>
      </c>
      <c r="I12" s="16">
        <v>28015</v>
      </c>
      <c r="J12" s="15">
        <f t="shared" si="1"/>
        <v>77</v>
      </c>
      <c r="K12" s="21"/>
      <c r="L12" s="5">
        <f t="shared" si="5"/>
        <v>8</v>
      </c>
      <c r="M12" s="7" t="s">
        <v>50</v>
      </c>
      <c r="N12" s="16">
        <v>1653</v>
      </c>
      <c r="O12" s="15">
        <f t="shared" si="2"/>
        <v>5</v>
      </c>
      <c r="Q12" s="3"/>
    </row>
    <row r="13" spans="1:17" ht="16.5" customHeight="1" x14ac:dyDescent="0.15">
      <c r="B13" s="5">
        <f t="shared" si="3"/>
        <v>9</v>
      </c>
      <c r="C13" s="7" t="s">
        <v>50</v>
      </c>
      <c r="D13" s="10">
        <v>34610</v>
      </c>
      <c r="E13" s="15">
        <f t="shared" si="0"/>
        <v>95</v>
      </c>
      <c r="G13" s="5">
        <f t="shared" si="4"/>
        <v>9</v>
      </c>
      <c r="H13" s="7" t="s">
        <v>53</v>
      </c>
      <c r="I13" s="16">
        <v>27621</v>
      </c>
      <c r="J13" s="15">
        <f t="shared" si="1"/>
        <v>76</v>
      </c>
      <c r="K13" s="21"/>
      <c r="L13" s="5">
        <f t="shared" si="5"/>
        <v>9</v>
      </c>
      <c r="M13" s="7" t="s">
        <v>58</v>
      </c>
      <c r="N13" s="16">
        <v>1485</v>
      </c>
      <c r="O13" s="15">
        <f t="shared" si="2"/>
        <v>5</v>
      </c>
    </row>
    <row r="14" spans="1:17" ht="16.5" customHeight="1" x14ac:dyDescent="0.15">
      <c r="B14" s="5">
        <f t="shared" si="3"/>
        <v>10</v>
      </c>
      <c r="C14" s="7" t="s">
        <v>53</v>
      </c>
      <c r="D14" s="7">
        <v>29015</v>
      </c>
      <c r="E14" s="15">
        <f t="shared" si="0"/>
        <v>80</v>
      </c>
      <c r="G14" s="5">
        <f t="shared" si="4"/>
        <v>10</v>
      </c>
      <c r="H14" s="7" t="s">
        <v>131</v>
      </c>
      <c r="I14" s="16">
        <v>24463</v>
      </c>
      <c r="J14" s="15">
        <f t="shared" si="1"/>
        <v>68</v>
      </c>
      <c r="K14" s="21"/>
      <c r="L14" s="5">
        <f t="shared" si="5"/>
        <v>10</v>
      </c>
      <c r="M14" s="7" t="s">
        <v>63</v>
      </c>
      <c r="N14" s="16">
        <v>1479</v>
      </c>
      <c r="O14" s="15">
        <f t="shared" si="2"/>
        <v>5</v>
      </c>
    </row>
    <row r="15" spans="1:17" ht="16.5" customHeight="1" x14ac:dyDescent="0.15">
      <c r="B15" s="5">
        <f t="shared" si="3"/>
        <v>11</v>
      </c>
      <c r="C15" s="7" t="s">
        <v>54</v>
      </c>
      <c r="D15" s="10">
        <v>21793</v>
      </c>
      <c r="E15" s="15">
        <f t="shared" si="0"/>
        <v>60</v>
      </c>
      <c r="G15" s="5">
        <f t="shared" si="4"/>
        <v>11</v>
      </c>
      <c r="H15" s="7" t="s">
        <v>54</v>
      </c>
      <c r="I15" s="16">
        <v>21362</v>
      </c>
      <c r="J15" s="15">
        <f t="shared" si="1"/>
        <v>59</v>
      </c>
      <c r="K15" s="21"/>
      <c r="L15" s="5">
        <f t="shared" si="5"/>
        <v>11</v>
      </c>
      <c r="M15" s="7" t="s">
        <v>14</v>
      </c>
      <c r="N15" s="16">
        <v>1454</v>
      </c>
      <c r="O15" s="15">
        <f t="shared" si="2"/>
        <v>4</v>
      </c>
      <c r="Q15" s="3"/>
    </row>
    <row r="16" spans="1:17" ht="16.5" customHeight="1" x14ac:dyDescent="0.15">
      <c r="B16" s="5">
        <f t="shared" si="3"/>
        <v>12</v>
      </c>
      <c r="C16" s="7" t="s">
        <v>55</v>
      </c>
      <c r="D16" s="10">
        <v>21740</v>
      </c>
      <c r="E16" s="15">
        <f t="shared" si="0"/>
        <v>60</v>
      </c>
      <c r="G16" s="5">
        <f t="shared" si="4"/>
        <v>12</v>
      </c>
      <c r="H16" s="7" t="s">
        <v>56</v>
      </c>
      <c r="I16" s="16">
        <v>21117</v>
      </c>
      <c r="J16" s="15">
        <f t="shared" si="1"/>
        <v>58</v>
      </c>
      <c r="K16" s="21"/>
      <c r="L16" s="5">
        <f t="shared" si="5"/>
        <v>12</v>
      </c>
      <c r="M16" s="7" t="s">
        <v>53</v>
      </c>
      <c r="N16" s="16">
        <v>1394</v>
      </c>
      <c r="O16" s="15">
        <f t="shared" si="2"/>
        <v>4</v>
      </c>
      <c r="Q16" s="3"/>
    </row>
    <row r="17" spans="2:15" ht="16.5" customHeight="1" x14ac:dyDescent="0.15">
      <c r="B17" s="5">
        <f t="shared" si="3"/>
        <v>13</v>
      </c>
      <c r="C17" s="7" t="s">
        <v>56</v>
      </c>
      <c r="D17" s="10">
        <v>21199</v>
      </c>
      <c r="E17" s="15">
        <f t="shared" si="0"/>
        <v>59</v>
      </c>
      <c r="G17" s="5">
        <f t="shared" si="4"/>
        <v>13</v>
      </c>
      <c r="H17" s="7" t="s">
        <v>55</v>
      </c>
      <c r="I17" s="16">
        <v>21072</v>
      </c>
      <c r="J17" s="15">
        <f t="shared" si="1"/>
        <v>58</v>
      </c>
      <c r="K17" s="21"/>
      <c r="L17" s="5">
        <f t="shared" si="5"/>
        <v>13</v>
      </c>
      <c r="M17" s="7" t="s">
        <v>65</v>
      </c>
      <c r="N17" s="16">
        <v>1354</v>
      </c>
      <c r="O17" s="15">
        <f t="shared" si="2"/>
        <v>4</v>
      </c>
    </row>
    <row r="18" spans="2:15" ht="16.5" customHeight="1" x14ac:dyDescent="0.15">
      <c r="B18" s="5">
        <f t="shared" si="3"/>
        <v>14</v>
      </c>
      <c r="C18" s="7" t="s">
        <v>43</v>
      </c>
      <c r="D18" s="10">
        <v>15729</v>
      </c>
      <c r="E18" s="15">
        <f t="shared" si="0"/>
        <v>44</v>
      </c>
      <c r="G18" s="5">
        <f t="shared" si="4"/>
        <v>14</v>
      </c>
      <c r="H18" s="7" t="s">
        <v>11</v>
      </c>
      <c r="I18" s="16">
        <v>15697</v>
      </c>
      <c r="J18" s="15">
        <f t="shared" si="1"/>
        <v>44</v>
      </c>
      <c r="K18" s="21"/>
      <c r="L18" s="5">
        <f t="shared" si="5"/>
        <v>14</v>
      </c>
      <c r="M18" s="7" t="s">
        <v>61</v>
      </c>
      <c r="N18" s="16">
        <v>1150</v>
      </c>
      <c r="O18" s="15">
        <f t="shared" si="2"/>
        <v>4</v>
      </c>
    </row>
    <row r="19" spans="2:15" ht="16.5" customHeight="1" x14ac:dyDescent="0.15">
      <c r="B19" s="5">
        <f t="shared" si="3"/>
        <v>15</v>
      </c>
      <c r="C19" s="7" t="s">
        <v>11</v>
      </c>
      <c r="D19" s="10">
        <v>15704</v>
      </c>
      <c r="E19" s="15">
        <f t="shared" si="0"/>
        <v>44</v>
      </c>
      <c r="G19" s="5">
        <f t="shared" si="4"/>
        <v>15</v>
      </c>
      <c r="H19" s="7" t="s">
        <v>43</v>
      </c>
      <c r="I19" s="16">
        <v>15366</v>
      </c>
      <c r="J19" s="15">
        <f t="shared" si="1"/>
        <v>43</v>
      </c>
      <c r="K19" s="21"/>
      <c r="L19" s="5">
        <f t="shared" si="5"/>
        <v>15</v>
      </c>
      <c r="M19" s="7" t="s">
        <v>62</v>
      </c>
      <c r="N19" s="16">
        <v>990</v>
      </c>
      <c r="O19" s="15">
        <f t="shared" si="2"/>
        <v>3</v>
      </c>
    </row>
    <row r="20" spans="2:15" ht="16.5" customHeight="1" x14ac:dyDescent="0.15">
      <c r="B20" s="5">
        <f t="shared" si="3"/>
        <v>16</v>
      </c>
      <c r="C20" s="7" t="s">
        <v>57</v>
      </c>
      <c r="D20" s="10">
        <v>15527</v>
      </c>
      <c r="E20" s="15">
        <f t="shared" si="0"/>
        <v>43</v>
      </c>
      <c r="G20" s="5">
        <f t="shared" si="4"/>
        <v>16</v>
      </c>
      <c r="H20" s="7" t="s">
        <v>57</v>
      </c>
      <c r="I20" s="16">
        <v>15150</v>
      </c>
      <c r="J20" s="15">
        <f t="shared" si="1"/>
        <v>42</v>
      </c>
      <c r="K20" s="21"/>
      <c r="L20" s="5">
        <f t="shared" si="5"/>
        <v>16</v>
      </c>
      <c r="M20" s="7" t="s">
        <v>66</v>
      </c>
      <c r="N20" s="16">
        <v>751</v>
      </c>
      <c r="O20" s="15">
        <f t="shared" si="2"/>
        <v>3</v>
      </c>
    </row>
    <row r="21" spans="2:15" ht="16.5" customHeight="1" x14ac:dyDescent="0.15">
      <c r="B21" s="5">
        <f t="shared" si="3"/>
        <v>17</v>
      </c>
      <c r="C21" s="7" t="s">
        <v>32</v>
      </c>
      <c r="D21" s="10">
        <v>13323</v>
      </c>
      <c r="E21" s="15">
        <f t="shared" si="0"/>
        <v>37</v>
      </c>
      <c r="G21" s="5">
        <f t="shared" si="4"/>
        <v>17</v>
      </c>
      <c r="H21" s="7" t="s">
        <v>32</v>
      </c>
      <c r="I21" s="16">
        <v>12692</v>
      </c>
      <c r="J21" s="15">
        <f t="shared" si="1"/>
        <v>35</v>
      </c>
      <c r="K21" s="21"/>
      <c r="L21" s="5">
        <f t="shared" si="5"/>
        <v>17</v>
      </c>
      <c r="M21" s="7" t="s">
        <v>55</v>
      </c>
      <c r="N21" s="16">
        <v>668</v>
      </c>
      <c r="O21" s="15">
        <f t="shared" si="2"/>
        <v>2</v>
      </c>
    </row>
    <row r="22" spans="2:15" ht="16.5" customHeight="1" x14ac:dyDescent="0.15">
      <c r="B22" s="5">
        <f t="shared" si="3"/>
        <v>18</v>
      </c>
      <c r="C22" s="7" t="s">
        <v>48</v>
      </c>
      <c r="D22" s="7">
        <v>12583</v>
      </c>
      <c r="E22" s="15">
        <f t="shared" si="0"/>
        <v>35</v>
      </c>
      <c r="G22" s="5">
        <f t="shared" si="4"/>
        <v>18</v>
      </c>
      <c r="H22" s="7" t="s">
        <v>48</v>
      </c>
      <c r="I22" s="16">
        <v>12260</v>
      </c>
      <c r="J22" s="15">
        <f t="shared" si="1"/>
        <v>34</v>
      </c>
      <c r="K22" s="21"/>
      <c r="L22" s="5">
        <f t="shared" si="5"/>
        <v>18</v>
      </c>
      <c r="M22" s="7" t="s">
        <v>32</v>
      </c>
      <c r="N22" s="16">
        <v>631</v>
      </c>
      <c r="O22" s="15">
        <f t="shared" si="2"/>
        <v>2</v>
      </c>
    </row>
    <row r="23" spans="2:15" ht="16.5" customHeight="1" x14ac:dyDescent="0.15">
      <c r="B23" s="5">
        <f t="shared" si="3"/>
        <v>19</v>
      </c>
      <c r="C23" s="7" t="s">
        <v>58</v>
      </c>
      <c r="D23" s="10">
        <v>12500</v>
      </c>
      <c r="E23" s="15">
        <f t="shared" si="0"/>
        <v>35</v>
      </c>
      <c r="G23" s="5">
        <f t="shared" si="4"/>
        <v>19</v>
      </c>
      <c r="H23" s="7" t="s">
        <v>51</v>
      </c>
      <c r="I23" s="16">
        <v>11562</v>
      </c>
      <c r="J23" s="15">
        <f t="shared" si="1"/>
        <v>32</v>
      </c>
      <c r="K23" s="21"/>
      <c r="L23" s="5">
        <f t="shared" si="5"/>
        <v>19</v>
      </c>
      <c r="M23" s="7" t="s">
        <v>9</v>
      </c>
      <c r="N23" s="16">
        <v>603</v>
      </c>
      <c r="O23" s="15">
        <f t="shared" si="2"/>
        <v>2</v>
      </c>
    </row>
    <row r="24" spans="2:15" ht="16.5" customHeight="1" x14ac:dyDescent="0.15">
      <c r="B24" s="5">
        <f t="shared" si="3"/>
        <v>20</v>
      </c>
      <c r="C24" s="7" t="s">
        <v>51</v>
      </c>
      <c r="D24" s="10">
        <v>11562</v>
      </c>
      <c r="E24" s="15">
        <f t="shared" si="0"/>
        <v>32</v>
      </c>
      <c r="G24" s="5">
        <f t="shared" si="4"/>
        <v>20</v>
      </c>
      <c r="H24" s="7" t="s">
        <v>60</v>
      </c>
      <c r="I24" s="16">
        <v>11046</v>
      </c>
      <c r="J24" s="15">
        <f t="shared" si="1"/>
        <v>31</v>
      </c>
      <c r="K24" s="21"/>
      <c r="L24" s="5">
        <f t="shared" si="5"/>
        <v>20</v>
      </c>
      <c r="M24" s="7" t="s">
        <v>68</v>
      </c>
      <c r="N24" s="16">
        <v>589</v>
      </c>
      <c r="O24" s="15">
        <f t="shared" si="2"/>
        <v>2</v>
      </c>
    </row>
    <row r="25" spans="2:15" ht="16.5" customHeight="1" x14ac:dyDescent="0.15">
      <c r="B25" s="5">
        <f t="shared" si="3"/>
        <v>21</v>
      </c>
      <c r="C25" s="7" t="s">
        <v>60</v>
      </c>
      <c r="D25" s="7">
        <v>11507</v>
      </c>
      <c r="E25" s="15">
        <f t="shared" si="0"/>
        <v>32</v>
      </c>
      <c r="G25" s="5">
        <f t="shared" si="4"/>
        <v>21</v>
      </c>
      <c r="H25" s="7" t="s">
        <v>58</v>
      </c>
      <c r="I25" s="16">
        <v>11015</v>
      </c>
      <c r="J25" s="15">
        <f t="shared" si="1"/>
        <v>31</v>
      </c>
      <c r="K25" s="21"/>
      <c r="L25" s="5">
        <f t="shared" si="5"/>
        <v>21</v>
      </c>
      <c r="M25" s="7" t="s">
        <v>67</v>
      </c>
      <c r="N25" s="16">
        <v>577</v>
      </c>
      <c r="O25" s="15">
        <f t="shared" si="2"/>
        <v>2</v>
      </c>
    </row>
    <row r="26" spans="2:15" ht="16.5" customHeight="1" x14ac:dyDescent="0.15">
      <c r="B26" s="5">
        <f t="shared" si="3"/>
        <v>22</v>
      </c>
      <c r="C26" s="7" t="s">
        <v>21</v>
      </c>
      <c r="D26" s="10">
        <v>10517</v>
      </c>
      <c r="E26" s="15">
        <f t="shared" si="0"/>
        <v>29</v>
      </c>
      <c r="G26" s="5">
        <f t="shared" si="4"/>
        <v>22</v>
      </c>
      <c r="H26" s="7" t="s">
        <v>21</v>
      </c>
      <c r="I26" s="16">
        <v>10516</v>
      </c>
      <c r="J26" s="15">
        <f t="shared" si="1"/>
        <v>29</v>
      </c>
      <c r="K26" s="21"/>
      <c r="L26" s="5">
        <f t="shared" si="5"/>
        <v>22</v>
      </c>
      <c r="M26" s="7" t="s">
        <v>60</v>
      </c>
      <c r="N26" s="16">
        <v>461</v>
      </c>
      <c r="O26" s="15">
        <f t="shared" si="2"/>
        <v>2</v>
      </c>
    </row>
    <row r="27" spans="2:15" ht="16.5" customHeight="1" x14ac:dyDescent="0.15">
      <c r="B27" s="5">
        <f t="shared" si="3"/>
        <v>23</v>
      </c>
      <c r="C27" s="7" t="s">
        <v>37</v>
      </c>
      <c r="D27" s="7">
        <v>9836</v>
      </c>
      <c r="E27" s="15">
        <f t="shared" si="0"/>
        <v>27</v>
      </c>
      <c r="G27" s="5">
        <f t="shared" si="4"/>
        <v>23</v>
      </c>
      <c r="H27" s="7" t="s">
        <v>37</v>
      </c>
      <c r="I27" s="16">
        <v>9827</v>
      </c>
      <c r="J27" s="15">
        <f t="shared" si="1"/>
        <v>27</v>
      </c>
      <c r="K27" s="21"/>
      <c r="L27" s="5">
        <f t="shared" si="5"/>
        <v>23</v>
      </c>
      <c r="M27" s="7" t="s">
        <v>54</v>
      </c>
      <c r="N27" s="16">
        <v>431</v>
      </c>
      <c r="O27" s="15">
        <f t="shared" si="2"/>
        <v>2</v>
      </c>
    </row>
    <row r="28" spans="2:15" ht="16.5" customHeight="1" x14ac:dyDescent="0.15">
      <c r="B28" s="5">
        <f t="shared" si="3"/>
        <v>24</v>
      </c>
      <c r="C28" s="7" t="s">
        <v>14</v>
      </c>
      <c r="D28" s="10">
        <v>9813</v>
      </c>
      <c r="E28" s="15">
        <f t="shared" si="0"/>
        <v>27</v>
      </c>
      <c r="G28" s="5">
        <f t="shared" si="4"/>
        <v>24</v>
      </c>
      <c r="H28" s="7" t="s">
        <v>7</v>
      </c>
      <c r="I28" s="16">
        <v>8880</v>
      </c>
      <c r="J28" s="15">
        <f t="shared" si="1"/>
        <v>25</v>
      </c>
      <c r="K28" s="21"/>
      <c r="L28" s="5">
        <f t="shared" si="5"/>
        <v>24</v>
      </c>
      <c r="M28" s="7" t="s">
        <v>57</v>
      </c>
      <c r="N28" s="16">
        <v>377</v>
      </c>
      <c r="O28" s="15">
        <f t="shared" si="2"/>
        <v>2</v>
      </c>
    </row>
    <row r="29" spans="2:15" ht="16.5" customHeight="1" x14ac:dyDescent="0.15">
      <c r="B29" s="5">
        <f t="shared" si="3"/>
        <v>25</v>
      </c>
      <c r="C29" s="7" t="s">
        <v>61</v>
      </c>
      <c r="D29" s="10">
        <v>9660</v>
      </c>
      <c r="E29" s="15">
        <f t="shared" si="0"/>
        <v>27</v>
      </c>
      <c r="G29" s="5">
        <f t="shared" si="4"/>
        <v>25</v>
      </c>
      <c r="H29" s="7" t="s">
        <v>61</v>
      </c>
      <c r="I29" s="16">
        <v>8510</v>
      </c>
      <c r="J29" s="15">
        <f t="shared" si="1"/>
        <v>24</v>
      </c>
      <c r="K29" s="21"/>
      <c r="L29" s="5">
        <f t="shared" si="5"/>
        <v>25</v>
      </c>
      <c r="M29" s="7" t="s">
        <v>43</v>
      </c>
      <c r="N29" s="16">
        <v>363</v>
      </c>
      <c r="O29" s="15">
        <f t="shared" si="2"/>
        <v>1</v>
      </c>
    </row>
    <row r="30" spans="2:15" ht="16.5" customHeight="1" x14ac:dyDescent="0.15">
      <c r="B30" s="5">
        <f t="shared" si="3"/>
        <v>26</v>
      </c>
      <c r="C30" s="7" t="s">
        <v>9</v>
      </c>
      <c r="D30" s="7">
        <v>9056</v>
      </c>
      <c r="E30" s="15">
        <f t="shared" si="0"/>
        <v>25</v>
      </c>
      <c r="G30" s="5">
        <f t="shared" si="4"/>
        <v>26</v>
      </c>
      <c r="H30" s="7" t="s">
        <v>9</v>
      </c>
      <c r="I30" s="16">
        <v>8453</v>
      </c>
      <c r="J30" s="15">
        <f t="shared" si="1"/>
        <v>24</v>
      </c>
      <c r="K30" s="21"/>
      <c r="L30" s="5">
        <f t="shared" si="5"/>
        <v>26</v>
      </c>
      <c r="M30" s="7" t="s">
        <v>70</v>
      </c>
      <c r="N30" s="16">
        <v>357</v>
      </c>
      <c r="O30" s="15">
        <f t="shared" si="2"/>
        <v>1</v>
      </c>
    </row>
    <row r="31" spans="2:15" ht="16.5" customHeight="1" x14ac:dyDescent="0.15">
      <c r="B31" s="5">
        <f t="shared" si="3"/>
        <v>27</v>
      </c>
      <c r="C31" s="7" t="s">
        <v>7</v>
      </c>
      <c r="D31" s="10">
        <v>8938</v>
      </c>
      <c r="E31" s="15">
        <f t="shared" si="0"/>
        <v>25</v>
      </c>
      <c r="G31" s="5">
        <f t="shared" si="4"/>
        <v>27</v>
      </c>
      <c r="H31" s="7" t="s">
        <v>72</v>
      </c>
      <c r="I31" s="16">
        <v>8387</v>
      </c>
      <c r="J31" s="15">
        <f t="shared" si="1"/>
        <v>23</v>
      </c>
      <c r="K31" s="21"/>
      <c r="L31" s="5">
        <f t="shared" si="5"/>
        <v>27</v>
      </c>
      <c r="M31" s="7" t="s">
        <v>48</v>
      </c>
      <c r="N31" s="16">
        <v>323</v>
      </c>
      <c r="O31" s="15">
        <f t="shared" si="2"/>
        <v>1</v>
      </c>
    </row>
    <row r="32" spans="2:15" ht="16.5" customHeight="1" x14ac:dyDescent="0.15">
      <c r="B32" s="5">
        <f t="shared" si="3"/>
        <v>28</v>
      </c>
      <c r="C32" s="7" t="s">
        <v>52</v>
      </c>
      <c r="D32" s="10">
        <v>8509</v>
      </c>
      <c r="E32" s="15">
        <f t="shared" si="0"/>
        <v>24</v>
      </c>
      <c r="G32" s="5">
        <f t="shared" si="4"/>
        <v>28</v>
      </c>
      <c r="H32" s="7" t="s">
        <v>14</v>
      </c>
      <c r="I32" s="16">
        <v>8359</v>
      </c>
      <c r="J32" s="15">
        <f t="shared" si="1"/>
        <v>23</v>
      </c>
      <c r="K32" s="21"/>
      <c r="L32" s="5">
        <f t="shared" si="5"/>
        <v>28</v>
      </c>
      <c r="M32" s="7" t="s">
        <v>52</v>
      </c>
      <c r="N32" s="16">
        <v>313</v>
      </c>
      <c r="O32" s="15">
        <f t="shared" si="2"/>
        <v>1</v>
      </c>
    </row>
    <row r="33" spans="1:17" ht="16.5" customHeight="1" x14ac:dyDescent="0.15">
      <c r="B33" s="5">
        <f t="shared" si="3"/>
        <v>29</v>
      </c>
      <c r="C33" s="7" t="s">
        <v>62</v>
      </c>
      <c r="D33" s="7">
        <v>8497</v>
      </c>
      <c r="E33" s="15">
        <f t="shared" si="0"/>
        <v>24</v>
      </c>
      <c r="G33" s="5">
        <f t="shared" si="4"/>
        <v>29</v>
      </c>
      <c r="H33" s="7" t="s">
        <v>40</v>
      </c>
      <c r="I33" s="16">
        <v>8351</v>
      </c>
      <c r="J33" s="15">
        <f t="shared" si="1"/>
        <v>23</v>
      </c>
      <c r="K33" s="21"/>
      <c r="L33" s="5">
        <f t="shared" si="5"/>
        <v>29</v>
      </c>
      <c r="M33" s="7" t="s">
        <v>71</v>
      </c>
      <c r="N33" s="16">
        <v>235</v>
      </c>
      <c r="O33" s="15">
        <f t="shared" si="2"/>
        <v>1</v>
      </c>
    </row>
    <row r="34" spans="1:17" ht="16.5" customHeight="1" x14ac:dyDescent="0.15">
      <c r="B34" s="5">
        <f t="shared" si="3"/>
        <v>30</v>
      </c>
      <c r="C34" s="7" t="s">
        <v>72</v>
      </c>
      <c r="D34" s="7">
        <v>8388</v>
      </c>
      <c r="E34" s="15">
        <f t="shared" si="0"/>
        <v>23</v>
      </c>
      <c r="G34" s="5">
        <f t="shared" si="4"/>
        <v>30</v>
      </c>
      <c r="H34" s="7" t="s">
        <v>52</v>
      </c>
      <c r="I34" s="16">
        <v>8196</v>
      </c>
      <c r="J34" s="15">
        <f t="shared" si="1"/>
        <v>23</v>
      </c>
      <c r="K34" s="21"/>
      <c r="L34" s="5">
        <f t="shared" si="5"/>
        <v>30</v>
      </c>
      <c r="M34" s="7" t="s">
        <v>27</v>
      </c>
      <c r="N34" s="16">
        <v>207</v>
      </c>
      <c r="O34" s="15">
        <f t="shared" si="2"/>
        <v>1</v>
      </c>
    </row>
    <row r="35" spans="1:17" ht="30" customHeight="1" x14ac:dyDescent="0.15">
      <c r="A35" s="4" t="s">
        <v>138</v>
      </c>
      <c r="B35" s="4"/>
      <c r="C35" s="8"/>
      <c r="D35" s="11"/>
      <c r="E35" s="11"/>
      <c r="F35" s="4"/>
      <c r="G35" s="4"/>
      <c r="H35" s="6"/>
      <c r="I35" s="4"/>
      <c r="J35" s="4"/>
      <c r="K35" s="4"/>
      <c r="L35" s="4"/>
      <c r="M35" s="6"/>
      <c r="N35" s="4"/>
      <c r="O35" s="4"/>
      <c r="P35" s="4"/>
      <c r="Q35" s="32"/>
    </row>
    <row r="36" spans="1:17" ht="16.5" customHeight="1" x14ac:dyDescent="0.15">
      <c r="B36" s="1" t="s">
        <v>15</v>
      </c>
      <c r="G36" s="1" t="s">
        <v>13</v>
      </c>
      <c r="L36" s="1" t="s">
        <v>2</v>
      </c>
    </row>
    <row r="37" spans="1:17" ht="16.5" customHeight="1" x14ac:dyDescent="0.15">
      <c r="B37" s="71" t="s">
        <v>4</v>
      </c>
      <c r="C37" s="72" t="s">
        <v>5</v>
      </c>
      <c r="D37" s="9" t="s">
        <v>19</v>
      </c>
      <c r="E37" s="9"/>
      <c r="G37" s="71" t="s">
        <v>4</v>
      </c>
      <c r="H37" s="72" t="s">
        <v>5</v>
      </c>
      <c r="I37" s="9" t="s">
        <v>19</v>
      </c>
      <c r="J37" s="9"/>
      <c r="K37" s="20"/>
      <c r="L37" s="71" t="s">
        <v>4</v>
      </c>
      <c r="M37" s="72" t="s">
        <v>5</v>
      </c>
      <c r="N37" s="9" t="s">
        <v>19</v>
      </c>
      <c r="O37" s="9"/>
    </row>
    <row r="38" spans="1:17" ht="16.5" customHeight="1" x14ac:dyDescent="0.15">
      <c r="B38" s="71"/>
      <c r="C38" s="73"/>
      <c r="D38" s="5" t="s">
        <v>24</v>
      </c>
      <c r="E38" s="5" t="s">
        <v>25</v>
      </c>
      <c r="G38" s="71"/>
      <c r="H38" s="73"/>
      <c r="I38" s="5" t="s">
        <v>24</v>
      </c>
      <c r="J38" s="5" t="s">
        <v>25</v>
      </c>
      <c r="K38" s="20"/>
      <c r="L38" s="71"/>
      <c r="M38" s="73"/>
      <c r="N38" s="5" t="s">
        <v>24</v>
      </c>
      <c r="O38" s="5" t="s">
        <v>25</v>
      </c>
    </row>
    <row r="39" spans="1:17" ht="16.5" customHeight="1" x14ac:dyDescent="0.15">
      <c r="B39" s="5">
        <f>B34+1</f>
        <v>31</v>
      </c>
      <c r="C39" s="7" t="s">
        <v>40</v>
      </c>
      <c r="D39" s="10">
        <v>8351</v>
      </c>
      <c r="E39" s="15">
        <f t="shared" ref="E39:E68" si="6">ROUNDUP(D39/365,0)</f>
        <v>23</v>
      </c>
      <c r="G39" s="5">
        <f>G34+1</f>
        <v>31</v>
      </c>
      <c r="H39" s="7" t="s">
        <v>12</v>
      </c>
      <c r="I39" s="7">
        <v>8101</v>
      </c>
      <c r="J39" s="15">
        <f t="shared" ref="J39:J68" si="7">ROUNDUP(I39/365,0)</f>
        <v>23</v>
      </c>
      <c r="K39" s="21"/>
      <c r="L39" s="5">
        <f>L34+1</f>
        <v>31</v>
      </c>
      <c r="M39" s="7" t="s">
        <v>86</v>
      </c>
      <c r="N39" s="10">
        <v>116</v>
      </c>
      <c r="O39" s="15">
        <f t="shared" ref="O39:O58" si="8">ROUNDUP(N39/365,0)</f>
        <v>1</v>
      </c>
    </row>
    <row r="40" spans="1:17" ht="16.5" customHeight="1" x14ac:dyDescent="0.15">
      <c r="B40" s="5">
        <f t="shared" ref="B40:B68" si="9">B39+1</f>
        <v>32</v>
      </c>
      <c r="C40" s="7" t="s">
        <v>12</v>
      </c>
      <c r="D40" s="7">
        <v>8101</v>
      </c>
      <c r="E40" s="15">
        <f t="shared" si="6"/>
        <v>23</v>
      </c>
      <c r="G40" s="5">
        <f t="shared" ref="G40:G64" si="10">G39+1</f>
        <v>32</v>
      </c>
      <c r="H40" s="7" t="s">
        <v>92</v>
      </c>
      <c r="I40" s="10">
        <v>7679</v>
      </c>
      <c r="J40" s="15">
        <f t="shared" si="7"/>
        <v>22</v>
      </c>
      <c r="K40" s="21"/>
      <c r="L40" s="5">
        <f t="shared" ref="L40:L50" si="11">L39+1</f>
        <v>32</v>
      </c>
      <c r="M40" s="7" t="s">
        <v>85</v>
      </c>
      <c r="N40" s="10">
        <v>112</v>
      </c>
      <c r="O40" s="15">
        <f t="shared" si="8"/>
        <v>1</v>
      </c>
    </row>
    <row r="41" spans="1:17" ht="16.5" customHeight="1" x14ac:dyDescent="0.15">
      <c r="B41" s="5">
        <f t="shared" si="9"/>
        <v>33</v>
      </c>
      <c r="C41" s="7" t="s">
        <v>92</v>
      </c>
      <c r="D41" s="10">
        <v>7682</v>
      </c>
      <c r="E41" s="15">
        <f t="shared" si="6"/>
        <v>22</v>
      </c>
      <c r="G41" s="5">
        <f t="shared" si="10"/>
        <v>33</v>
      </c>
      <c r="H41" s="7" t="s">
        <v>62</v>
      </c>
      <c r="I41" s="10">
        <v>7507</v>
      </c>
      <c r="J41" s="15">
        <f t="shared" si="7"/>
        <v>21</v>
      </c>
      <c r="K41" s="21"/>
      <c r="L41" s="5">
        <f t="shared" si="11"/>
        <v>33</v>
      </c>
      <c r="M41" s="7" t="s">
        <v>124</v>
      </c>
      <c r="N41" s="7">
        <v>88</v>
      </c>
      <c r="O41" s="15">
        <f t="shared" si="8"/>
        <v>1</v>
      </c>
    </row>
    <row r="42" spans="1:17" ht="16.5" customHeight="1" x14ac:dyDescent="0.15">
      <c r="B42" s="5">
        <f t="shared" si="9"/>
        <v>34</v>
      </c>
      <c r="C42" s="7" t="s">
        <v>89</v>
      </c>
      <c r="D42" s="7">
        <v>6836</v>
      </c>
      <c r="E42" s="15">
        <f t="shared" si="6"/>
        <v>19</v>
      </c>
      <c r="G42" s="5">
        <f t="shared" si="10"/>
        <v>34</v>
      </c>
      <c r="H42" s="7" t="s">
        <v>89</v>
      </c>
      <c r="I42" s="7">
        <v>6816</v>
      </c>
      <c r="J42" s="15">
        <f t="shared" si="7"/>
        <v>19</v>
      </c>
      <c r="K42" s="21"/>
      <c r="L42" s="5">
        <f t="shared" si="11"/>
        <v>34</v>
      </c>
      <c r="M42" s="7" t="s">
        <v>56</v>
      </c>
      <c r="N42" s="7">
        <v>82</v>
      </c>
      <c r="O42" s="15">
        <f t="shared" si="8"/>
        <v>1</v>
      </c>
    </row>
    <row r="43" spans="1:17" ht="16.5" customHeight="1" x14ac:dyDescent="0.15">
      <c r="B43" s="5">
        <f t="shared" si="9"/>
        <v>35</v>
      </c>
      <c r="C43" s="7" t="s">
        <v>91</v>
      </c>
      <c r="D43" s="10">
        <v>6412</v>
      </c>
      <c r="E43" s="15">
        <f t="shared" si="6"/>
        <v>18</v>
      </c>
      <c r="G43" s="5">
        <f t="shared" si="10"/>
        <v>35</v>
      </c>
      <c r="H43" s="7" t="s">
        <v>91</v>
      </c>
      <c r="I43" s="10">
        <v>6412</v>
      </c>
      <c r="J43" s="15">
        <f t="shared" si="7"/>
        <v>18</v>
      </c>
      <c r="K43" s="21"/>
      <c r="L43" s="5">
        <f t="shared" si="11"/>
        <v>35</v>
      </c>
      <c r="M43" s="7" t="s">
        <v>7</v>
      </c>
      <c r="N43" s="7">
        <v>58</v>
      </c>
      <c r="O43" s="15">
        <f t="shared" si="8"/>
        <v>1</v>
      </c>
    </row>
    <row r="44" spans="1:17" ht="16.5" customHeight="1" x14ac:dyDescent="0.15">
      <c r="B44" s="5">
        <f t="shared" si="9"/>
        <v>36</v>
      </c>
      <c r="C44" s="7" t="s">
        <v>63</v>
      </c>
      <c r="D44" s="10">
        <v>6155</v>
      </c>
      <c r="E44" s="15">
        <f t="shared" si="6"/>
        <v>17</v>
      </c>
      <c r="G44" s="5">
        <f t="shared" si="10"/>
        <v>36</v>
      </c>
      <c r="H44" s="7" t="s">
        <v>27</v>
      </c>
      <c r="I44" s="7">
        <v>5478</v>
      </c>
      <c r="J44" s="15">
        <f t="shared" si="7"/>
        <v>16</v>
      </c>
      <c r="K44" s="21"/>
      <c r="L44" s="5">
        <f t="shared" si="11"/>
        <v>36</v>
      </c>
      <c r="M44" s="7" t="s">
        <v>23</v>
      </c>
      <c r="N44" s="10">
        <v>52</v>
      </c>
      <c r="O44" s="15">
        <f t="shared" si="8"/>
        <v>1</v>
      </c>
    </row>
    <row r="45" spans="1:17" ht="16.5" customHeight="1" x14ac:dyDescent="0.15">
      <c r="B45" s="5">
        <f t="shared" si="9"/>
        <v>37</v>
      </c>
      <c r="C45" s="7" t="s">
        <v>65</v>
      </c>
      <c r="D45" s="7">
        <v>5702</v>
      </c>
      <c r="E45" s="15">
        <f t="shared" si="6"/>
        <v>16</v>
      </c>
      <c r="G45" s="5">
        <f t="shared" si="10"/>
        <v>37</v>
      </c>
      <c r="H45" s="7" t="s">
        <v>134</v>
      </c>
      <c r="I45" s="10">
        <v>5432</v>
      </c>
      <c r="J45" s="15">
        <f t="shared" si="7"/>
        <v>15</v>
      </c>
      <c r="K45" s="21"/>
      <c r="L45" s="5">
        <f t="shared" si="11"/>
        <v>37</v>
      </c>
      <c r="M45" s="7" t="s">
        <v>76</v>
      </c>
      <c r="N45" s="7">
        <v>37</v>
      </c>
      <c r="O45" s="15">
        <f t="shared" si="8"/>
        <v>1</v>
      </c>
    </row>
    <row r="46" spans="1:17" ht="16.5" customHeight="1" x14ac:dyDescent="0.15">
      <c r="B46" s="5">
        <f t="shared" si="9"/>
        <v>38</v>
      </c>
      <c r="C46" s="7" t="s">
        <v>27</v>
      </c>
      <c r="D46" s="10">
        <v>5685</v>
      </c>
      <c r="E46" s="15">
        <f t="shared" si="6"/>
        <v>16</v>
      </c>
      <c r="G46" s="5">
        <f t="shared" si="10"/>
        <v>38</v>
      </c>
      <c r="H46" s="7" t="s">
        <v>87</v>
      </c>
      <c r="I46" s="7">
        <v>5163</v>
      </c>
      <c r="J46" s="15">
        <f t="shared" si="7"/>
        <v>15</v>
      </c>
      <c r="K46" s="21"/>
      <c r="L46" s="5">
        <f t="shared" si="11"/>
        <v>38</v>
      </c>
      <c r="M46" s="7" t="s">
        <v>87</v>
      </c>
      <c r="N46" s="10">
        <v>34</v>
      </c>
      <c r="O46" s="15">
        <f t="shared" si="8"/>
        <v>1</v>
      </c>
    </row>
    <row r="47" spans="1:17" ht="16.5" customHeight="1" x14ac:dyDescent="0.15">
      <c r="B47" s="5">
        <f t="shared" si="9"/>
        <v>39</v>
      </c>
      <c r="C47" s="7" t="s">
        <v>134</v>
      </c>
      <c r="D47" s="7">
        <v>5442</v>
      </c>
      <c r="E47" s="15">
        <f t="shared" si="6"/>
        <v>15</v>
      </c>
      <c r="G47" s="5">
        <f t="shared" si="10"/>
        <v>39</v>
      </c>
      <c r="H47" s="7" t="s">
        <v>63</v>
      </c>
      <c r="I47" s="10">
        <v>4676</v>
      </c>
      <c r="J47" s="15">
        <f t="shared" si="7"/>
        <v>13</v>
      </c>
      <c r="K47" s="21"/>
      <c r="L47" s="5">
        <f t="shared" si="11"/>
        <v>39</v>
      </c>
      <c r="M47" s="7" t="s">
        <v>82</v>
      </c>
      <c r="N47" s="10">
        <v>32</v>
      </c>
      <c r="O47" s="15">
        <f t="shared" si="8"/>
        <v>1</v>
      </c>
    </row>
    <row r="48" spans="1:17" ht="16.5" customHeight="1" x14ac:dyDescent="0.15">
      <c r="B48" s="5">
        <f t="shared" si="9"/>
        <v>40</v>
      </c>
      <c r="C48" s="7" t="s">
        <v>66</v>
      </c>
      <c r="D48" s="12">
        <v>5307</v>
      </c>
      <c r="E48" s="16">
        <f t="shared" si="6"/>
        <v>15</v>
      </c>
      <c r="F48" s="17"/>
      <c r="G48" s="18">
        <f t="shared" si="10"/>
        <v>40</v>
      </c>
      <c r="H48" s="13" t="s">
        <v>1</v>
      </c>
      <c r="I48" s="13">
        <v>4630</v>
      </c>
      <c r="J48" s="15">
        <f t="shared" si="7"/>
        <v>13</v>
      </c>
      <c r="K48" s="21"/>
      <c r="L48" s="5">
        <f t="shared" si="11"/>
        <v>40</v>
      </c>
      <c r="M48" s="7" t="s">
        <v>0</v>
      </c>
      <c r="N48" s="10">
        <v>26</v>
      </c>
      <c r="O48" s="15">
        <f t="shared" si="8"/>
        <v>1</v>
      </c>
    </row>
    <row r="49" spans="2:15" ht="16.5" customHeight="1" x14ac:dyDescent="0.15">
      <c r="B49" s="5">
        <f t="shared" si="9"/>
        <v>41</v>
      </c>
      <c r="C49" s="7" t="s">
        <v>87</v>
      </c>
      <c r="D49" s="13">
        <v>5197</v>
      </c>
      <c r="E49" s="16">
        <f t="shared" si="6"/>
        <v>15</v>
      </c>
      <c r="F49" s="17"/>
      <c r="G49" s="18">
        <f t="shared" si="10"/>
        <v>41</v>
      </c>
      <c r="H49" s="13" t="s">
        <v>66</v>
      </c>
      <c r="I49" s="12">
        <v>4556</v>
      </c>
      <c r="J49" s="15">
        <f t="shared" si="7"/>
        <v>13</v>
      </c>
      <c r="K49" s="21"/>
      <c r="L49" s="5">
        <f t="shared" si="11"/>
        <v>41</v>
      </c>
      <c r="M49" s="7" t="s">
        <v>89</v>
      </c>
      <c r="N49" s="10">
        <v>20</v>
      </c>
      <c r="O49" s="15">
        <f t="shared" si="8"/>
        <v>1</v>
      </c>
    </row>
    <row r="50" spans="2:15" ht="16.5" customHeight="1" x14ac:dyDescent="0.15">
      <c r="B50" s="5">
        <f t="shared" si="9"/>
        <v>42</v>
      </c>
      <c r="C50" s="7" t="s">
        <v>1</v>
      </c>
      <c r="D50" s="7">
        <v>4640</v>
      </c>
      <c r="E50" s="15">
        <f t="shared" si="6"/>
        <v>13</v>
      </c>
      <c r="G50" s="5">
        <f t="shared" si="10"/>
        <v>42</v>
      </c>
      <c r="H50" s="7" t="s">
        <v>86</v>
      </c>
      <c r="I50" s="10">
        <v>4388</v>
      </c>
      <c r="J50" s="15">
        <f t="shared" si="7"/>
        <v>13</v>
      </c>
      <c r="K50" s="21"/>
      <c r="L50" s="74">
        <f t="shared" si="11"/>
        <v>42</v>
      </c>
      <c r="M50" s="7" t="s">
        <v>133</v>
      </c>
      <c r="N50" s="10">
        <v>10</v>
      </c>
      <c r="O50" s="15">
        <f t="shared" si="8"/>
        <v>1</v>
      </c>
    </row>
    <row r="51" spans="2:15" ht="16.5" customHeight="1" x14ac:dyDescent="0.15">
      <c r="B51" s="5">
        <f t="shared" si="9"/>
        <v>43</v>
      </c>
      <c r="C51" s="7" t="s">
        <v>86</v>
      </c>
      <c r="D51" s="10">
        <v>4504</v>
      </c>
      <c r="E51" s="15">
        <f t="shared" si="6"/>
        <v>13</v>
      </c>
      <c r="G51" s="5">
        <f t="shared" si="10"/>
        <v>43</v>
      </c>
      <c r="H51" s="7" t="s">
        <v>65</v>
      </c>
      <c r="I51" s="10">
        <v>4348</v>
      </c>
      <c r="J51" s="15">
        <f t="shared" si="7"/>
        <v>12</v>
      </c>
      <c r="K51" s="21"/>
      <c r="L51" s="75"/>
      <c r="M51" s="7" t="s">
        <v>134</v>
      </c>
      <c r="N51" s="7">
        <v>10</v>
      </c>
      <c r="O51" s="15">
        <f t="shared" si="8"/>
        <v>1</v>
      </c>
    </row>
    <row r="52" spans="2:15" ht="16.5" customHeight="1" x14ac:dyDescent="0.15">
      <c r="B52" s="5">
        <f t="shared" si="9"/>
        <v>44</v>
      </c>
      <c r="C52" s="7" t="s">
        <v>23</v>
      </c>
      <c r="D52" s="10">
        <v>4246</v>
      </c>
      <c r="E52" s="15">
        <f t="shared" si="6"/>
        <v>12</v>
      </c>
      <c r="G52" s="5">
        <f t="shared" si="10"/>
        <v>44</v>
      </c>
      <c r="H52" s="7" t="s">
        <v>23</v>
      </c>
      <c r="I52" s="7">
        <v>4194</v>
      </c>
      <c r="J52" s="15">
        <f t="shared" si="7"/>
        <v>12</v>
      </c>
      <c r="K52" s="21"/>
      <c r="L52" s="76"/>
      <c r="M52" s="7" t="s">
        <v>1</v>
      </c>
      <c r="N52" s="7">
        <v>10</v>
      </c>
      <c r="O52" s="15">
        <f t="shared" si="8"/>
        <v>1</v>
      </c>
    </row>
    <row r="53" spans="2:15" ht="16.5" customHeight="1" x14ac:dyDescent="0.15">
      <c r="B53" s="5">
        <f t="shared" si="9"/>
        <v>45</v>
      </c>
      <c r="C53" s="7" t="s">
        <v>85</v>
      </c>
      <c r="D53" s="7">
        <v>4182</v>
      </c>
      <c r="E53" s="15">
        <f t="shared" si="6"/>
        <v>12</v>
      </c>
      <c r="G53" s="5">
        <f t="shared" si="10"/>
        <v>45</v>
      </c>
      <c r="H53" s="7" t="s">
        <v>85</v>
      </c>
      <c r="I53" s="10">
        <v>4070</v>
      </c>
      <c r="J53" s="15">
        <f t="shared" si="7"/>
        <v>12</v>
      </c>
      <c r="K53" s="21"/>
      <c r="L53" s="5">
        <v>45</v>
      </c>
      <c r="M53" s="7" t="s">
        <v>37</v>
      </c>
      <c r="N53" s="7">
        <v>9</v>
      </c>
      <c r="O53" s="15">
        <f t="shared" si="8"/>
        <v>1</v>
      </c>
    </row>
    <row r="54" spans="2:15" ht="16.5" customHeight="1" x14ac:dyDescent="0.15">
      <c r="B54" s="5">
        <f t="shared" si="9"/>
        <v>46</v>
      </c>
      <c r="C54" s="7" t="s">
        <v>67</v>
      </c>
      <c r="D54" s="7">
        <v>3937</v>
      </c>
      <c r="E54" s="15">
        <f t="shared" si="6"/>
        <v>11</v>
      </c>
      <c r="G54" s="5">
        <f t="shared" si="10"/>
        <v>46</v>
      </c>
      <c r="H54" s="7" t="s">
        <v>83</v>
      </c>
      <c r="I54" s="7">
        <v>3692</v>
      </c>
      <c r="J54" s="15">
        <f t="shared" si="7"/>
        <v>11</v>
      </c>
      <c r="K54" s="21"/>
      <c r="L54" s="74">
        <f>L53+1</f>
        <v>46</v>
      </c>
      <c r="M54" s="7" t="s">
        <v>11</v>
      </c>
      <c r="N54" s="10">
        <v>7</v>
      </c>
      <c r="O54" s="15">
        <f t="shared" si="8"/>
        <v>1</v>
      </c>
    </row>
    <row r="55" spans="2:15" ht="16.5" customHeight="1" x14ac:dyDescent="0.15">
      <c r="B55" s="5">
        <f t="shared" si="9"/>
        <v>47</v>
      </c>
      <c r="C55" s="7" t="s">
        <v>83</v>
      </c>
      <c r="D55" s="10">
        <v>3692</v>
      </c>
      <c r="E55" s="15">
        <f t="shared" si="6"/>
        <v>11</v>
      </c>
      <c r="G55" s="5">
        <f t="shared" si="10"/>
        <v>47</v>
      </c>
      <c r="H55" s="7" t="s">
        <v>78</v>
      </c>
      <c r="I55" s="7">
        <v>3436</v>
      </c>
      <c r="J55" s="15">
        <f t="shared" si="7"/>
        <v>10</v>
      </c>
      <c r="K55" s="21"/>
      <c r="L55" s="76"/>
      <c r="M55" s="7" t="s">
        <v>95</v>
      </c>
      <c r="N55" s="7">
        <v>7</v>
      </c>
      <c r="O55" s="15">
        <f t="shared" si="8"/>
        <v>1</v>
      </c>
    </row>
    <row r="56" spans="2:15" ht="16.5" customHeight="1" x14ac:dyDescent="0.15">
      <c r="B56" s="5">
        <f t="shared" si="9"/>
        <v>48</v>
      </c>
      <c r="C56" s="7" t="s">
        <v>71</v>
      </c>
      <c r="D56" s="7">
        <v>3574</v>
      </c>
      <c r="E56" s="15">
        <f t="shared" si="6"/>
        <v>10</v>
      </c>
      <c r="G56" s="5">
        <f t="shared" si="10"/>
        <v>48</v>
      </c>
      <c r="H56" s="7" t="s">
        <v>81</v>
      </c>
      <c r="I56" s="7">
        <v>3420</v>
      </c>
      <c r="J56" s="15">
        <f t="shared" si="7"/>
        <v>10</v>
      </c>
      <c r="K56" s="21"/>
      <c r="L56" s="5">
        <v>48</v>
      </c>
      <c r="M56" s="7" t="s">
        <v>92</v>
      </c>
      <c r="N56" s="10">
        <v>3</v>
      </c>
      <c r="O56" s="15">
        <f t="shared" si="8"/>
        <v>1</v>
      </c>
    </row>
    <row r="57" spans="2:15" ht="16.5" customHeight="1" x14ac:dyDescent="0.15">
      <c r="B57" s="5">
        <f t="shared" si="9"/>
        <v>49</v>
      </c>
      <c r="C57" s="7" t="s">
        <v>78</v>
      </c>
      <c r="D57" s="10">
        <v>3436</v>
      </c>
      <c r="E57" s="15">
        <f t="shared" si="6"/>
        <v>10</v>
      </c>
      <c r="G57" s="5">
        <f t="shared" si="10"/>
        <v>49</v>
      </c>
      <c r="H57" s="7" t="s">
        <v>67</v>
      </c>
      <c r="I57" s="10">
        <v>3360</v>
      </c>
      <c r="J57" s="15">
        <f t="shared" si="7"/>
        <v>10</v>
      </c>
      <c r="K57" s="22"/>
      <c r="L57" s="74">
        <f>L56+1</f>
        <v>49</v>
      </c>
      <c r="M57" s="7" t="s">
        <v>21</v>
      </c>
      <c r="N57" s="15">
        <v>1</v>
      </c>
      <c r="O57" s="15">
        <f t="shared" si="8"/>
        <v>1</v>
      </c>
    </row>
    <row r="58" spans="2:15" ht="16.5" customHeight="1" x14ac:dyDescent="0.15">
      <c r="B58" s="5">
        <f t="shared" si="9"/>
        <v>50</v>
      </c>
      <c r="C58" s="7" t="s">
        <v>81</v>
      </c>
      <c r="D58" s="7">
        <v>3420</v>
      </c>
      <c r="E58" s="15">
        <f t="shared" si="6"/>
        <v>10</v>
      </c>
      <c r="G58" s="5">
        <f t="shared" si="10"/>
        <v>50</v>
      </c>
      <c r="H58" s="7" t="s">
        <v>82</v>
      </c>
      <c r="I58" s="10">
        <v>3351</v>
      </c>
      <c r="J58" s="15">
        <f t="shared" si="7"/>
        <v>10</v>
      </c>
      <c r="K58" s="22"/>
      <c r="L58" s="76"/>
      <c r="M58" s="7" t="s">
        <v>72</v>
      </c>
      <c r="N58" s="7">
        <v>1</v>
      </c>
      <c r="O58" s="15">
        <f t="shared" si="8"/>
        <v>1</v>
      </c>
    </row>
    <row r="59" spans="2:15" ht="16.5" customHeight="1" x14ac:dyDescent="0.15">
      <c r="B59" s="5">
        <f t="shared" si="9"/>
        <v>51</v>
      </c>
      <c r="C59" s="7" t="s">
        <v>82</v>
      </c>
      <c r="D59" s="10">
        <v>3383</v>
      </c>
      <c r="E59" s="15">
        <f t="shared" si="6"/>
        <v>10</v>
      </c>
      <c r="G59" s="5">
        <f t="shared" si="10"/>
        <v>51</v>
      </c>
      <c r="H59" s="7" t="s">
        <v>71</v>
      </c>
      <c r="I59" s="10">
        <v>3339</v>
      </c>
      <c r="J59" s="15">
        <f t="shared" si="7"/>
        <v>10</v>
      </c>
      <c r="K59" s="22"/>
      <c r="L59" s="25"/>
      <c r="M59" s="28"/>
      <c r="N59" s="28"/>
      <c r="O59" s="19"/>
    </row>
    <row r="60" spans="2:15" ht="16.5" customHeight="1" x14ac:dyDescent="0.15">
      <c r="B60" s="5">
        <f t="shared" si="9"/>
        <v>52</v>
      </c>
      <c r="C60" s="7" t="s">
        <v>68</v>
      </c>
      <c r="D60" s="10">
        <v>3210</v>
      </c>
      <c r="E60" s="15">
        <f t="shared" si="6"/>
        <v>9</v>
      </c>
      <c r="G60" s="5">
        <f t="shared" si="10"/>
        <v>52</v>
      </c>
      <c r="H60" s="7" t="s">
        <v>74</v>
      </c>
      <c r="I60" s="7">
        <v>2725</v>
      </c>
      <c r="J60" s="15">
        <f t="shared" si="7"/>
        <v>8</v>
      </c>
      <c r="K60" s="22"/>
      <c r="L60" s="25"/>
      <c r="M60" s="28"/>
      <c r="N60" s="28"/>
      <c r="O60" s="19"/>
    </row>
    <row r="61" spans="2:15" ht="16.5" customHeight="1" x14ac:dyDescent="0.15">
      <c r="B61" s="5">
        <f t="shared" si="9"/>
        <v>53</v>
      </c>
      <c r="C61" s="7" t="s">
        <v>70</v>
      </c>
      <c r="D61" s="10">
        <v>3078</v>
      </c>
      <c r="E61" s="15">
        <f t="shared" si="6"/>
        <v>9</v>
      </c>
      <c r="G61" s="5">
        <f t="shared" si="10"/>
        <v>53</v>
      </c>
      <c r="H61" s="7" t="s">
        <v>70</v>
      </c>
      <c r="I61" s="10">
        <v>2721</v>
      </c>
      <c r="J61" s="15">
        <f t="shared" si="7"/>
        <v>8</v>
      </c>
      <c r="K61" s="22"/>
      <c r="L61" s="26"/>
      <c r="M61" s="29"/>
      <c r="N61" s="26"/>
      <c r="O61" s="26"/>
    </row>
    <row r="62" spans="2:15" ht="16.5" customHeight="1" x14ac:dyDescent="0.15">
      <c r="B62" s="5">
        <f t="shared" si="9"/>
        <v>54</v>
      </c>
      <c r="C62" s="7" t="s">
        <v>74</v>
      </c>
      <c r="D62" s="7">
        <v>2725</v>
      </c>
      <c r="E62" s="15">
        <f t="shared" si="6"/>
        <v>8</v>
      </c>
      <c r="G62" s="5">
        <f t="shared" si="10"/>
        <v>54</v>
      </c>
      <c r="H62" s="7" t="s">
        <v>77</v>
      </c>
      <c r="I62" s="7">
        <v>2653</v>
      </c>
      <c r="J62" s="15">
        <f t="shared" si="7"/>
        <v>8</v>
      </c>
      <c r="K62" s="22"/>
      <c r="L62" s="19"/>
      <c r="M62" s="28"/>
      <c r="N62" s="19"/>
      <c r="O62" s="19"/>
    </row>
    <row r="63" spans="2:15" ht="16.5" customHeight="1" x14ac:dyDescent="0.15">
      <c r="B63" s="5">
        <f t="shared" si="9"/>
        <v>55</v>
      </c>
      <c r="C63" s="7" t="s">
        <v>77</v>
      </c>
      <c r="D63" s="10">
        <v>2653</v>
      </c>
      <c r="E63" s="15">
        <f t="shared" si="6"/>
        <v>8</v>
      </c>
      <c r="G63" s="5">
        <f t="shared" si="10"/>
        <v>55</v>
      </c>
      <c r="H63" s="7" t="s">
        <v>73</v>
      </c>
      <c r="I63" s="10">
        <v>2629</v>
      </c>
      <c r="J63" s="15">
        <f t="shared" si="7"/>
        <v>8</v>
      </c>
      <c r="K63" s="22"/>
      <c r="L63" s="68"/>
      <c r="M63" s="30"/>
      <c r="N63" s="27"/>
      <c r="O63" s="27"/>
    </row>
    <row r="64" spans="2:15" ht="16.5" customHeight="1" x14ac:dyDescent="0.15">
      <c r="B64" s="5">
        <f t="shared" si="9"/>
        <v>56</v>
      </c>
      <c r="C64" s="7" t="s">
        <v>73</v>
      </c>
      <c r="D64" s="10">
        <v>2629</v>
      </c>
      <c r="E64" s="15">
        <f t="shared" si="6"/>
        <v>8</v>
      </c>
      <c r="G64" s="5">
        <f t="shared" si="10"/>
        <v>56</v>
      </c>
      <c r="H64" s="7" t="s">
        <v>68</v>
      </c>
      <c r="I64" s="10">
        <v>2621</v>
      </c>
      <c r="J64" s="15">
        <f t="shared" si="7"/>
        <v>8</v>
      </c>
      <c r="K64" s="22"/>
      <c r="L64" s="68"/>
      <c r="M64" s="30"/>
      <c r="N64" s="25"/>
      <c r="O64" s="25"/>
    </row>
    <row r="65" spans="1:17" ht="16.5" customHeight="1" x14ac:dyDescent="0.15">
      <c r="B65" s="5">
        <f t="shared" si="9"/>
        <v>57</v>
      </c>
      <c r="C65" s="7" t="s">
        <v>76</v>
      </c>
      <c r="D65" s="10">
        <v>2609</v>
      </c>
      <c r="E65" s="15">
        <f t="shared" si="6"/>
        <v>8</v>
      </c>
      <c r="G65" s="5">
        <v>57</v>
      </c>
      <c r="H65" s="7" t="s">
        <v>76</v>
      </c>
      <c r="I65" s="10">
        <v>2572</v>
      </c>
      <c r="J65" s="15">
        <f t="shared" si="7"/>
        <v>8</v>
      </c>
      <c r="K65" s="22"/>
      <c r="L65" s="25"/>
      <c r="M65" s="28"/>
      <c r="N65" s="28"/>
      <c r="O65" s="19"/>
    </row>
    <row r="66" spans="1:17" ht="16.5" customHeight="1" x14ac:dyDescent="0.15">
      <c r="B66" s="5">
        <f t="shared" si="9"/>
        <v>58</v>
      </c>
      <c r="C66" s="7" t="s">
        <v>35</v>
      </c>
      <c r="D66" s="10">
        <v>2510</v>
      </c>
      <c r="E66" s="15">
        <f t="shared" si="6"/>
        <v>7</v>
      </c>
      <c r="G66" s="5">
        <f>G65+1</f>
        <v>58</v>
      </c>
      <c r="H66" s="7" t="s">
        <v>35</v>
      </c>
      <c r="I66" s="10">
        <v>2510</v>
      </c>
      <c r="J66" s="15">
        <f t="shared" si="7"/>
        <v>7</v>
      </c>
      <c r="K66" s="22"/>
      <c r="L66" s="27"/>
      <c r="M66" s="8"/>
      <c r="N66" s="8"/>
      <c r="O66" s="27"/>
    </row>
    <row r="67" spans="1:17" ht="16.5" customHeight="1" x14ac:dyDescent="0.15">
      <c r="B67" s="5">
        <f t="shared" si="9"/>
        <v>59</v>
      </c>
      <c r="C67" s="7" t="s">
        <v>80</v>
      </c>
      <c r="D67" s="7">
        <v>2355</v>
      </c>
      <c r="E67" s="15">
        <f t="shared" si="6"/>
        <v>7</v>
      </c>
      <c r="G67" s="5">
        <f>G66+1</f>
        <v>59</v>
      </c>
      <c r="H67" s="7" t="s">
        <v>80</v>
      </c>
      <c r="I67" s="10">
        <v>2355</v>
      </c>
      <c r="J67" s="15">
        <f t="shared" si="7"/>
        <v>7</v>
      </c>
      <c r="K67" s="22"/>
      <c r="L67" s="25"/>
      <c r="M67" s="28"/>
      <c r="N67" s="28"/>
      <c r="O67" s="19"/>
    </row>
    <row r="68" spans="1:17" ht="16.5" customHeight="1" x14ac:dyDescent="0.15">
      <c r="B68" s="5">
        <f t="shared" si="9"/>
        <v>60</v>
      </c>
      <c r="C68" s="7" t="s">
        <v>75</v>
      </c>
      <c r="D68" s="10">
        <v>2318</v>
      </c>
      <c r="E68" s="15">
        <f t="shared" si="6"/>
        <v>7</v>
      </c>
      <c r="G68" s="5">
        <f>G67+1</f>
        <v>60</v>
      </c>
      <c r="H68" s="7" t="s">
        <v>75</v>
      </c>
      <c r="I68" s="10">
        <v>2318</v>
      </c>
      <c r="J68" s="15">
        <f t="shared" si="7"/>
        <v>7</v>
      </c>
      <c r="K68" s="22"/>
      <c r="L68" s="25"/>
      <c r="M68" s="28"/>
      <c r="N68" s="28"/>
      <c r="O68" s="19"/>
    </row>
    <row r="69" spans="1:17" ht="30" customHeight="1" x14ac:dyDescent="0.15">
      <c r="A69" s="4" t="s">
        <v>139</v>
      </c>
      <c r="B69" s="4"/>
      <c r="C69" s="8"/>
      <c r="D69" s="11"/>
      <c r="E69" s="11"/>
      <c r="F69" s="4"/>
      <c r="G69" s="4"/>
      <c r="H69" s="6"/>
      <c r="I69" s="4"/>
      <c r="J69" s="4"/>
      <c r="K69" s="4"/>
      <c r="L69" s="4"/>
      <c r="M69" s="6"/>
      <c r="N69" s="4"/>
      <c r="O69" s="4"/>
      <c r="P69" s="4"/>
      <c r="Q69" s="32"/>
    </row>
    <row r="70" spans="1:17" ht="16.5" customHeight="1" x14ac:dyDescent="0.15">
      <c r="B70" s="1" t="s">
        <v>15</v>
      </c>
      <c r="G70" s="1" t="s">
        <v>13</v>
      </c>
      <c r="L70" s="25"/>
      <c r="M70" s="28"/>
      <c r="N70" s="28"/>
      <c r="O70" s="19"/>
    </row>
    <row r="71" spans="1:17" ht="16.5" customHeight="1" x14ac:dyDescent="0.15">
      <c r="B71" s="71" t="s">
        <v>4</v>
      </c>
      <c r="C71" s="72" t="s">
        <v>5</v>
      </c>
      <c r="D71" s="69" t="s">
        <v>19</v>
      </c>
      <c r="E71" s="70"/>
      <c r="G71" s="71" t="s">
        <v>4</v>
      </c>
      <c r="H71" s="72" t="s">
        <v>5</v>
      </c>
      <c r="I71" s="9" t="s">
        <v>19</v>
      </c>
      <c r="J71" s="9"/>
      <c r="K71" s="23"/>
      <c r="L71" s="25"/>
      <c r="M71" s="28"/>
      <c r="N71" s="28"/>
      <c r="O71" s="19"/>
    </row>
    <row r="72" spans="1:17" ht="16.5" customHeight="1" x14ac:dyDescent="0.15">
      <c r="B72" s="71"/>
      <c r="C72" s="73"/>
      <c r="D72" s="5" t="s">
        <v>24</v>
      </c>
      <c r="E72" s="5" t="s">
        <v>25</v>
      </c>
      <c r="G72" s="71"/>
      <c r="H72" s="73"/>
      <c r="I72" s="5" t="s">
        <v>24</v>
      </c>
      <c r="J72" s="5" t="s">
        <v>25</v>
      </c>
      <c r="K72" s="23"/>
      <c r="L72" s="25"/>
      <c r="M72" s="28"/>
      <c r="N72" s="28"/>
      <c r="O72" s="19"/>
    </row>
    <row r="73" spans="1:17" ht="16.5" customHeight="1" x14ac:dyDescent="0.15">
      <c r="B73" s="5">
        <f>B68+1</f>
        <v>61</v>
      </c>
      <c r="C73" s="7" t="s">
        <v>0</v>
      </c>
      <c r="D73" s="10">
        <v>2259</v>
      </c>
      <c r="E73" s="15">
        <f t="shared" ref="E73:E102" si="12">ROUNDUP(D73/365,0)</f>
        <v>7</v>
      </c>
      <c r="G73" s="5">
        <f>G68+1</f>
        <v>61</v>
      </c>
      <c r="H73" s="7" t="s">
        <v>0</v>
      </c>
      <c r="I73" s="10">
        <v>2233</v>
      </c>
      <c r="J73" s="15">
        <f t="shared" ref="J73:J102" si="13">ROUNDUP(I73/365,0)</f>
        <v>7</v>
      </c>
      <c r="K73" s="22"/>
      <c r="L73" s="25"/>
      <c r="M73" s="28"/>
      <c r="N73" s="28"/>
      <c r="O73" s="19"/>
    </row>
    <row r="74" spans="1:17" ht="16.5" customHeight="1" x14ac:dyDescent="0.15">
      <c r="B74" s="5">
        <f t="shared" ref="B74:B96" si="14">B73+1</f>
        <v>62</v>
      </c>
      <c r="C74" s="7" t="s">
        <v>64</v>
      </c>
      <c r="D74" s="10">
        <v>2202</v>
      </c>
      <c r="E74" s="15">
        <f t="shared" si="12"/>
        <v>7</v>
      </c>
      <c r="G74" s="5">
        <f t="shared" ref="G74:G95" si="15">G73+1</f>
        <v>62</v>
      </c>
      <c r="H74" s="7" t="s">
        <v>64</v>
      </c>
      <c r="I74" s="10">
        <v>2202</v>
      </c>
      <c r="J74" s="15">
        <f t="shared" si="13"/>
        <v>7</v>
      </c>
      <c r="K74" s="22"/>
      <c r="L74" s="25"/>
      <c r="M74" s="28"/>
      <c r="N74" s="28"/>
      <c r="O74" s="19"/>
    </row>
    <row r="75" spans="1:17" ht="16.5" customHeight="1" x14ac:dyDescent="0.15">
      <c r="B75" s="5">
        <f t="shared" si="14"/>
        <v>63</v>
      </c>
      <c r="C75" s="7" t="s">
        <v>109</v>
      </c>
      <c r="D75" s="10">
        <v>2171</v>
      </c>
      <c r="E75" s="15">
        <f t="shared" si="12"/>
        <v>6</v>
      </c>
      <c r="G75" s="5">
        <f t="shared" si="15"/>
        <v>63</v>
      </c>
      <c r="H75" s="7" t="s">
        <v>109</v>
      </c>
      <c r="I75" s="7">
        <v>2171</v>
      </c>
      <c r="J75" s="15">
        <f t="shared" si="13"/>
        <v>6</v>
      </c>
      <c r="K75" s="22"/>
      <c r="L75" s="25"/>
      <c r="M75" s="28"/>
      <c r="N75" s="28"/>
      <c r="O75" s="19"/>
    </row>
    <row r="76" spans="1:17" ht="16.5" customHeight="1" x14ac:dyDescent="0.15">
      <c r="B76" s="5">
        <f t="shared" si="14"/>
        <v>64</v>
      </c>
      <c r="C76" s="7" t="s">
        <v>39</v>
      </c>
      <c r="D76" s="7">
        <v>2151</v>
      </c>
      <c r="E76" s="15">
        <f t="shared" si="12"/>
        <v>6</v>
      </c>
      <c r="G76" s="5">
        <f t="shared" si="15"/>
        <v>64</v>
      </c>
      <c r="H76" s="7" t="s">
        <v>39</v>
      </c>
      <c r="I76" s="7">
        <v>2151</v>
      </c>
      <c r="J76" s="15">
        <f t="shared" si="13"/>
        <v>6</v>
      </c>
      <c r="K76" s="22"/>
      <c r="L76" s="25"/>
      <c r="M76" s="28"/>
      <c r="N76" s="28"/>
      <c r="O76" s="19"/>
    </row>
    <row r="77" spans="1:17" ht="16.5" customHeight="1" x14ac:dyDescent="0.15">
      <c r="B77" s="5">
        <f t="shared" si="14"/>
        <v>65</v>
      </c>
      <c r="C77" s="7" t="s">
        <v>115</v>
      </c>
      <c r="D77" s="10">
        <v>2004</v>
      </c>
      <c r="E77" s="15">
        <f t="shared" si="12"/>
        <v>6</v>
      </c>
      <c r="G77" s="5">
        <f t="shared" si="15"/>
        <v>65</v>
      </c>
      <c r="H77" s="7" t="s">
        <v>115</v>
      </c>
      <c r="I77" s="10">
        <v>2004</v>
      </c>
      <c r="J77" s="15">
        <f t="shared" si="13"/>
        <v>6</v>
      </c>
      <c r="K77" s="22"/>
      <c r="L77" s="25"/>
      <c r="M77" s="28"/>
      <c r="N77" s="28"/>
      <c r="O77" s="19"/>
    </row>
    <row r="78" spans="1:17" ht="16.5" customHeight="1" x14ac:dyDescent="0.15">
      <c r="B78" s="5">
        <f t="shared" si="14"/>
        <v>66</v>
      </c>
      <c r="C78" s="7" t="s">
        <v>113</v>
      </c>
      <c r="D78" s="7">
        <v>1977</v>
      </c>
      <c r="E78" s="15">
        <f t="shared" si="12"/>
        <v>6</v>
      </c>
      <c r="G78" s="5">
        <f t="shared" si="15"/>
        <v>66</v>
      </c>
      <c r="H78" s="7" t="s">
        <v>113</v>
      </c>
      <c r="I78" s="7">
        <v>1977</v>
      </c>
      <c r="J78" s="15">
        <f t="shared" si="13"/>
        <v>6</v>
      </c>
      <c r="K78" s="22"/>
      <c r="L78" s="25"/>
      <c r="M78" s="28"/>
      <c r="N78" s="28"/>
      <c r="O78" s="19"/>
    </row>
    <row r="79" spans="1:17" ht="16.5" customHeight="1" x14ac:dyDescent="0.15">
      <c r="B79" s="5">
        <f t="shared" si="14"/>
        <v>67</v>
      </c>
      <c r="C79" s="7" t="s">
        <v>114</v>
      </c>
      <c r="D79" s="7">
        <v>1871</v>
      </c>
      <c r="E79" s="15">
        <f t="shared" si="12"/>
        <v>6</v>
      </c>
      <c r="G79" s="5">
        <f t="shared" si="15"/>
        <v>67</v>
      </c>
      <c r="H79" s="7" t="s">
        <v>114</v>
      </c>
      <c r="I79" s="7">
        <v>1871</v>
      </c>
      <c r="J79" s="15">
        <f t="shared" si="13"/>
        <v>6</v>
      </c>
      <c r="K79" s="22"/>
      <c r="L79" s="25"/>
      <c r="M79" s="28"/>
      <c r="N79" s="28"/>
      <c r="O79" s="19"/>
    </row>
    <row r="80" spans="1:17" ht="16.5" customHeight="1" x14ac:dyDescent="0.15">
      <c r="B80" s="5">
        <f t="shared" si="14"/>
        <v>68</v>
      </c>
      <c r="C80" s="7" t="s">
        <v>112</v>
      </c>
      <c r="D80" s="10">
        <v>1867</v>
      </c>
      <c r="E80" s="15">
        <f t="shared" si="12"/>
        <v>6</v>
      </c>
      <c r="G80" s="5">
        <f t="shared" si="15"/>
        <v>68</v>
      </c>
      <c r="H80" s="7" t="s">
        <v>112</v>
      </c>
      <c r="I80" s="10">
        <v>1867</v>
      </c>
      <c r="J80" s="15">
        <f t="shared" si="13"/>
        <v>6</v>
      </c>
      <c r="K80" s="22"/>
      <c r="L80" s="25"/>
      <c r="M80" s="28"/>
      <c r="N80" s="28"/>
      <c r="O80" s="19"/>
    </row>
    <row r="81" spans="2:15" ht="16.5" customHeight="1" x14ac:dyDescent="0.15">
      <c r="B81" s="5">
        <f t="shared" si="14"/>
        <v>69</v>
      </c>
      <c r="C81" s="7" t="s">
        <v>111</v>
      </c>
      <c r="D81" s="7">
        <v>1858</v>
      </c>
      <c r="E81" s="15">
        <f t="shared" si="12"/>
        <v>6</v>
      </c>
      <c r="G81" s="5">
        <f t="shared" si="15"/>
        <v>69</v>
      </c>
      <c r="H81" s="7" t="s">
        <v>111</v>
      </c>
      <c r="I81" s="7">
        <v>1858</v>
      </c>
      <c r="J81" s="15">
        <f t="shared" si="13"/>
        <v>6</v>
      </c>
      <c r="K81" s="22"/>
      <c r="L81" s="25"/>
      <c r="M81" s="28"/>
      <c r="N81" s="28"/>
      <c r="O81" s="19"/>
    </row>
    <row r="82" spans="2:15" ht="16.5" customHeight="1" x14ac:dyDescent="0.15">
      <c r="B82" s="5">
        <f t="shared" si="14"/>
        <v>70</v>
      </c>
      <c r="C82" s="7" t="s">
        <v>102</v>
      </c>
      <c r="D82" s="7">
        <v>1815</v>
      </c>
      <c r="E82" s="15">
        <f t="shared" si="12"/>
        <v>5</v>
      </c>
      <c r="G82" s="5">
        <f t="shared" si="15"/>
        <v>70</v>
      </c>
      <c r="H82" s="7" t="s">
        <v>102</v>
      </c>
      <c r="I82" s="7">
        <v>1815</v>
      </c>
      <c r="J82" s="15">
        <f t="shared" si="13"/>
        <v>5</v>
      </c>
      <c r="K82" s="22"/>
      <c r="L82" s="25"/>
      <c r="M82" s="28"/>
      <c r="N82" s="28"/>
      <c r="O82" s="19"/>
    </row>
    <row r="83" spans="2:15" ht="16.5" customHeight="1" x14ac:dyDescent="0.15">
      <c r="B83" s="5">
        <f t="shared" si="14"/>
        <v>71</v>
      </c>
      <c r="C83" s="7" t="s">
        <v>103</v>
      </c>
      <c r="D83" s="10">
        <v>1672</v>
      </c>
      <c r="E83" s="15">
        <f t="shared" si="12"/>
        <v>5</v>
      </c>
      <c r="G83" s="5">
        <f t="shared" si="15"/>
        <v>71</v>
      </c>
      <c r="H83" s="7" t="s">
        <v>103</v>
      </c>
      <c r="I83" s="10">
        <v>1672</v>
      </c>
      <c r="J83" s="15">
        <f t="shared" si="13"/>
        <v>5</v>
      </c>
      <c r="K83" s="22"/>
      <c r="L83" s="25"/>
      <c r="M83" s="28"/>
      <c r="N83" s="28"/>
      <c r="O83" s="19"/>
    </row>
    <row r="84" spans="2:15" ht="16.5" customHeight="1" x14ac:dyDescent="0.15">
      <c r="B84" s="5">
        <f t="shared" si="14"/>
        <v>72</v>
      </c>
      <c r="C84" s="7" t="s">
        <v>107</v>
      </c>
      <c r="D84" s="10">
        <v>1617</v>
      </c>
      <c r="E84" s="15">
        <f t="shared" si="12"/>
        <v>5</v>
      </c>
      <c r="G84" s="5">
        <f t="shared" si="15"/>
        <v>72</v>
      </c>
      <c r="H84" s="7" t="s">
        <v>107</v>
      </c>
      <c r="I84" s="10">
        <v>1617</v>
      </c>
      <c r="J84" s="15">
        <f t="shared" si="13"/>
        <v>5</v>
      </c>
      <c r="K84" s="22"/>
      <c r="L84" s="25"/>
      <c r="M84" s="28"/>
      <c r="N84" s="28"/>
      <c r="O84" s="19"/>
    </row>
    <row r="85" spans="2:15" ht="16.5" customHeight="1" x14ac:dyDescent="0.15">
      <c r="B85" s="5">
        <f t="shared" si="14"/>
        <v>73</v>
      </c>
      <c r="C85" s="7" t="s">
        <v>95</v>
      </c>
      <c r="D85" s="10">
        <v>1571</v>
      </c>
      <c r="E85" s="15">
        <f t="shared" si="12"/>
        <v>5</v>
      </c>
      <c r="G85" s="5">
        <f t="shared" si="15"/>
        <v>73</v>
      </c>
      <c r="H85" s="7" t="s">
        <v>95</v>
      </c>
      <c r="I85" s="10">
        <v>1564</v>
      </c>
      <c r="J85" s="15">
        <f t="shared" si="13"/>
        <v>5</v>
      </c>
      <c r="K85" s="22"/>
      <c r="L85" s="25"/>
      <c r="M85" s="28"/>
      <c r="N85" s="28"/>
      <c r="O85" s="19"/>
    </row>
    <row r="86" spans="2:15" ht="16.5" customHeight="1" x14ac:dyDescent="0.15">
      <c r="B86" s="5">
        <f t="shared" si="14"/>
        <v>74</v>
      </c>
      <c r="C86" s="7" t="s">
        <v>96</v>
      </c>
      <c r="D86" s="7">
        <v>1493</v>
      </c>
      <c r="E86" s="15">
        <f t="shared" si="12"/>
        <v>5</v>
      </c>
      <c r="G86" s="5">
        <f t="shared" si="15"/>
        <v>74</v>
      </c>
      <c r="H86" s="7" t="s">
        <v>96</v>
      </c>
      <c r="I86" s="7">
        <v>1493</v>
      </c>
      <c r="J86" s="15">
        <f t="shared" si="13"/>
        <v>5</v>
      </c>
      <c r="K86" s="22"/>
      <c r="L86" s="25"/>
      <c r="M86" s="28"/>
      <c r="N86" s="28"/>
      <c r="O86" s="19"/>
    </row>
    <row r="87" spans="2:15" ht="16.5" customHeight="1" x14ac:dyDescent="0.15">
      <c r="B87" s="5">
        <f t="shared" si="14"/>
        <v>75</v>
      </c>
      <c r="C87" s="7" t="s">
        <v>106</v>
      </c>
      <c r="D87" s="7">
        <v>1484</v>
      </c>
      <c r="E87" s="15">
        <f t="shared" si="12"/>
        <v>5</v>
      </c>
      <c r="G87" s="5">
        <f t="shared" si="15"/>
        <v>75</v>
      </c>
      <c r="H87" s="7" t="s">
        <v>106</v>
      </c>
      <c r="I87" s="7">
        <v>1484</v>
      </c>
      <c r="J87" s="15">
        <f t="shared" si="13"/>
        <v>5</v>
      </c>
      <c r="K87" s="22"/>
      <c r="L87" s="25"/>
      <c r="M87" s="28"/>
      <c r="N87" s="31"/>
      <c r="O87" s="19"/>
    </row>
    <row r="88" spans="2:15" ht="16.5" customHeight="1" x14ac:dyDescent="0.15">
      <c r="B88" s="5">
        <f t="shared" si="14"/>
        <v>76</v>
      </c>
      <c r="C88" s="7" t="s">
        <v>136</v>
      </c>
      <c r="D88" s="14">
        <v>1415</v>
      </c>
      <c r="E88" s="15">
        <f t="shared" si="12"/>
        <v>4</v>
      </c>
      <c r="G88" s="5">
        <f t="shared" si="15"/>
        <v>76</v>
      </c>
      <c r="H88" s="7" t="s">
        <v>136</v>
      </c>
      <c r="I88" s="14">
        <v>1415</v>
      </c>
      <c r="J88" s="15">
        <f t="shared" si="13"/>
        <v>4</v>
      </c>
      <c r="K88" s="22"/>
      <c r="L88" s="25"/>
      <c r="M88" s="28"/>
      <c r="N88" s="31"/>
      <c r="O88" s="19"/>
    </row>
    <row r="89" spans="2:15" ht="16.5" customHeight="1" x14ac:dyDescent="0.15">
      <c r="B89" s="5">
        <f t="shared" si="14"/>
        <v>77</v>
      </c>
      <c r="C89" s="7" t="s">
        <v>110</v>
      </c>
      <c r="D89" s="10">
        <v>1314</v>
      </c>
      <c r="E89" s="15">
        <f t="shared" si="12"/>
        <v>4</v>
      </c>
      <c r="G89" s="5">
        <f t="shared" si="15"/>
        <v>77</v>
      </c>
      <c r="H89" s="7" t="s">
        <v>110</v>
      </c>
      <c r="I89" s="10">
        <v>1314</v>
      </c>
      <c r="J89" s="15">
        <f t="shared" si="13"/>
        <v>4</v>
      </c>
      <c r="K89" s="22"/>
      <c r="L89" s="25"/>
      <c r="M89" s="28"/>
      <c r="N89" s="31"/>
      <c r="O89" s="19"/>
    </row>
    <row r="90" spans="2:15" ht="16.5" customHeight="1" x14ac:dyDescent="0.15">
      <c r="B90" s="5">
        <f t="shared" si="14"/>
        <v>78</v>
      </c>
      <c r="C90" s="7" t="s">
        <v>42</v>
      </c>
      <c r="D90" s="7">
        <v>1227</v>
      </c>
      <c r="E90" s="15">
        <f t="shared" si="12"/>
        <v>4</v>
      </c>
      <c r="G90" s="5">
        <f t="shared" si="15"/>
        <v>78</v>
      </c>
      <c r="H90" s="7" t="s">
        <v>42</v>
      </c>
      <c r="I90" s="7">
        <v>1227</v>
      </c>
      <c r="J90" s="15">
        <f t="shared" si="13"/>
        <v>4</v>
      </c>
      <c r="K90" s="22"/>
      <c r="L90" s="25"/>
      <c r="M90" s="28"/>
      <c r="N90" s="31"/>
      <c r="O90" s="19"/>
    </row>
    <row r="91" spans="2:15" ht="16.5" customHeight="1" x14ac:dyDescent="0.15">
      <c r="B91" s="5">
        <f t="shared" si="14"/>
        <v>79</v>
      </c>
      <c r="C91" s="7" t="s">
        <v>20</v>
      </c>
      <c r="D91" s="10">
        <v>1202</v>
      </c>
      <c r="E91" s="15">
        <f t="shared" si="12"/>
        <v>4</v>
      </c>
      <c r="G91" s="5">
        <f t="shared" si="15"/>
        <v>79</v>
      </c>
      <c r="H91" s="7" t="s">
        <v>20</v>
      </c>
      <c r="I91" s="10">
        <v>1202</v>
      </c>
      <c r="J91" s="15">
        <f t="shared" si="13"/>
        <v>4</v>
      </c>
      <c r="K91" s="22"/>
      <c r="L91" s="25"/>
      <c r="M91" s="28"/>
      <c r="N91" s="31"/>
      <c r="O91" s="19"/>
    </row>
    <row r="92" spans="2:15" ht="16.5" customHeight="1" x14ac:dyDescent="0.15">
      <c r="B92" s="5">
        <f t="shared" si="14"/>
        <v>80</v>
      </c>
      <c r="C92" s="7" t="s">
        <v>105</v>
      </c>
      <c r="D92" s="10">
        <v>1153</v>
      </c>
      <c r="E92" s="15">
        <f t="shared" si="12"/>
        <v>4</v>
      </c>
      <c r="G92" s="5">
        <f t="shared" si="15"/>
        <v>80</v>
      </c>
      <c r="H92" s="7" t="s">
        <v>105</v>
      </c>
      <c r="I92" s="10">
        <v>1153</v>
      </c>
      <c r="J92" s="15">
        <f t="shared" si="13"/>
        <v>4</v>
      </c>
      <c r="K92" s="22"/>
      <c r="L92" s="25"/>
      <c r="M92" s="28"/>
      <c r="N92" s="31"/>
      <c r="O92" s="19"/>
    </row>
    <row r="93" spans="2:15" ht="16.5" customHeight="1" x14ac:dyDescent="0.15">
      <c r="B93" s="5">
        <f t="shared" si="14"/>
        <v>81</v>
      </c>
      <c r="C93" s="7" t="s">
        <v>116</v>
      </c>
      <c r="D93" s="7">
        <v>1113</v>
      </c>
      <c r="E93" s="15">
        <f t="shared" si="12"/>
        <v>4</v>
      </c>
      <c r="G93" s="5">
        <f t="shared" si="15"/>
        <v>81</v>
      </c>
      <c r="H93" s="7" t="s">
        <v>116</v>
      </c>
      <c r="I93" s="7">
        <v>1113</v>
      </c>
      <c r="J93" s="15">
        <f t="shared" si="13"/>
        <v>4</v>
      </c>
      <c r="K93" s="22"/>
      <c r="L93" s="25"/>
      <c r="M93" s="28"/>
      <c r="N93" s="31"/>
      <c r="O93" s="19"/>
    </row>
    <row r="94" spans="2:15" ht="16.5" customHeight="1" x14ac:dyDescent="0.15">
      <c r="B94" s="5">
        <f t="shared" si="14"/>
        <v>82</v>
      </c>
      <c r="C94" s="7" t="s">
        <v>101</v>
      </c>
      <c r="D94" s="7">
        <v>995</v>
      </c>
      <c r="E94" s="15">
        <f t="shared" si="12"/>
        <v>3</v>
      </c>
      <c r="G94" s="5">
        <f t="shared" si="15"/>
        <v>82</v>
      </c>
      <c r="H94" s="7" t="s">
        <v>101</v>
      </c>
      <c r="I94" s="7">
        <v>995</v>
      </c>
      <c r="J94" s="15">
        <f t="shared" si="13"/>
        <v>3</v>
      </c>
      <c r="K94" s="22"/>
      <c r="L94" s="25"/>
      <c r="M94" s="28"/>
      <c r="N94" s="31"/>
      <c r="O94" s="19"/>
    </row>
    <row r="95" spans="2:15" ht="16.5" customHeight="1" x14ac:dyDescent="0.15">
      <c r="B95" s="5">
        <f t="shared" si="14"/>
        <v>83</v>
      </c>
      <c r="C95" s="7" t="s">
        <v>38</v>
      </c>
      <c r="D95" s="7">
        <v>864</v>
      </c>
      <c r="E95" s="15">
        <f t="shared" si="12"/>
        <v>3</v>
      </c>
      <c r="G95" s="5">
        <f t="shared" si="15"/>
        <v>83</v>
      </c>
      <c r="H95" s="7" t="s">
        <v>38</v>
      </c>
      <c r="I95" s="7">
        <v>864</v>
      </c>
      <c r="J95" s="15">
        <f t="shared" si="13"/>
        <v>3</v>
      </c>
      <c r="K95" s="22"/>
      <c r="L95" s="26"/>
      <c r="M95" s="29"/>
      <c r="N95" s="26"/>
      <c r="O95" s="26"/>
    </row>
    <row r="96" spans="2:15" ht="16.5" customHeight="1" x14ac:dyDescent="0.15">
      <c r="B96" s="74">
        <f t="shared" si="14"/>
        <v>84</v>
      </c>
      <c r="C96" s="7" t="s">
        <v>100</v>
      </c>
      <c r="D96" s="7">
        <v>823</v>
      </c>
      <c r="E96" s="15">
        <f t="shared" si="12"/>
        <v>3</v>
      </c>
      <c r="G96" s="74">
        <v>84</v>
      </c>
      <c r="H96" s="7" t="s">
        <v>100</v>
      </c>
      <c r="I96" s="7">
        <v>823</v>
      </c>
      <c r="J96" s="15">
        <f t="shared" si="13"/>
        <v>3</v>
      </c>
      <c r="K96" s="22"/>
      <c r="L96" s="19"/>
      <c r="M96" s="28"/>
      <c r="N96" s="19"/>
      <c r="O96" s="19"/>
    </row>
    <row r="97" spans="1:17" ht="16.5" customHeight="1" x14ac:dyDescent="0.15">
      <c r="B97" s="76"/>
      <c r="C97" s="7" t="s">
        <v>94</v>
      </c>
      <c r="D97" s="10">
        <v>823</v>
      </c>
      <c r="E97" s="15">
        <f t="shared" si="12"/>
        <v>3</v>
      </c>
      <c r="G97" s="76"/>
      <c r="H97" s="7" t="s">
        <v>94</v>
      </c>
      <c r="I97" s="10">
        <v>823</v>
      </c>
      <c r="J97" s="15">
        <f t="shared" si="13"/>
        <v>3</v>
      </c>
      <c r="K97" s="22"/>
      <c r="L97" s="68"/>
      <c r="M97" s="77"/>
      <c r="N97" s="68"/>
      <c r="O97" s="68"/>
    </row>
    <row r="98" spans="1:17" ht="16.5" customHeight="1" x14ac:dyDescent="0.15">
      <c r="B98" s="5">
        <v>86</v>
      </c>
      <c r="C98" s="7" t="s">
        <v>104</v>
      </c>
      <c r="D98" s="10">
        <v>822</v>
      </c>
      <c r="E98" s="15">
        <f t="shared" si="12"/>
        <v>3</v>
      </c>
      <c r="G98" s="5">
        <v>86</v>
      </c>
      <c r="H98" s="7" t="s">
        <v>104</v>
      </c>
      <c r="I98" s="10">
        <v>822</v>
      </c>
      <c r="J98" s="15">
        <f t="shared" si="13"/>
        <v>3</v>
      </c>
      <c r="K98" s="22"/>
      <c r="L98" s="68"/>
      <c r="M98" s="77"/>
      <c r="N98" s="25"/>
      <c r="O98" s="25"/>
    </row>
    <row r="99" spans="1:17" ht="16.5" customHeight="1" x14ac:dyDescent="0.15">
      <c r="B99" s="5">
        <f>B98+1</f>
        <v>87</v>
      </c>
      <c r="C99" s="7" t="s">
        <v>98</v>
      </c>
      <c r="D99" s="10">
        <v>815</v>
      </c>
      <c r="E99" s="15">
        <f t="shared" si="12"/>
        <v>3</v>
      </c>
      <c r="G99" s="5">
        <f>G98+1</f>
        <v>87</v>
      </c>
      <c r="H99" s="7" t="s">
        <v>98</v>
      </c>
      <c r="I99" s="10">
        <v>815</v>
      </c>
      <c r="J99" s="15">
        <f t="shared" si="13"/>
        <v>3</v>
      </c>
      <c r="K99" s="22"/>
      <c r="L99" s="25"/>
      <c r="M99" s="28"/>
      <c r="N99" s="31"/>
      <c r="O99" s="19"/>
    </row>
    <row r="100" spans="1:17" ht="16.5" customHeight="1" x14ac:dyDescent="0.15">
      <c r="B100" s="5">
        <f>B99+1</f>
        <v>88</v>
      </c>
      <c r="C100" s="7" t="s">
        <v>99</v>
      </c>
      <c r="D100" s="10">
        <v>804</v>
      </c>
      <c r="E100" s="15">
        <f t="shared" si="12"/>
        <v>3</v>
      </c>
      <c r="G100" s="5">
        <f>G99+1</f>
        <v>88</v>
      </c>
      <c r="H100" s="7" t="s">
        <v>99</v>
      </c>
      <c r="I100" s="10">
        <v>804</v>
      </c>
      <c r="J100" s="15">
        <f t="shared" si="13"/>
        <v>3</v>
      </c>
      <c r="K100" s="22"/>
      <c r="L100" s="27"/>
      <c r="M100" s="8"/>
      <c r="N100" s="27"/>
      <c r="O100" s="27"/>
    </row>
    <row r="101" spans="1:17" ht="16.5" customHeight="1" x14ac:dyDescent="0.15">
      <c r="B101" s="5">
        <f>B100+1</f>
        <v>89</v>
      </c>
      <c r="C101" s="7" t="s">
        <v>97</v>
      </c>
      <c r="D101" s="10">
        <v>795</v>
      </c>
      <c r="E101" s="15">
        <f t="shared" si="12"/>
        <v>3</v>
      </c>
      <c r="G101" s="5">
        <f>G100+1</f>
        <v>89</v>
      </c>
      <c r="H101" s="7" t="s">
        <v>97</v>
      </c>
      <c r="I101" s="10">
        <v>795</v>
      </c>
      <c r="J101" s="15">
        <f t="shared" si="13"/>
        <v>3</v>
      </c>
      <c r="K101" s="22"/>
      <c r="L101" s="25"/>
      <c r="M101" s="28"/>
      <c r="N101" s="31"/>
      <c r="O101" s="19"/>
    </row>
    <row r="102" spans="1:17" ht="16.5" customHeight="1" x14ac:dyDescent="0.15">
      <c r="B102" s="5">
        <f>B101+1</f>
        <v>90</v>
      </c>
      <c r="C102" s="7" t="s">
        <v>69</v>
      </c>
      <c r="D102" s="10">
        <v>766</v>
      </c>
      <c r="E102" s="15">
        <f t="shared" si="12"/>
        <v>3</v>
      </c>
      <c r="G102" s="5">
        <f>G101+1</f>
        <v>90</v>
      </c>
      <c r="H102" s="7" t="s">
        <v>69</v>
      </c>
      <c r="I102" s="10">
        <v>766</v>
      </c>
      <c r="J102" s="15">
        <f t="shared" si="13"/>
        <v>3</v>
      </c>
      <c r="K102" s="22"/>
      <c r="L102" s="25"/>
      <c r="M102" s="28"/>
      <c r="N102" s="31"/>
      <c r="O102" s="19"/>
    </row>
    <row r="103" spans="1:17" ht="30" customHeight="1" x14ac:dyDescent="0.15">
      <c r="A103" s="4" t="s">
        <v>140</v>
      </c>
      <c r="B103" s="4"/>
      <c r="C103" s="8"/>
      <c r="D103" s="11"/>
      <c r="E103" s="11"/>
      <c r="F103" s="4"/>
      <c r="G103" s="4"/>
      <c r="H103" s="6"/>
      <c r="I103" s="4"/>
      <c r="J103" s="4"/>
      <c r="K103" s="4"/>
      <c r="L103" s="4"/>
      <c r="M103" s="6"/>
      <c r="N103" s="4"/>
      <c r="O103" s="4"/>
      <c r="P103" s="4"/>
      <c r="Q103" s="32"/>
    </row>
    <row r="104" spans="1:17" ht="16.5" customHeight="1" x14ac:dyDescent="0.15">
      <c r="B104" s="1" t="s">
        <v>15</v>
      </c>
      <c r="G104" s="1" t="s">
        <v>13</v>
      </c>
      <c r="L104" s="25"/>
      <c r="M104" s="28"/>
      <c r="N104" s="31"/>
      <c r="O104" s="19"/>
    </row>
    <row r="105" spans="1:17" ht="16.5" customHeight="1" x14ac:dyDescent="0.15">
      <c r="B105" s="71" t="s">
        <v>4</v>
      </c>
      <c r="C105" s="72" t="s">
        <v>5</v>
      </c>
      <c r="D105" s="69" t="s">
        <v>19</v>
      </c>
      <c r="E105" s="70"/>
      <c r="G105" s="71" t="s">
        <v>4</v>
      </c>
      <c r="H105" s="72" t="s">
        <v>5</v>
      </c>
      <c r="I105" s="69" t="s">
        <v>19</v>
      </c>
      <c r="J105" s="70"/>
      <c r="K105" s="23"/>
      <c r="L105" s="25"/>
      <c r="M105" s="28"/>
      <c r="N105" s="31"/>
      <c r="O105" s="19"/>
    </row>
    <row r="106" spans="1:17" ht="16.5" customHeight="1" x14ac:dyDescent="0.15">
      <c r="B106" s="71"/>
      <c r="C106" s="73"/>
      <c r="D106" s="5" t="s">
        <v>24</v>
      </c>
      <c r="E106" s="5" t="s">
        <v>25</v>
      </c>
      <c r="G106" s="71"/>
      <c r="H106" s="73"/>
      <c r="I106" s="5" t="s">
        <v>24</v>
      </c>
      <c r="J106" s="5" t="s">
        <v>25</v>
      </c>
      <c r="K106" s="23"/>
      <c r="L106" s="25"/>
      <c r="M106" s="28"/>
      <c r="N106" s="31"/>
      <c r="O106" s="19"/>
    </row>
    <row r="107" spans="1:17" ht="16.5" customHeight="1" x14ac:dyDescent="0.15">
      <c r="B107" s="5">
        <f>B102+1</f>
        <v>91</v>
      </c>
      <c r="C107" s="7" t="s">
        <v>124</v>
      </c>
      <c r="D107" s="7">
        <v>734</v>
      </c>
      <c r="E107" s="15">
        <f t="shared" ref="E107:E125" si="16">ROUNDUP(D107/365,0)</f>
        <v>3</v>
      </c>
      <c r="G107" s="5">
        <f>G102+1</f>
        <v>91</v>
      </c>
      <c r="H107" s="7" t="s">
        <v>93</v>
      </c>
      <c r="I107" s="7">
        <v>733</v>
      </c>
      <c r="J107" s="15">
        <f t="shared" ref="J107:J125" si="17">ROUNDUP(I107/365,0)</f>
        <v>3</v>
      </c>
      <c r="K107" s="22"/>
      <c r="L107" s="25"/>
      <c r="M107" s="28"/>
      <c r="N107" s="31"/>
      <c r="O107" s="19"/>
    </row>
    <row r="108" spans="1:17" ht="16.5" customHeight="1" x14ac:dyDescent="0.15">
      <c r="B108" s="5">
        <f t="shared" ref="B108:B122" si="18">B107+1</f>
        <v>92</v>
      </c>
      <c r="C108" s="7" t="s">
        <v>93</v>
      </c>
      <c r="D108" s="10">
        <v>733</v>
      </c>
      <c r="E108" s="15">
        <f t="shared" si="16"/>
        <v>3</v>
      </c>
      <c r="G108" s="5">
        <f t="shared" ref="G108:G122" si="19">G107+1</f>
        <v>92</v>
      </c>
      <c r="H108" s="7" t="s">
        <v>108</v>
      </c>
      <c r="I108" s="10">
        <v>725</v>
      </c>
      <c r="J108" s="15">
        <f t="shared" si="17"/>
        <v>2</v>
      </c>
      <c r="K108" s="22"/>
      <c r="L108" s="25"/>
      <c r="M108" s="28"/>
      <c r="N108" s="31"/>
      <c r="O108" s="19"/>
    </row>
    <row r="109" spans="1:17" ht="16.5" customHeight="1" x14ac:dyDescent="0.15">
      <c r="B109" s="5">
        <f t="shared" si="18"/>
        <v>93</v>
      </c>
      <c r="C109" s="7" t="s">
        <v>108</v>
      </c>
      <c r="D109" s="10">
        <v>725</v>
      </c>
      <c r="E109" s="15">
        <f t="shared" si="16"/>
        <v>2</v>
      </c>
      <c r="G109" s="5">
        <f t="shared" si="19"/>
        <v>93</v>
      </c>
      <c r="H109" s="7" t="s">
        <v>124</v>
      </c>
      <c r="I109" s="10">
        <v>646</v>
      </c>
      <c r="J109" s="15">
        <f t="shared" si="17"/>
        <v>2</v>
      </c>
      <c r="K109" s="22"/>
      <c r="L109" s="25"/>
      <c r="M109" s="28"/>
      <c r="N109" s="31"/>
      <c r="O109" s="19"/>
    </row>
    <row r="110" spans="1:17" ht="16.5" customHeight="1" x14ac:dyDescent="0.15">
      <c r="B110" s="5">
        <f t="shared" si="18"/>
        <v>94</v>
      </c>
      <c r="C110" s="7" t="s">
        <v>128</v>
      </c>
      <c r="D110" s="10">
        <v>539</v>
      </c>
      <c r="E110" s="15">
        <f t="shared" si="16"/>
        <v>2</v>
      </c>
      <c r="G110" s="5">
        <f t="shared" si="19"/>
        <v>94</v>
      </c>
      <c r="H110" s="7" t="s">
        <v>128</v>
      </c>
      <c r="I110" s="10">
        <v>539</v>
      </c>
      <c r="J110" s="15">
        <f t="shared" si="17"/>
        <v>2</v>
      </c>
      <c r="K110" s="22"/>
      <c r="L110" s="25"/>
      <c r="M110" s="28"/>
      <c r="N110" s="31"/>
      <c r="O110" s="19"/>
    </row>
    <row r="111" spans="1:17" ht="16.5" customHeight="1" x14ac:dyDescent="0.15">
      <c r="B111" s="5">
        <f t="shared" si="18"/>
        <v>95</v>
      </c>
      <c r="C111" s="7" t="s">
        <v>59</v>
      </c>
      <c r="D111" s="7">
        <v>396</v>
      </c>
      <c r="E111" s="15">
        <f t="shared" si="16"/>
        <v>2</v>
      </c>
      <c r="G111" s="5">
        <f t="shared" si="19"/>
        <v>95</v>
      </c>
      <c r="H111" s="7" t="s">
        <v>59</v>
      </c>
      <c r="I111" s="7">
        <v>396</v>
      </c>
      <c r="J111" s="15">
        <f t="shared" si="17"/>
        <v>2</v>
      </c>
      <c r="K111" s="22"/>
      <c r="L111" s="25"/>
      <c r="M111" s="28"/>
      <c r="N111" s="31"/>
      <c r="O111" s="19"/>
    </row>
    <row r="112" spans="1:17" ht="16.5" customHeight="1" x14ac:dyDescent="0.15">
      <c r="B112" s="5">
        <f t="shared" si="18"/>
        <v>96</v>
      </c>
      <c r="C112" s="7" t="s">
        <v>126</v>
      </c>
      <c r="D112" s="7">
        <v>393</v>
      </c>
      <c r="E112" s="15">
        <f t="shared" si="16"/>
        <v>2</v>
      </c>
      <c r="G112" s="5">
        <f t="shared" si="19"/>
        <v>96</v>
      </c>
      <c r="H112" s="7" t="s">
        <v>126</v>
      </c>
      <c r="I112" s="7">
        <v>393</v>
      </c>
      <c r="J112" s="15">
        <f t="shared" si="17"/>
        <v>2</v>
      </c>
      <c r="K112" s="22"/>
      <c r="L112" s="25"/>
      <c r="M112" s="28"/>
      <c r="N112" s="31"/>
      <c r="O112" s="19"/>
    </row>
    <row r="113" spans="2:15" ht="16.5" customHeight="1" x14ac:dyDescent="0.15">
      <c r="B113" s="5">
        <f t="shared" si="18"/>
        <v>97</v>
      </c>
      <c r="C113" s="7" t="s">
        <v>90</v>
      </c>
      <c r="D113" s="7">
        <v>390</v>
      </c>
      <c r="E113" s="15">
        <f t="shared" si="16"/>
        <v>2</v>
      </c>
      <c r="G113" s="5">
        <f t="shared" si="19"/>
        <v>97</v>
      </c>
      <c r="H113" s="7" t="s">
        <v>90</v>
      </c>
      <c r="I113" s="7">
        <v>390</v>
      </c>
      <c r="J113" s="15">
        <f t="shared" si="17"/>
        <v>2</v>
      </c>
      <c r="K113" s="22"/>
      <c r="L113" s="25"/>
      <c r="M113" s="28"/>
      <c r="N113" s="31"/>
      <c r="O113" s="19"/>
    </row>
    <row r="114" spans="2:15" ht="16.5" customHeight="1" x14ac:dyDescent="0.15">
      <c r="B114" s="5">
        <f t="shared" si="18"/>
        <v>98</v>
      </c>
      <c r="C114" s="7" t="s">
        <v>127</v>
      </c>
      <c r="D114" s="7">
        <v>290</v>
      </c>
      <c r="E114" s="15">
        <f t="shared" si="16"/>
        <v>1</v>
      </c>
      <c r="G114" s="5">
        <f t="shared" si="19"/>
        <v>98</v>
      </c>
      <c r="H114" s="7" t="s">
        <v>127</v>
      </c>
      <c r="I114" s="7">
        <v>290</v>
      </c>
      <c r="J114" s="15">
        <f t="shared" si="17"/>
        <v>1</v>
      </c>
      <c r="K114" s="22"/>
      <c r="L114" s="25"/>
      <c r="M114" s="28"/>
      <c r="N114" s="31"/>
      <c r="O114" s="19"/>
    </row>
    <row r="115" spans="2:15" ht="16.5" customHeight="1" x14ac:dyDescent="0.15">
      <c r="B115" s="5">
        <f t="shared" si="18"/>
        <v>99</v>
      </c>
      <c r="C115" s="7" t="s">
        <v>125</v>
      </c>
      <c r="D115" s="10">
        <v>219</v>
      </c>
      <c r="E115" s="15">
        <f t="shared" si="16"/>
        <v>1</v>
      </c>
      <c r="G115" s="5">
        <f t="shared" si="19"/>
        <v>99</v>
      </c>
      <c r="H115" s="7" t="s">
        <v>125</v>
      </c>
      <c r="I115" s="10">
        <v>219</v>
      </c>
      <c r="J115" s="15">
        <f t="shared" si="17"/>
        <v>1</v>
      </c>
      <c r="K115" s="22"/>
      <c r="L115" s="25"/>
      <c r="M115" s="28"/>
      <c r="N115" s="31"/>
      <c r="O115" s="19"/>
    </row>
    <row r="116" spans="2:15" ht="16.5" customHeight="1" x14ac:dyDescent="0.15">
      <c r="B116" s="5">
        <f t="shared" si="18"/>
        <v>100</v>
      </c>
      <c r="C116" s="7" t="s">
        <v>120</v>
      </c>
      <c r="D116" s="10">
        <v>170</v>
      </c>
      <c r="E116" s="15">
        <f t="shared" si="16"/>
        <v>1</v>
      </c>
      <c r="G116" s="5">
        <f t="shared" si="19"/>
        <v>100</v>
      </c>
      <c r="H116" s="7" t="s">
        <v>120</v>
      </c>
      <c r="I116" s="10">
        <v>170</v>
      </c>
      <c r="J116" s="15">
        <f t="shared" si="17"/>
        <v>1</v>
      </c>
      <c r="K116" s="22"/>
      <c r="L116" s="25"/>
      <c r="M116" s="28"/>
      <c r="N116" s="31"/>
      <c r="O116" s="19"/>
    </row>
    <row r="117" spans="2:15" ht="16.5" customHeight="1" x14ac:dyDescent="0.15">
      <c r="B117" s="5">
        <f t="shared" si="18"/>
        <v>101</v>
      </c>
      <c r="C117" s="7" t="s">
        <v>6</v>
      </c>
      <c r="D117" s="10">
        <v>158</v>
      </c>
      <c r="E117" s="15">
        <f t="shared" si="16"/>
        <v>1</v>
      </c>
      <c r="G117" s="5">
        <f t="shared" si="19"/>
        <v>101</v>
      </c>
      <c r="H117" s="7" t="s">
        <v>6</v>
      </c>
      <c r="I117" s="10">
        <v>158</v>
      </c>
      <c r="J117" s="15">
        <f t="shared" si="17"/>
        <v>1</v>
      </c>
      <c r="K117" s="22"/>
      <c r="L117" s="25"/>
      <c r="M117" s="28"/>
      <c r="N117" s="31"/>
      <c r="O117" s="19"/>
    </row>
    <row r="118" spans="2:15" ht="16.5" customHeight="1" x14ac:dyDescent="0.15">
      <c r="B118" s="5">
        <f t="shared" si="18"/>
        <v>102</v>
      </c>
      <c r="C118" s="7" t="s">
        <v>122</v>
      </c>
      <c r="D118" s="10">
        <v>109</v>
      </c>
      <c r="E118" s="15">
        <f t="shared" si="16"/>
        <v>1</v>
      </c>
      <c r="G118" s="5">
        <f t="shared" si="19"/>
        <v>102</v>
      </c>
      <c r="H118" s="7" t="s">
        <v>122</v>
      </c>
      <c r="I118" s="10">
        <v>109</v>
      </c>
      <c r="J118" s="15">
        <f t="shared" si="17"/>
        <v>1</v>
      </c>
      <c r="K118" s="22"/>
      <c r="L118" s="25"/>
      <c r="M118" s="28"/>
      <c r="N118" s="31"/>
      <c r="O118" s="19"/>
    </row>
    <row r="119" spans="2:15" ht="16.5" customHeight="1" x14ac:dyDescent="0.15">
      <c r="B119" s="5">
        <f t="shared" si="18"/>
        <v>103</v>
      </c>
      <c r="C119" s="7" t="s">
        <v>123</v>
      </c>
      <c r="D119" s="10">
        <v>70</v>
      </c>
      <c r="E119" s="15">
        <f t="shared" si="16"/>
        <v>1</v>
      </c>
      <c r="G119" s="5">
        <f t="shared" si="19"/>
        <v>103</v>
      </c>
      <c r="H119" s="7" t="s">
        <v>123</v>
      </c>
      <c r="I119" s="10">
        <v>70</v>
      </c>
      <c r="J119" s="15">
        <f t="shared" si="17"/>
        <v>1</v>
      </c>
      <c r="K119" s="22"/>
      <c r="L119" s="25"/>
      <c r="M119" s="28"/>
      <c r="N119" s="31"/>
      <c r="O119" s="19"/>
    </row>
    <row r="120" spans="2:15" ht="16.5" customHeight="1" x14ac:dyDescent="0.15">
      <c r="B120" s="5">
        <f t="shared" si="18"/>
        <v>104</v>
      </c>
      <c r="C120" s="7" t="s">
        <v>119</v>
      </c>
      <c r="D120" s="7">
        <v>69</v>
      </c>
      <c r="E120" s="15">
        <f t="shared" si="16"/>
        <v>1</v>
      </c>
      <c r="G120" s="5">
        <f t="shared" si="19"/>
        <v>104</v>
      </c>
      <c r="H120" s="7" t="s">
        <v>119</v>
      </c>
      <c r="I120" s="7">
        <v>69</v>
      </c>
      <c r="J120" s="15">
        <f t="shared" si="17"/>
        <v>1</v>
      </c>
      <c r="K120" s="22"/>
      <c r="L120" s="25"/>
      <c r="M120" s="28"/>
      <c r="N120" s="31"/>
      <c r="O120" s="19"/>
    </row>
    <row r="121" spans="2:15" ht="16.5" customHeight="1" x14ac:dyDescent="0.15">
      <c r="B121" s="5">
        <f t="shared" si="18"/>
        <v>105</v>
      </c>
      <c r="C121" s="7" t="s">
        <v>118</v>
      </c>
      <c r="D121" s="10">
        <v>54</v>
      </c>
      <c r="E121" s="15">
        <f t="shared" si="16"/>
        <v>1</v>
      </c>
      <c r="G121" s="5">
        <f t="shared" si="19"/>
        <v>105</v>
      </c>
      <c r="H121" s="7" t="s">
        <v>118</v>
      </c>
      <c r="I121" s="10">
        <v>54</v>
      </c>
      <c r="J121" s="15">
        <f t="shared" si="17"/>
        <v>1</v>
      </c>
      <c r="K121" s="22"/>
      <c r="L121" s="25"/>
      <c r="M121" s="28"/>
      <c r="N121" s="31"/>
      <c r="O121" s="19"/>
    </row>
    <row r="122" spans="2:15" ht="16.5" customHeight="1" x14ac:dyDescent="0.15">
      <c r="B122" s="74">
        <f t="shared" si="18"/>
        <v>106</v>
      </c>
      <c r="C122" s="7" t="s">
        <v>8</v>
      </c>
      <c r="D122" s="10">
        <v>50</v>
      </c>
      <c r="E122" s="15">
        <f t="shared" si="16"/>
        <v>1</v>
      </c>
      <c r="G122" s="74">
        <f t="shared" si="19"/>
        <v>106</v>
      </c>
      <c r="H122" s="7" t="s">
        <v>8</v>
      </c>
      <c r="I122" s="10">
        <v>50</v>
      </c>
      <c r="J122" s="15">
        <f t="shared" si="17"/>
        <v>1</v>
      </c>
      <c r="K122" s="22"/>
      <c r="L122" s="25"/>
      <c r="M122" s="28"/>
      <c r="N122" s="31"/>
      <c r="O122" s="19"/>
    </row>
    <row r="123" spans="2:15" ht="16.5" customHeight="1" x14ac:dyDescent="0.15">
      <c r="B123" s="76"/>
      <c r="C123" s="7" t="s">
        <v>121</v>
      </c>
      <c r="D123" s="7">
        <v>50</v>
      </c>
      <c r="E123" s="15">
        <f t="shared" si="16"/>
        <v>1</v>
      </c>
      <c r="G123" s="76"/>
      <c r="H123" s="7" t="s">
        <v>121</v>
      </c>
      <c r="I123" s="7">
        <v>50</v>
      </c>
      <c r="J123" s="15">
        <f t="shared" si="17"/>
        <v>1</v>
      </c>
      <c r="K123" s="22"/>
      <c r="L123" s="25"/>
      <c r="M123" s="28"/>
      <c r="N123" s="31"/>
      <c r="O123" s="19"/>
    </row>
    <row r="124" spans="2:15" ht="16.5" customHeight="1" x14ac:dyDescent="0.15">
      <c r="B124" s="5">
        <v>108</v>
      </c>
      <c r="C124" s="7" t="s">
        <v>117</v>
      </c>
      <c r="D124" s="10">
        <v>27</v>
      </c>
      <c r="E124" s="15">
        <f t="shared" si="16"/>
        <v>1</v>
      </c>
      <c r="G124" s="5">
        <v>108</v>
      </c>
      <c r="H124" s="7" t="s">
        <v>117</v>
      </c>
      <c r="I124" s="10">
        <v>27</v>
      </c>
      <c r="J124" s="15">
        <f t="shared" si="17"/>
        <v>1</v>
      </c>
      <c r="K124" s="22"/>
    </row>
    <row r="125" spans="2:15" ht="16.5" customHeight="1" x14ac:dyDescent="0.15">
      <c r="B125" s="5">
        <f>B124+1</f>
        <v>109</v>
      </c>
      <c r="C125" s="7" t="s">
        <v>88</v>
      </c>
      <c r="D125" s="10">
        <v>9</v>
      </c>
      <c r="E125" s="15">
        <f t="shared" si="16"/>
        <v>1</v>
      </c>
      <c r="G125" s="5">
        <f>G124+1</f>
        <v>109</v>
      </c>
      <c r="H125" s="7" t="s">
        <v>88</v>
      </c>
      <c r="I125" s="10">
        <v>9</v>
      </c>
      <c r="J125" s="15">
        <f t="shared" si="17"/>
        <v>1</v>
      </c>
      <c r="K125" s="22"/>
    </row>
    <row r="126" spans="2:15" ht="16.5" customHeight="1" x14ac:dyDescent="0.15">
      <c r="D126" s="2" t="s">
        <v>45</v>
      </c>
      <c r="I126" s="1" t="s">
        <v>22</v>
      </c>
      <c r="J126" s="19"/>
      <c r="K126" s="19"/>
      <c r="N126" s="2" t="s">
        <v>41</v>
      </c>
    </row>
    <row r="127" spans="2:15" ht="16.5" customHeight="1" x14ac:dyDescent="0.15">
      <c r="D127" s="1">
        <f>SUM(D5:D34)+SUM(D39:D68)+SUM(D73:D102)+SUM(D107:D125)</f>
        <v>1344487</v>
      </c>
      <c r="I127" s="1">
        <f>SUM(I5:I34)+SUM(I39:I68)+SUM(I73:I102)+SUM(I107:I125)</f>
        <v>1030297</v>
      </c>
      <c r="J127" s="19"/>
      <c r="K127" s="19"/>
      <c r="N127" s="31">
        <f>SUM(N5:N34)+SUM(N39:N58)</f>
        <v>314190</v>
      </c>
    </row>
    <row r="128" spans="2:15" ht="16.5" customHeight="1" x14ac:dyDescent="0.15">
      <c r="J128" s="19"/>
      <c r="K128" s="19"/>
      <c r="N128" s="31"/>
    </row>
    <row r="129" spans="10:11" ht="16.5" customHeight="1" x14ac:dyDescent="0.15">
      <c r="J129" s="19"/>
      <c r="K129" s="19"/>
    </row>
  </sheetData>
  <sortState ref="M41:N64">
    <sortCondition descending="1" ref="N41:N64"/>
  </sortState>
  <mergeCells count="34">
    <mergeCell ref="B122:B123"/>
    <mergeCell ref="G122:G123"/>
    <mergeCell ref="B96:B97"/>
    <mergeCell ref="G96:G97"/>
    <mergeCell ref="L97:L98"/>
    <mergeCell ref="M97:M98"/>
    <mergeCell ref="B105:B106"/>
    <mergeCell ref="C105:C106"/>
    <mergeCell ref="G105:G106"/>
    <mergeCell ref="H105:H106"/>
    <mergeCell ref="L54:L55"/>
    <mergeCell ref="L57:L58"/>
    <mergeCell ref="L63:L64"/>
    <mergeCell ref="B71:B72"/>
    <mergeCell ref="C71:C72"/>
    <mergeCell ref="G71:G72"/>
    <mergeCell ref="H71:H72"/>
    <mergeCell ref="D71:E71"/>
    <mergeCell ref="N97:O97"/>
    <mergeCell ref="D105:E105"/>
    <mergeCell ref="I105:J105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  <mergeCell ref="L37:L38"/>
    <mergeCell ref="M37:M38"/>
    <mergeCell ref="L50:L52"/>
  </mergeCells>
  <phoneticPr fontId="2"/>
  <dataValidations count="1">
    <dataValidation type="custom" allowBlank="1" showInputMessage="1" showErrorMessage="1" sqref="M70:M94 M58:M60 M65:M68 M99:M102 M104:M123">
      <formula1>COUNTIF($M$9:$M$77,M58)=1</formula1>
    </dataValidation>
  </dataValidations>
  <pageMargins left="0.56000000000000005" right="0.19685039370078741" top="0.52" bottom="0.51181102362204722" header="0.31496062992125984" footer="0.31496062992125984"/>
  <pageSetup paperSize="9" scale="99" orientation="landscape" r:id="rId1"/>
  <rowBreaks count="1" manualBreakCount="1">
    <brk id="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8"/>
  <sheetViews>
    <sheetView view="pageBreakPreview" zoomScaleNormal="130" zoomScaleSheetLayoutView="100" workbookViewId="0"/>
  </sheetViews>
  <sheetFormatPr defaultColWidth="11.625" defaultRowHeight="16.5" customHeight="1" x14ac:dyDescent="0.15"/>
  <cols>
    <col min="1" max="1" width="2.625" style="47" customWidth="1"/>
    <col min="2" max="2" width="6.25" style="66" customWidth="1"/>
    <col min="3" max="3" width="11.625" style="49"/>
    <col min="4" max="5" width="11.625" style="47"/>
    <col min="6" max="6" width="4.625" style="47" customWidth="1"/>
    <col min="7" max="7" width="6.25" style="47" customWidth="1"/>
    <col min="8" max="8" width="11.625" style="49"/>
    <col min="9" max="10" width="11.625" style="47"/>
    <col min="11" max="11" width="4.625" style="47" customWidth="1"/>
    <col min="12" max="12" width="6.25" style="47" customWidth="1"/>
    <col min="13" max="13" width="11.625" style="49"/>
    <col min="14" max="15" width="11.625" style="47"/>
    <col min="16" max="16" width="2.625" style="47" customWidth="1"/>
    <col min="17" max="16384" width="11.625" style="47"/>
  </cols>
  <sheetData>
    <row r="1" spans="1:17" ht="30" customHeight="1" x14ac:dyDescent="0.15">
      <c r="A1" s="43" t="s">
        <v>141</v>
      </c>
      <c r="B1" s="43"/>
      <c r="C1" s="44"/>
      <c r="D1" s="43"/>
      <c r="E1" s="43"/>
      <c r="F1" s="43"/>
      <c r="G1" s="45"/>
      <c r="H1" s="44"/>
      <c r="I1" s="43"/>
      <c r="J1" s="43"/>
      <c r="K1" s="43"/>
      <c r="L1" s="43"/>
      <c r="M1" s="44"/>
      <c r="N1" s="43"/>
      <c r="O1" s="43"/>
      <c r="P1" s="43"/>
      <c r="Q1" s="46"/>
    </row>
    <row r="2" spans="1:17" ht="16.5" customHeight="1" x14ac:dyDescent="0.15">
      <c r="B2" s="48" t="s">
        <v>16</v>
      </c>
      <c r="G2" s="47" t="s">
        <v>33</v>
      </c>
      <c r="L2" s="47" t="s">
        <v>34</v>
      </c>
    </row>
    <row r="3" spans="1:17" ht="16.5" customHeight="1" x14ac:dyDescent="0.15">
      <c r="B3" s="84" t="s">
        <v>4</v>
      </c>
      <c r="C3" s="82" t="s">
        <v>5</v>
      </c>
      <c r="D3" s="78" t="s">
        <v>36</v>
      </c>
      <c r="E3" s="79"/>
      <c r="G3" s="84" t="s">
        <v>4</v>
      </c>
      <c r="H3" s="82" t="s">
        <v>5</v>
      </c>
      <c r="I3" s="78" t="s">
        <v>36</v>
      </c>
      <c r="J3" s="79"/>
      <c r="K3" s="50"/>
      <c r="L3" s="80" t="s">
        <v>4</v>
      </c>
      <c r="M3" s="82" t="s">
        <v>5</v>
      </c>
      <c r="N3" s="78" t="s">
        <v>36</v>
      </c>
      <c r="O3" s="79"/>
    </row>
    <row r="4" spans="1:17" ht="16.5" customHeight="1" x14ac:dyDescent="0.15">
      <c r="B4" s="84"/>
      <c r="C4" s="83"/>
      <c r="D4" s="51" t="s">
        <v>24</v>
      </c>
      <c r="E4" s="51" t="s">
        <v>25</v>
      </c>
      <c r="G4" s="84"/>
      <c r="H4" s="83"/>
      <c r="I4" s="51" t="s">
        <v>24</v>
      </c>
      <c r="J4" s="51" t="s">
        <v>25</v>
      </c>
      <c r="K4" s="50"/>
      <c r="L4" s="81"/>
      <c r="M4" s="83"/>
      <c r="N4" s="51" t="s">
        <v>24</v>
      </c>
      <c r="O4" s="51" t="s">
        <v>25</v>
      </c>
    </row>
    <row r="5" spans="1:17" ht="16.5" customHeight="1" x14ac:dyDescent="0.15">
      <c r="B5" s="51">
        <f>1</f>
        <v>1</v>
      </c>
      <c r="C5" s="52" t="s">
        <v>129</v>
      </c>
      <c r="D5" s="52">
        <v>87406105</v>
      </c>
      <c r="E5" s="53">
        <f t="shared" ref="E5:E34" si="0">ROUNDUP(D5/365,0)</f>
        <v>239469</v>
      </c>
      <c r="G5" s="51">
        <f>1</f>
        <v>1</v>
      </c>
      <c r="H5" s="52" t="s">
        <v>129</v>
      </c>
      <c r="I5" s="52">
        <v>68868623</v>
      </c>
      <c r="J5" s="53">
        <f t="shared" ref="J5:J34" si="1">ROUNDUP(I5/365,0)</f>
        <v>188682</v>
      </c>
      <c r="L5" s="51">
        <f>1</f>
        <v>1</v>
      </c>
      <c r="M5" s="52" t="s">
        <v>130</v>
      </c>
      <c r="N5" s="52">
        <v>34771149</v>
      </c>
      <c r="O5" s="53">
        <f t="shared" ref="O5:O34" si="2">ROUNDUP(N5/365,0)</f>
        <v>95264</v>
      </c>
    </row>
    <row r="6" spans="1:17" ht="16.5" customHeight="1" x14ac:dyDescent="0.15">
      <c r="B6" s="51">
        <f t="shared" ref="B6:B34" si="3">B5+1</f>
        <v>2</v>
      </c>
      <c r="C6" s="52" t="s">
        <v>130</v>
      </c>
      <c r="D6" s="52">
        <v>42413928</v>
      </c>
      <c r="E6" s="53">
        <f t="shared" si="0"/>
        <v>116203</v>
      </c>
      <c r="G6" s="51">
        <f t="shared" ref="G6:G34" si="4">G5+1</f>
        <v>2</v>
      </c>
      <c r="H6" s="52" t="s">
        <v>132</v>
      </c>
      <c r="I6" s="52">
        <v>20732744</v>
      </c>
      <c r="J6" s="53">
        <f t="shared" si="1"/>
        <v>56803</v>
      </c>
      <c r="L6" s="51">
        <f t="shared" ref="L6:L34" si="5">L5+1</f>
        <v>2</v>
      </c>
      <c r="M6" s="52" t="s">
        <v>131</v>
      </c>
      <c r="N6" s="54">
        <v>24826050</v>
      </c>
      <c r="O6" s="53">
        <f t="shared" si="2"/>
        <v>68017</v>
      </c>
    </row>
    <row r="7" spans="1:17" ht="16.5" customHeight="1" x14ac:dyDescent="0.15">
      <c r="B7" s="51">
        <f t="shared" si="3"/>
        <v>3</v>
      </c>
      <c r="C7" s="52" t="s">
        <v>131</v>
      </c>
      <c r="D7" s="54">
        <v>31807820</v>
      </c>
      <c r="E7" s="53">
        <f t="shared" si="0"/>
        <v>87145</v>
      </c>
      <c r="G7" s="51">
        <f t="shared" si="4"/>
        <v>3</v>
      </c>
      <c r="H7" s="52" t="s">
        <v>47</v>
      </c>
      <c r="I7" s="54">
        <v>18281552</v>
      </c>
      <c r="J7" s="53">
        <f t="shared" si="1"/>
        <v>50087</v>
      </c>
      <c r="L7" s="51">
        <f t="shared" si="5"/>
        <v>3</v>
      </c>
      <c r="M7" s="52" t="s">
        <v>129</v>
      </c>
      <c r="N7" s="52">
        <v>18537482</v>
      </c>
      <c r="O7" s="53">
        <f t="shared" si="2"/>
        <v>50788</v>
      </c>
    </row>
    <row r="8" spans="1:17" ht="16.5" customHeight="1" x14ac:dyDescent="0.15">
      <c r="B8" s="51">
        <f t="shared" si="3"/>
        <v>4</v>
      </c>
      <c r="C8" s="52" t="s">
        <v>47</v>
      </c>
      <c r="D8" s="54">
        <v>24679617</v>
      </c>
      <c r="E8" s="53">
        <f t="shared" si="0"/>
        <v>67616</v>
      </c>
      <c r="G8" s="51">
        <f t="shared" si="4"/>
        <v>4</v>
      </c>
      <c r="H8" s="52" t="s">
        <v>49</v>
      </c>
      <c r="I8" s="54">
        <v>18080998</v>
      </c>
      <c r="J8" s="53">
        <f t="shared" si="1"/>
        <v>49537</v>
      </c>
      <c r="L8" s="51">
        <f t="shared" si="5"/>
        <v>4</v>
      </c>
      <c r="M8" s="52" t="s">
        <v>135</v>
      </c>
      <c r="N8" s="54">
        <v>6783526</v>
      </c>
      <c r="O8" s="53">
        <f t="shared" si="2"/>
        <v>18586</v>
      </c>
    </row>
    <row r="9" spans="1:17" ht="16.5" customHeight="1" x14ac:dyDescent="0.15">
      <c r="B9" s="51">
        <f t="shared" si="3"/>
        <v>5</v>
      </c>
      <c r="C9" s="52" t="s">
        <v>132</v>
      </c>
      <c r="D9" s="52">
        <v>24599263</v>
      </c>
      <c r="E9" s="53">
        <f t="shared" si="0"/>
        <v>67396</v>
      </c>
      <c r="G9" s="51">
        <f t="shared" si="4"/>
        <v>5</v>
      </c>
      <c r="H9" s="52" t="s">
        <v>133</v>
      </c>
      <c r="I9" s="54">
        <v>16504209</v>
      </c>
      <c r="J9" s="53">
        <f t="shared" si="1"/>
        <v>45218</v>
      </c>
      <c r="L9" s="51">
        <f t="shared" si="5"/>
        <v>5</v>
      </c>
      <c r="M9" s="52" t="s">
        <v>47</v>
      </c>
      <c r="N9" s="54">
        <v>6398065</v>
      </c>
      <c r="O9" s="53">
        <f t="shared" si="2"/>
        <v>17529</v>
      </c>
    </row>
    <row r="10" spans="1:17" ht="16.5" customHeight="1" x14ac:dyDescent="0.15">
      <c r="B10" s="51">
        <f t="shared" si="3"/>
        <v>6</v>
      </c>
      <c r="C10" s="52" t="s">
        <v>49</v>
      </c>
      <c r="D10" s="54">
        <v>21761828</v>
      </c>
      <c r="E10" s="53">
        <f t="shared" si="0"/>
        <v>59622</v>
      </c>
      <c r="G10" s="51">
        <f t="shared" si="4"/>
        <v>6</v>
      </c>
      <c r="H10" s="52" t="s">
        <v>130</v>
      </c>
      <c r="I10" s="54">
        <v>7642779</v>
      </c>
      <c r="J10" s="53">
        <f t="shared" si="1"/>
        <v>20940</v>
      </c>
      <c r="L10" s="51">
        <f t="shared" si="5"/>
        <v>6</v>
      </c>
      <c r="M10" s="52" t="s">
        <v>132</v>
      </c>
      <c r="N10" s="54">
        <v>3866519</v>
      </c>
      <c r="O10" s="53">
        <f t="shared" si="2"/>
        <v>10594</v>
      </c>
    </row>
    <row r="11" spans="1:17" ht="16.5" customHeight="1" x14ac:dyDescent="0.15">
      <c r="B11" s="51">
        <f t="shared" si="3"/>
        <v>7</v>
      </c>
      <c r="C11" s="52" t="s">
        <v>133</v>
      </c>
      <c r="D11" s="54">
        <v>16504209</v>
      </c>
      <c r="E11" s="53">
        <f t="shared" si="0"/>
        <v>45218</v>
      </c>
      <c r="G11" s="51">
        <f t="shared" si="4"/>
        <v>7</v>
      </c>
      <c r="H11" s="52" t="s">
        <v>131</v>
      </c>
      <c r="I11" s="52">
        <v>6981770</v>
      </c>
      <c r="J11" s="53">
        <f t="shared" si="1"/>
        <v>19129</v>
      </c>
      <c r="L11" s="51">
        <f t="shared" si="5"/>
        <v>7</v>
      </c>
      <c r="M11" s="52" t="s">
        <v>49</v>
      </c>
      <c r="N11" s="52">
        <v>3680830</v>
      </c>
      <c r="O11" s="53">
        <f t="shared" si="2"/>
        <v>10085</v>
      </c>
    </row>
    <row r="12" spans="1:17" ht="16.5" customHeight="1" x14ac:dyDescent="0.15">
      <c r="B12" s="51">
        <f t="shared" si="3"/>
        <v>8</v>
      </c>
      <c r="C12" s="52" t="s">
        <v>135</v>
      </c>
      <c r="D12" s="54">
        <v>13460149</v>
      </c>
      <c r="E12" s="53">
        <f t="shared" si="0"/>
        <v>36878</v>
      </c>
      <c r="G12" s="51">
        <f t="shared" si="4"/>
        <v>8</v>
      </c>
      <c r="H12" s="52" t="s">
        <v>135</v>
      </c>
      <c r="I12" s="54">
        <v>6676623</v>
      </c>
      <c r="J12" s="53">
        <f t="shared" si="1"/>
        <v>18293</v>
      </c>
      <c r="L12" s="51">
        <f t="shared" si="5"/>
        <v>8</v>
      </c>
      <c r="M12" s="52" t="s">
        <v>50</v>
      </c>
      <c r="N12" s="52">
        <v>411671</v>
      </c>
      <c r="O12" s="53">
        <f t="shared" si="2"/>
        <v>1128</v>
      </c>
    </row>
    <row r="13" spans="1:17" ht="16.5" customHeight="1" x14ac:dyDescent="0.15">
      <c r="B13" s="51">
        <f t="shared" si="3"/>
        <v>9</v>
      </c>
      <c r="C13" s="52" t="s">
        <v>50</v>
      </c>
      <c r="D13" s="54">
        <v>6075210</v>
      </c>
      <c r="E13" s="53">
        <f t="shared" si="0"/>
        <v>16645</v>
      </c>
      <c r="G13" s="51">
        <f t="shared" si="4"/>
        <v>9</v>
      </c>
      <c r="H13" s="52" t="s">
        <v>50</v>
      </c>
      <c r="I13" s="54">
        <v>5663539</v>
      </c>
      <c r="J13" s="53">
        <f t="shared" si="1"/>
        <v>15517</v>
      </c>
      <c r="L13" s="51">
        <f t="shared" si="5"/>
        <v>9</v>
      </c>
      <c r="M13" s="52" t="s">
        <v>53</v>
      </c>
      <c r="N13" s="54">
        <v>393043</v>
      </c>
      <c r="O13" s="53">
        <f t="shared" si="2"/>
        <v>1077</v>
      </c>
    </row>
    <row r="14" spans="1:17" ht="16.5" customHeight="1" x14ac:dyDescent="0.15">
      <c r="B14" s="51">
        <f t="shared" si="3"/>
        <v>10</v>
      </c>
      <c r="C14" s="52" t="s">
        <v>53</v>
      </c>
      <c r="D14" s="54">
        <v>3855387</v>
      </c>
      <c r="E14" s="53">
        <f t="shared" si="0"/>
        <v>10563</v>
      </c>
      <c r="G14" s="51">
        <f t="shared" si="4"/>
        <v>10</v>
      </c>
      <c r="H14" s="52" t="s">
        <v>53</v>
      </c>
      <c r="I14" s="54">
        <v>3462344</v>
      </c>
      <c r="J14" s="53">
        <f t="shared" si="1"/>
        <v>9486</v>
      </c>
      <c r="L14" s="51">
        <f t="shared" si="5"/>
        <v>10</v>
      </c>
      <c r="M14" s="52" t="s">
        <v>58</v>
      </c>
      <c r="N14" s="52">
        <v>345496</v>
      </c>
      <c r="O14" s="53">
        <f t="shared" si="2"/>
        <v>947</v>
      </c>
    </row>
    <row r="15" spans="1:17" ht="16.5" customHeight="1" x14ac:dyDescent="0.15">
      <c r="B15" s="51">
        <f t="shared" si="3"/>
        <v>11</v>
      </c>
      <c r="C15" s="52" t="s">
        <v>55</v>
      </c>
      <c r="D15" s="52">
        <v>3492188</v>
      </c>
      <c r="E15" s="53">
        <f t="shared" si="0"/>
        <v>9568</v>
      </c>
      <c r="G15" s="51">
        <f t="shared" si="4"/>
        <v>11</v>
      </c>
      <c r="H15" s="52" t="s">
        <v>11</v>
      </c>
      <c r="I15" s="54">
        <v>3362671</v>
      </c>
      <c r="J15" s="53">
        <f t="shared" si="1"/>
        <v>9213</v>
      </c>
      <c r="L15" s="51">
        <f t="shared" si="5"/>
        <v>11</v>
      </c>
      <c r="M15" s="52" t="s">
        <v>61</v>
      </c>
      <c r="N15" s="54">
        <v>336972</v>
      </c>
      <c r="O15" s="53">
        <f t="shared" si="2"/>
        <v>924</v>
      </c>
    </row>
    <row r="16" spans="1:17" ht="16.5" customHeight="1" x14ac:dyDescent="0.15">
      <c r="B16" s="51">
        <f t="shared" si="3"/>
        <v>12</v>
      </c>
      <c r="C16" s="52" t="s">
        <v>54</v>
      </c>
      <c r="D16" s="54">
        <v>3410361</v>
      </c>
      <c r="E16" s="53">
        <f t="shared" si="0"/>
        <v>9344</v>
      </c>
      <c r="G16" s="51">
        <f t="shared" si="4"/>
        <v>12</v>
      </c>
      <c r="H16" s="52" t="s">
        <v>55</v>
      </c>
      <c r="I16" s="52">
        <v>3321313</v>
      </c>
      <c r="J16" s="53">
        <f t="shared" si="1"/>
        <v>9100</v>
      </c>
      <c r="L16" s="51">
        <f t="shared" si="5"/>
        <v>12</v>
      </c>
      <c r="M16" s="52" t="s">
        <v>65</v>
      </c>
      <c r="N16" s="52">
        <v>317142</v>
      </c>
      <c r="O16" s="53">
        <f t="shared" si="2"/>
        <v>869</v>
      </c>
    </row>
    <row r="17" spans="2:15" ht="16.5" customHeight="1" x14ac:dyDescent="0.15">
      <c r="B17" s="51">
        <f t="shared" si="3"/>
        <v>13</v>
      </c>
      <c r="C17" s="52" t="s">
        <v>11</v>
      </c>
      <c r="D17" s="54">
        <v>3362720</v>
      </c>
      <c r="E17" s="53">
        <f t="shared" si="0"/>
        <v>9213</v>
      </c>
      <c r="G17" s="51">
        <f t="shared" si="4"/>
        <v>13</v>
      </c>
      <c r="H17" s="52" t="s">
        <v>54</v>
      </c>
      <c r="I17" s="54">
        <v>3312416</v>
      </c>
      <c r="J17" s="53">
        <f t="shared" si="1"/>
        <v>9076</v>
      </c>
      <c r="L17" s="51">
        <f t="shared" si="5"/>
        <v>13</v>
      </c>
      <c r="M17" s="52" t="s">
        <v>14</v>
      </c>
      <c r="N17" s="52">
        <v>302919</v>
      </c>
      <c r="O17" s="53">
        <f t="shared" si="2"/>
        <v>830</v>
      </c>
    </row>
    <row r="18" spans="2:15" ht="16.5" customHeight="1" x14ac:dyDescent="0.15">
      <c r="B18" s="51">
        <f t="shared" si="3"/>
        <v>14</v>
      </c>
      <c r="C18" s="52" t="s">
        <v>43</v>
      </c>
      <c r="D18" s="54">
        <v>3360170</v>
      </c>
      <c r="E18" s="53">
        <f t="shared" si="0"/>
        <v>9206</v>
      </c>
      <c r="G18" s="51">
        <f t="shared" si="4"/>
        <v>14</v>
      </c>
      <c r="H18" s="52" t="s">
        <v>43</v>
      </c>
      <c r="I18" s="54">
        <v>3275270</v>
      </c>
      <c r="J18" s="53">
        <f t="shared" si="1"/>
        <v>8974</v>
      </c>
      <c r="L18" s="51">
        <f t="shared" si="5"/>
        <v>14</v>
      </c>
      <c r="M18" s="52" t="s">
        <v>63</v>
      </c>
      <c r="N18" s="54">
        <v>298988</v>
      </c>
      <c r="O18" s="53">
        <f t="shared" si="2"/>
        <v>820</v>
      </c>
    </row>
    <row r="19" spans="2:15" ht="16.5" customHeight="1" x14ac:dyDescent="0.15">
      <c r="B19" s="51">
        <f t="shared" si="3"/>
        <v>15</v>
      </c>
      <c r="C19" s="52" t="s">
        <v>58</v>
      </c>
      <c r="D19" s="54">
        <v>3166572</v>
      </c>
      <c r="E19" s="53">
        <f t="shared" si="0"/>
        <v>8676</v>
      </c>
      <c r="G19" s="51">
        <f t="shared" si="4"/>
        <v>15</v>
      </c>
      <c r="H19" s="52" t="s">
        <v>57</v>
      </c>
      <c r="I19" s="54">
        <v>3054961</v>
      </c>
      <c r="J19" s="53">
        <f t="shared" si="1"/>
        <v>8370</v>
      </c>
      <c r="L19" s="51">
        <f t="shared" si="5"/>
        <v>15</v>
      </c>
      <c r="M19" s="52" t="s">
        <v>62</v>
      </c>
      <c r="N19" s="54">
        <v>234449</v>
      </c>
      <c r="O19" s="53">
        <f t="shared" si="2"/>
        <v>643</v>
      </c>
    </row>
    <row r="20" spans="2:15" ht="16.5" customHeight="1" x14ac:dyDescent="0.15">
      <c r="B20" s="51">
        <f t="shared" si="3"/>
        <v>16</v>
      </c>
      <c r="C20" s="52" t="s">
        <v>57</v>
      </c>
      <c r="D20" s="54">
        <v>3152419</v>
      </c>
      <c r="E20" s="53">
        <f t="shared" si="0"/>
        <v>8637</v>
      </c>
      <c r="G20" s="51">
        <f t="shared" si="4"/>
        <v>16</v>
      </c>
      <c r="H20" s="52" t="s">
        <v>58</v>
      </c>
      <c r="I20" s="54">
        <v>2821076</v>
      </c>
      <c r="J20" s="53">
        <f t="shared" si="1"/>
        <v>7729</v>
      </c>
      <c r="L20" s="51">
        <f t="shared" si="5"/>
        <v>16</v>
      </c>
      <c r="M20" s="52" t="s">
        <v>66</v>
      </c>
      <c r="N20" s="52">
        <v>202663</v>
      </c>
      <c r="O20" s="53">
        <f t="shared" si="2"/>
        <v>556</v>
      </c>
    </row>
    <row r="21" spans="2:15" ht="16.5" customHeight="1" x14ac:dyDescent="0.15">
      <c r="B21" s="51">
        <f t="shared" si="3"/>
        <v>17</v>
      </c>
      <c r="C21" s="52" t="s">
        <v>48</v>
      </c>
      <c r="D21" s="54">
        <v>2614822</v>
      </c>
      <c r="E21" s="53">
        <f t="shared" si="0"/>
        <v>7164</v>
      </c>
      <c r="G21" s="51">
        <f t="shared" si="4"/>
        <v>17</v>
      </c>
      <c r="H21" s="52" t="s">
        <v>48</v>
      </c>
      <c r="I21" s="54">
        <v>2515210</v>
      </c>
      <c r="J21" s="53">
        <f t="shared" si="1"/>
        <v>6891</v>
      </c>
      <c r="L21" s="51">
        <f t="shared" si="5"/>
        <v>17</v>
      </c>
      <c r="M21" s="52" t="s">
        <v>55</v>
      </c>
      <c r="N21" s="54">
        <v>170875</v>
      </c>
      <c r="O21" s="53">
        <f t="shared" si="2"/>
        <v>469</v>
      </c>
    </row>
    <row r="22" spans="2:15" ht="16.5" customHeight="1" x14ac:dyDescent="0.15">
      <c r="B22" s="51">
        <f t="shared" si="3"/>
        <v>18</v>
      </c>
      <c r="C22" s="52" t="s">
        <v>61</v>
      </c>
      <c r="D22" s="54">
        <v>2152430</v>
      </c>
      <c r="E22" s="53">
        <f t="shared" si="0"/>
        <v>5898</v>
      </c>
      <c r="G22" s="51">
        <f t="shared" si="4"/>
        <v>18</v>
      </c>
      <c r="H22" s="52" t="s">
        <v>60</v>
      </c>
      <c r="I22" s="54">
        <v>1876887</v>
      </c>
      <c r="J22" s="53">
        <f t="shared" si="1"/>
        <v>5143</v>
      </c>
      <c r="L22" s="51">
        <f t="shared" si="5"/>
        <v>18</v>
      </c>
      <c r="M22" s="52" t="s">
        <v>68</v>
      </c>
      <c r="N22" s="52">
        <v>168943</v>
      </c>
      <c r="O22" s="53">
        <f t="shared" si="2"/>
        <v>463</v>
      </c>
    </row>
    <row r="23" spans="2:15" ht="16.5" customHeight="1" x14ac:dyDescent="0.15">
      <c r="B23" s="51">
        <f t="shared" si="3"/>
        <v>19</v>
      </c>
      <c r="C23" s="52" t="s">
        <v>60</v>
      </c>
      <c r="D23" s="54">
        <v>1982377</v>
      </c>
      <c r="E23" s="53">
        <f t="shared" si="0"/>
        <v>5432</v>
      </c>
      <c r="G23" s="51">
        <f t="shared" si="4"/>
        <v>19</v>
      </c>
      <c r="H23" s="52" t="s">
        <v>61</v>
      </c>
      <c r="I23" s="54">
        <v>1815458</v>
      </c>
      <c r="J23" s="53">
        <f t="shared" si="1"/>
        <v>4974</v>
      </c>
      <c r="L23" s="51">
        <f t="shared" si="5"/>
        <v>19</v>
      </c>
      <c r="M23" s="52" t="s">
        <v>9</v>
      </c>
      <c r="N23" s="54">
        <v>167880</v>
      </c>
      <c r="O23" s="53">
        <f t="shared" si="2"/>
        <v>460</v>
      </c>
    </row>
    <row r="24" spans="2:15" ht="16.5" customHeight="1" x14ac:dyDescent="0.15">
      <c r="B24" s="51">
        <f t="shared" si="3"/>
        <v>20</v>
      </c>
      <c r="C24" s="52" t="s">
        <v>62</v>
      </c>
      <c r="D24" s="54">
        <v>1887535</v>
      </c>
      <c r="E24" s="53">
        <f t="shared" si="0"/>
        <v>5172</v>
      </c>
      <c r="G24" s="51">
        <f t="shared" si="4"/>
        <v>20</v>
      </c>
      <c r="H24" s="52" t="s">
        <v>40</v>
      </c>
      <c r="I24" s="54">
        <v>1803490</v>
      </c>
      <c r="J24" s="53">
        <f t="shared" si="1"/>
        <v>4942</v>
      </c>
      <c r="L24" s="51">
        <f t="shared" si="5"/>
        <v>20</v>
      </c>
      <c r="M24" s="52" t="s">
        <v>32</v>
      </c>
      <c r="N24" s="54">
        <v>137713</v>
      </c>
      <c r="O24" s="53">
        <f t="shared" si="2"/>
        <v>378</v>
      </c>
    </row>
    <row r="25" spans="2:15" ht="16.5" customHeight="1" x14ac:dyDescent="0.15">
      <c r="B25" s="51">
        <f t="shared" si="3"/>
        <v>21</v>
      </c>
      <c r="C25" s="52" t="s">
        <v>40</v>
      </c>
      <c r="D25" s="52">
        <v>1803490</v>
      </c>
      <c r="E25" s="53">
        <f t="shared" si="0"/>
        <v>4942</v>
      </c>
      <c r="G25" s="51">
        <f t="shared" si="4"/>
        <v>21</v>
      </c>
      <c r="H25" s="52" t="s">
        <v>37</v>
      </c>
      <c r="I25" s="52">
        <v>1653971</v>
      </c>
      <c r="J25" s="53">
        <f t="shared" si="1"/>
        <v>4532</v>
      </c>
      <c r="L25" s="51">
        <f t="shared" si="5"/>
        <v>21</v>
      </c>
      <c r="M25" s="52" t="s">
        <v>67</v>
      </c>
      <c r="N25" s="54">
        <v>119558</v>
      </c>
      <c r="O25" s="53">
        <f t="shared" si="2"/>
        <v>328</v>
      </c>
    </row>
    <row r="26" spans="2:15" ht="16.5" customHeight="1" x14ac:dyDescent="0.15">
      <c r="B26" s="51">
        <f t="shared" si="3"/>
        <v>22</v>
      </c>
      <c r="C26" s="52" t="s">
        <v>9</v>
      </c>
      <c r="D26" s="54">
        <v>1800577</v>
      </c>
      <c r="E26" s="53">
        <f t="shared" si="0"/>
        <v>4934</v>
      </c>
      <c r="G26" s="51">
        <f t="shared" si="4"/>
        <v>22</v>
      </c>
      <c r="H26" s="52" t="s">
        <v>62</v>
      </c>
      <c r="I26" s="54">
        <v>1653086</v>
      </c>
      <c r="J26" s="53">
        <f t="shared" si="1"/>
        <v>4530</v>
      </c>
      <c r="L26" s="51">
        <f t="shared" si="5"/>
        <v>22</v>
      </c>
      <c r="M26" s="52" t="s">
        <v>60</v>
      </c>
      <c r="N26" s="54">
        <v>105490</v>
      </c>
      <c r="O26" s="53">
        <f t="shared" si="2"/>
        <v>290</v>
      </c>
    </row>
    <row r="27" spans="2:15" ht="16.5" customHeight="1" x14ac:dyDescent="0.15">
      <c r="B27" s="51">
        <f t="shared" si="3"/>
        <v>23</v>
      </c>
      <c r="C27" s="52" t="s">
        <v>14</v>
      </c>
      <c r="D27" s="54">
        <v>1753525</v>
      </c>
      <c r="E27" s="53">
        <f t="shared" si="0"/>
        <v>4805</v>
      </c>
      <c r="G27" s="51">
        <f t="shared" si="4"/>
        <v>23</v>
      </c>
      <c r="H27" s="52" t="s">
        <v>9</v>
      </c>
      <c r="I27" s="54">
        <v>1632697</v>
      </c>
      <c r="J27" s="53">
        <f t="shared" si="1"/>
        <v>4474</v>
      </c>
      <c r="L27" s="51">
        <f t="shared" si="5"/>
        <v>23</v>
      </c>
      <c r="M27" s="52" t="s">
        <v>48</v>
      </c>
      <c r="N27" s="54">
        <v>99612</v>
      </c>
      <c r="O27" s="53">
        <f t="shared" si="2"/>
        <v>273</v>
      </c>
    </row>
    <row r="28" spans="2:15" ht="16.5" customHeight="1" x14ac:dyDescent="0.15">
      <c r="B28" s="51">
        <f t="shared" si="3"/>
        <v>24</v>
      </c>
      <c r="C28" s="52" t="s">
        <v>37</v>
      </c>
      <c r="D28" s="54">
        <v>1656279</v>
      </c>
      <c r="E28" s="53">
        <f t="shared" si="0"/>
        <v>4538</v>
      </c>
      <c r="G28" s="51">
        <f t="shared" si="4"/>
        <v>24</v>
      </c>
      <c r="H28" s="52" t="s">
        <v>14</v>
      </c>
      <c r="I28" s="54">
        <v>1450606</v>
      </c>
      <c r="J28" s="53">
        <f t="shared" si="1"/>
        <v>3975</v>
      </c>
      <c r="L28" s="51">
        <f t="shared" si="5"/>
        <v>24</v>
      </c>
      <c r="M28" s="52" t="s">
        <v>54</v>
      </c>
      <c r="N28" s="54">
        <v>97945</v>
      </c>
      <c r="O28" s="53">
        <f t="shared" si="2"/>
        <v>269</v>
      </c>
    </row>
    <row r="29" spans="2:15" ht="16.5" customHeight="1" x14ac:dyDescent="0.15">
      <c r="B29" s="51">
        <f t="shared" si="3"/>
        <v>25</v>
      </c>
      <c r="C29" s="52" t="s">
        <v>63</v>
      </c>
      <c r="D29" s="54">
        <v>1611958</v>
      </c>
      <c r="E29" s="53">
        <f t="shared" si="0"/>
        <v>4417</v>
      </c>
      <c r="G29" s="51">
        <f t="shared" si="4"/>
        <v>25</v>
      </c>
      <c r="H29" s="52" t="s">
        <v>7</v>
      </c>
      <c r="I29" s="54">
        <v>1369033</v>
      </c>
      <c r="J29" s="53">
        <f t="shared" si="1"/>
        <v>3751</v>
      </c>
      <c r="L29" s="51">
        <f t="shared" si="5"/>
        <v>25</v>
      </c>
      <c r="M29" s="52" t="s">
        <v>57</v>
      </c>
      <c r="N29" s="54">
        <v>97458</v>
      </c>
      <c r="O29" s="53">
        <f t="shared" si="2"/>
        <v>268</v>
      </c>
    </row>
    <row r="30" spans="2:15" ht="16.5" customHeight="1" x14ac:dyDescent="0.15">
      <c r="B30" s="51">
        <f t="shared" si="3"/>
        <v>26</v>
      </c>
      <c r="C30" s="52" t="s">
        <v>7</v>
      </c>
      <c r="D30" s="52">
        <v>1380863</v>
      </c>
      <c r="E30" s="53">
        <f t="shared" si="0"/>
        <v>3784</v>
      </c>
      <c r="G30" s="51">
        <f t="shared" si="4"/>
        <v>26</v>
      </c>
      <c r="H30" s="52" t="s">
        <v>63</v>
      </c>
      <c r="I30" s="52">
        <v>1312970</v>
      </c>
      <c r="J30" s="53">
        <f t="shared" si="1"/>
        <v>3598</v>
      </c>
      <c r="L30" s="51">
        <f t="shared" si="5"/>
        <v>26</v>
      </c>
      <c r="M30" s="52" t="s">
        <v>70</v>
      </c>
      <c r="N30" s="54">
        <v>87345</v>
      </c>
      <c r="O30" s="53">
        <f t="shared" si="2"/>
        <v>240</v>
      </c>
    </row>
    <row r="31" spans="2:15" ht="16.5" customHeight="1" x14ac:dyDescent="0.15">
      <c r="B31" s="51">
        <f t="shared" si="3"/>
        <v>27</v>
      </c>
      <c r="C31" s="52" t="s">
        <v>52</v>
      </c>
      <c r="D31" s="52">
        <v>1253791</v>
      </c>
      <c r="E31" s="53">
        <f t="shared" si="0"/>
        <v>3436</v>
      </c>
      <c r="G31" s="51">
        <f t="shared" si="4"/>
        <v>27</v>
      </c>
      <c r="H31" s="52" t="s">
        <v>87</v>
      </c>
      <c r="I31" s="54">
        <v>1210359</v>
      </c>
      <c r="J31" s="53">
        <f t="shared" si="1"/>
        <v>3317</v>
      </c>
      <c r="L31" s="51">
        <f t="shared" si="5"/>
        <v>27</v>
      </c>
      <c r="M31" s="52" t="s">
        <v>43</v>
      </c>
      <c r="N31" s="52">
        <v>84900</v>
      </c>
      <c r="O31" s="53">
        <f t="shared" si="2"/>
        <v>233</v>
      </c>
    </row>
    <row r="32" spans="2:15" ht="16.5" customHeight="1" x14ac:dyDescent="0.15">
      <c r="B32" s="51">
        <f t="shared" si="3"/>
        <v>28</v>
      </c>
      <c r="C32" s="52" t="s">
        <v>87</v>
      </c>
      <c r="D32" s="54">
        <v>1218852</v>
      </c>
      <c r="E32" s="53">
        <f t="shared" si="0"/>
        <v>3340</v>
      </c>
      <c r="G32" s="51">
        <f t="shared" si="4"/>
        <v>28</v>
      </c>
      <c r="H32" s="52" t="s">
        <v>52</v>
      </c>
      <c r="I32" s="52">
        <v>1181427</v>
      </c>
      <c r="J32" s="53">
        <f t="shared" si="1"/>
        <v>3237</v>
      </c>
      <c r="L32" s="51">
        <f t="shared" si="5"/>
        <v>28</v>
      </c>
      <c r="M32" s="52" t="s">
        <v>52</v>
      </c>
      <c r="N32" s="52">
        <v>72364</v>
      </c>
      <c r="O32" s="53">
        <f t="shared" si="2"/>
        <v>199</v>
      </c>
    </row>
    <row r="33" spans="1:18" ht="16.5" customHeight="1" x14ac:dyDescent="0.15">
      <c r="B33" s="51">
        <f t="shared" si="3"/>
        <v>29</v>
      </c>
      <c r="C33" s="52" t="s">
        <v>32</v>
      </c>
      <c r="D33" s="52">
        <v>1201419</v>
      </c>
      <c r="E33" s="53">
        <f t="shared" si="0"/>
        <v>3292</v>
      </c>
      <c r="G33" s="51">
        <f t="shared" si="4"/>
        <v>29</v>
      </c>
      <c r="H33" s="52" t="s">
        <v>71</v>
      </c>
      <c r="I33" s="52">
        <v>1109517</v>
      </c>
      <c r="J33" s="53">
        <f t="shared" si="1"/>
        <v>3040</v>
      </c>
      <c r="L33" s="51">
        <f t="shared" si="5"/>
        <v>29</v>
      </c>
      <c r="M33" s="52" t="s">
        <v>71</v>
      </c>
      <c r="N33" s="54">
        <v>49431</v>
      </c>
      <c r="O33" s="53">
        <f t="shared" si="2"/>
        <v>136</v>
      </c>
    </row>
    <row r="34" spans="1:18" ht="16.5" customHeight="1" x14ac:dyDescent="0.15">
      <c r="B34" s="51">
        <f t="shared" si="3"/>
        <v>30</v>
      </c>
      <c r="C34" s="52" t="s">
        <v>71</v>
      </c>
      <c r="D34" s="52">
        <v>1158948</v>
      </c>
      <c r="E34" s="53">
        <f t="shared" si="0"/>
        <v>3176</v>
      </c>
      <c r="G34" s="51">
        <f t="shared" si="4"/>
        <v>30</v>
      </c>
      <c r="H34" s="52" t="s">
        <v>32</v>
      </c>
      <c r="I34" s="54">
        <v>1063706</v>
      </c>
      <c r="J34" s="53">
        <f t="shared" si="1"/>
        <v>2915</v>
      </c>
      <c r="L34" s="51">
        <f t="shared" si="5"/>
        <v>30</v>
      </c>
      <c r="M34" s="52" t="s">
        <v>27</v>
      </c>
      <c r="N34" s="54">
        <v>46666</v>
      </c>
      <c r="O34" s="53">
        <f t="shared" si="2"/>
        <v>128</v>
      </c>
    </row>
    <row r="35" spans="1:18" ht="30" customHeight="1" x14ac:dyDescent="0.15">
      <c r="A35" s="43" t="s">
        <v>142</v>
      </c>
      <c r="B35" s="43"/>
      <c r="C35" s="55"/>
      <c r="D35" s="56"/>
      <c r="E35" s="43"/>
      <c r="F35" s="43"/>
      <c r="G35" s="45"/>
      <c r="H35" s="44"/>
      <c r="I35" s="43"/>
      <c r="J35" s="43"/>
      <c r="K35" s="43"/>
      <c r="L35" s="43"/>
      <c r="M35" s="44"/>
      <c r="N35" s="43"/>
      <c r="O35" s="43"/>
      <c r="P35" s="43"/>
      <c r="Q35" s="46"/>
    </row>
    <row r="36" spans="1:18" ht="16.5" customHeight="1" x14ac:dyDescent="0.15">
      <c r="B36" s="48" t="s">
        <v>16</v>
      </c>
      <c r="G36" s="47" t="s">
        <v>33</v>
      </c>
      <c r="L36" s="47" t="s">
        <v>34</v>
      </c>
    </row>
    <row r="37" spans="1:18" ht="16.5" customHeight="1" x14ac:dyDescent="0.15">
      <c r="B37" s="84" t="s">
        <v>4</v>
      </c>
      <c r="C37" s="82" t="s">
        <v>5</v>
      </c>
      <c r="D37" s="78" t="s">
        <v>36</v>
      </c>
      <c r="E37" s="79"/>
      <c r="G37" s="84" t="s">
        <v>4</v>
      </c>
      <c r="H37" s="82" t="s">
        <v>5</v>
      </c>
      <c r="I37" s="78" t="s">
        <v>36</v>
      </c>
      <c r="J37" s="79"/>
      <c r="K37" s="50"/>
      <c r="L37" s="80" t="s">
        <v>4</v>
      </c>
      <c r="M37" s="82" t="s">
        <v>5</v>
      </c>
      <c r="N37" s="78" t="s">
        <v>36</v>
      </c>
      <c r="O37" s="79"/>
    </row>
    <row r="38" spans="1:18" ht="16.5" customHeight="1" x14ac:dyDescent="0.15">
      <c r="B38" s="84"/>
      <c r="C38" s="83"/>
      <c r="D38" s="51" t="s">
        <v>24</v>
      </c>
      <c r="E38" s="51" t="s">
        <v>25</v>
      </c>
      <c r="G38" s="84"/>
      <c r="H38" s="83"/>
      <c r="I38" s="51" t="s">
        <v>24</v>
      </c>
      <c r="J38" s="51" t="s">
        <v>25</v>
      </c>
      <c r="K38" s="50"/>
      <c r="L38" s="81"/>
      <c r="M38" s="83"/>
      <c r="N38" s="51" t="s">
        <v>24</v>
      </c>
      <c r="O38" s="51" t="s">
        <v>25</v>
      </c>
    </row>
    <row r="39" spans="1:18" ht="16.5" customHeight="1" x14ac:dyDescent="0.15">
      <c r="B39" s="51">
        <f>B34+1</f>
        <v>31</v>
      </c>
      <c r="C39" s="52" t="s">
        <v>89</v>
      </c>
      <c r="D39" s="54">
        <v>1051155</v>
      </c>
      <c r="E39" s="53">
        <f t="shared" ref="E39:E68" si="6">ROUNDUP(D39/365,0)</f>
        <v>2880</v>
      </c>
      <c r="G39" s="51">
        <f>G34+1</f>
        <v>31</v>
      </c>
      <c r="H39" s="52" t="s">
        <v>89</v>
      </c>
      <c r="I39" s="52">
        <v>1049260</v>
      </c>
      <c r="J39" s="53">
        <f t="shared" ref="J39:J68" si="7">ROUNDUP(I39/365,0)</f>
        <v>2875</v>
      </c>
      <c r="L39" s="51">
        <f>L34+1</f>
        <v>31</v>
      </c>
      <c r="M39" s="52" t="s">
        <v>85</v>
      </c>
      <c r="N39" s="54">
        <v>28025</v>
      </c>
      <c r="O39" s="53">
        <f t="shared" ref="O39:O55" si="8">ROUNDUP(N39/365,0)</f>
        <v>77</v>
      </c>
    </row>
    <row r="40" spans="1:18" ht="16.5" customHeight="1" x14ac:dyDescent="0.15">
      <c r="B40" s="51">
        <f t="shared" ref="B40:B68" si="9">B39+1</f>
        <v>32</v>
      </c>
      <c r="C40" s="52" t="s">
        <v>23</v>
      </c>
      <c r="D40" s="54">
        <v>1028166</v>
      </c>
      <c r="E40" s="53">
        <f t="shared" si="6"/>
        <v>2817</v>
      </c>
      <c r="G40" s="51">
        <f t="shared" ref="G40:G68" si="10">G39+1</f>
        <v>32</v>
      </c>
      <c r="H40" s="52" t="s">
        <v>23</v>
      </c>
      <c r="I40" s="54">
        <v>1014939</v>
      </c>
      <c r="J40" s="53">
        <f t="shared" si="7"/>
        <v>2781</v>
      </c>
      <c r="L40" s="51">
        <f t="shared" ref="L40:L55" si="11">L39+1</f>
        <v>32</v>
      </c>
      <c r="M40" s="52" t="s">
        <v>86</v>
      </c>
      <c r="N40" s="52">
        <v>26820</v>
      </c>
      <c r="O40" s="53">
        <f t="shared" si="8"/>
        <v>74</v>
      </c>
      <c r="Q40" s="57"/>
      <c r="R40" s="57"/>
    </row>
    <row r="41" spans="1:18" ht="16.5" customHeight="1" x14ac:dyDescent="0.15">
      <c r="B41" s="51">
        <f t="shared" si="9"/>
        <v>33</v>
      </c>
      <c r="C41" s="52" t="s">
        <v>56</v>
      </c>
      <c r="D41" s="52">
        <v>942753</v>
      </c>
      <c r="E41" s="53">
        <f t="shared" si="6"/>
        <v>2583</v>
      </c>
      <c r="G41" s="51">
        <f t="shared" si="10"/>
        <v>33</v>
      </c>
      <c r="H41" s="52" t="s">
        <v>56</v>
      </c>
      <c r="I41" s="52">
        <v>942062</v>
      </c>
      <c r="J41" s="53">
        <f t="shared" si="7"/>
        <v>2581</v>
      </c>
      <c r="L41" s="51">
        <f t="shared" si="11"/>
        <v>33</v>
      </c>
      <c r="M41" s="52" t="s">
        <v>124</v>
      </c>
      <c r="N41" s="52">
        <v>17246</v>
      </c>
      <c r="O41" s="53">
        <f t="shared" si="8"/>
        <v>48</v>
      </c>
      <c r="Q41" s="58"/>
      <c r="R41" s="58"/>
    </row>
    <row r="42" spans="1:18" ht="16.5" customHeight="1" x14ac:dyDescent="0.15">
      <c r="B42" s="51">
        <f t="shared" si="9"/>
        <v>34</v>
      </c>
      <c r="C42" s="52" t="s">
        <v>12</v>
      </c>
      <c r="D42" s="54">
        <v>891990</v>
      </c>
      <c r="E42" s="53">
        <f t="shared" si="6"/>
        <v>2444</v>
      </c>
      <c r="G42" s="51">
        <f t="shared" si="10"/>
        <v>34</v>
      </c>
      <c r="H42" s="52" t="s">
        <v>12</v>
      </c>
      <c r="I42" s="54">
        <v>891990</v>
      </c>
      <c r="J42" s="53">
        <f t="shared" si="7"/>
        <v>2444</v>
      </c>
      <c r="L42" s="51">
        <f t="shared" si="11"/>
        <v>34</v>
      </c>
      <c r="M42" s="52" t="s">
        <v>23</v>
      </c>
      <c r="N42" s="52">
        <v>13227</v>
      </c>
      <c r="O42" s="53">
        <f t="shared" si="8"/>
        <v>37</v>
      </c>
    </row>
    <row r="43" spans="1:18" ht="16.5" customHeight="1" x14ac:dyDescent="0.15">
      <c r="B43" s="51">
        <f t="shared" si="9"/>
        <v>35</v>
      </c>
      <c r="C43" s="52" t="s">
        <v>134</v>
      </c>
      <c r="D43" s="54">
        <v>866970</v>
      </c>
      <c r="E43" s="53">
        <f t="shared" si="6"/>
        <v>2376</v>
      </c>
      <c r="G43" s="51">
        <f t="shared" si="10"/>
        <v>35</v>
      </c>
      <c r="H43" s="52" t="s">
        <v>134</v>
      </c>
      <c r="I43" s="52">
        <v>866198</v>
      </c>
      <c r="J43" s="53">
        <f t="shared" si="7"/>
        <v>2374</v>
      </c>
      <c r="L43" s="51">
        <f t="shared" si="11"/>
        <v>35</v>
      </c>
      <c r="M43" s="52" t="s">
        <v>7</v>
      </c>
      <c r="N43" s="54">
        <v>11830</v>
      </c>
      <c r="O43" s="53">
        <f t="shared" si="8"/>
        <v>33</v>
      </c>
    </row>
    <row r="44" spans="1:18" ht="16.5" customHeight="1" x14ac:dyDescent="0.15">
      <c r="B44" s="51">
        <f t="shared" si="9"/>
        <v>36</v>
      </c>
      <c r="C44" s="52" t="s">
        <v>1</v>
      </c>
      <c r="D44" s="52">
        <v>860458</v>
      </c>
      <c r="E44" s="53">
        <f t="shared" si="6"/>
        <v>2358</v>
      </c>
      <c r="G44" s="51">
        <f t="shared" si="10"/>
        <v>36</v>
      </c>
      <c r="H44" s="52" t="s">
        <v>1</v>
      </c>
      <c r="I44" s="54">
        <v>858500</v>
      </c>
      <c r="J44" s="53">
        <f t="shared" si="7"/>
        <v>2353</v>
      </c>
      <c r="L44" s="51">
        <f t="shared" si="11"/>
        <v>36</v>
      </c>
      <c r="M44" s="52" t="s">
        <v>87</v>
      </c>
      <c r="N44" s="54">
        <v>8493</v>
      </c>
      <c r="O44" s="53">
        <f t="shared" si="8"/>
        <v>24</v>
      </c>
    </row>
    <row r="45" spans="1:18" ht="16.5" customHeight="1" x14ac:dyDescent="0.15">
      <c r="B45" s="51">
        <f t="shared" si="9"/>
        <v>37</v>
      </c>
      <c r="C45" s="52" t="s">
        <v>68</v>
      </c>
      <c r="D45" s="52">
        <v>822208</v>
      </c>
      <c r="E45" s="53">
        <f t="shared" si="6"/>
        <v>2253</v>
      </c>
      <c r="G45" s="51">
        <f t="shared" si="10"/>
        <v>37</v>
      </c>
      <c r="H45" s="52" t="s">
        <v>92</v>
      </c>
      <c r="I45" s="54">
        <v>700943</v>
      </c>
      <c r="J45" s="53">
        <f t="shared" si="7"/>
        <v>1921</v>
      </c>
      <c r="L45" s="51">
        <f t="shared" si="11"/>
        <v>37</v>
      </c>
      <c r="M45" s="52" t="s">
        <v>76</v>
      </c>
      <c r="N45" s="52">
        <v>6848</v>
      </c>
      <c r="O45" s="53">
        <f t="shared" si="8"/>
        <v>19</v>
      </c>
    </row>
    <row r="46" spans="1:18" ht="16.5" customHeight="1" x14ac:dyDescent="0.15">
      <c r="B46" s="51">
        <f t="shared" si="9"/>
        <v>38</v>
      </c>
      <c r="C46" s="52" t="s">
        <v>66</v>
      </c>
      <c r="D46" s="54">
        <v>813082</v>
      </c>
      <c r="E46" s="53">
        <f t="shared" si="6"/>
        <v>2228</v>
      </c>
      <c r="G46" s="51">
        <f t="shared" si="10"/>
        <v>38</v>
      </c>
      <c r="H46" s="52" t="s">
        <v>68</v>
      </c>
      <c r="I46" s="54">
        <v>653265</v>
      </c>
      <c r="J46" s="53">
        <f t="shared" si="7"/>
        <v>1790</v>
      </c>
      <c r="L46" s="51">
        <f t="shared" si="11"/>
        <v>38</v>
      </c>
      <c r="M46" s="52" t="s">
        <v>0</v>
      </c>
      <c r="N46" s="52">
        <v>5494</v>
      </c>
      <c r="O46" s="53">
        <f t="shared" si="8"/>
        <v>16</v>
      </c>
    </row>
    <row r="47" spans="1:18" ht="16.5" customHeight="1" x14ac:dyDescent="0.15">
      <c r="B47" s="51">
        <f t="shared" si="9"/>
        <v>39</v>
      </c>
      <c r="C47" s="52" t="s">
        <v>65</v>
      </c>
      <c r="D47" s="54">
        <v>805195</v>
      </c>
      <c r="E47" s="53">
        <f t="shared" si="6"/>
        <v>2207</v>
      </c>
      <c r="G47" s="51">
        <f t="shared" si="10"/>
        <v>39</v>
      </c>
      <c r="H47" s="52" t="s">
        <v>66</v>
      </c>
      <c r="I47" s="52">
        <v>610419</v>
      </c>
      <c r="J47" s="53">
        <f t="shared" si="7"/>
        <v>1673</v>
      </c>
      <c r="L47" s="51">
        <f t="shared" si="11"/>
        <v>39</v>
      </c>
      <c r="M47" s="52" t="s">
        <v>37</v>
      </c>
      <c r="N47" s="52">
        <v>2308</v>
      </c>
      <c r="O47" s="53">
        <f t="shared" si="8"/>
        <v>7</v>
      </c>
    </row>
    <row r="48" spans="1:18" ht="16.5" customHeight="1" x14ac:dyDescent="0.15">
      <c r="B48" s="51">
        <f t="shared" si="9"/>
        <v>40</v>
      </c>
      <c r="C48" s="52" t="s">
        <v>92</v>
      </c>
      <c r="D48" s="54">
        <v>701557</v>
      </c>
      <c r="E48" s="53">
        <f t="shared" si="6"/>
        <v>1923</v>
      </c>
      <c r="G48" s="51">
        <f t="shared" si="10"/>
        <v>40</v>
      </c>
      <c r="H48" s="52" t="s">
        <v>70</v>
      </c>
      <c r="I48" s="54">
        <v>604792</v>
      </c>
      <c r="J48" s="53">
        <f t="shared" si="7"/>
        <v>1657</v>
      </c>
      <c r="L48" s="51">
        <f t="shared" si="11"/>
        <v>40</v>
      </c>
      <c r="M48" s="52" t="s">
        <v>82</v>
      </c>
      <c r="N48" s="54">
        <v>2222</v>
      </c>
      <c r="O48" s="53">
        <f t="shared" si="8"/>
        <v>7</v>
      </c>
    </row>
    <row r="49" spans="2:15" ht="16.5" customHeight="1" x14ac:dyDescent="0.15">
      <c r="B49" s="51">
        <f t="shared" si="9"/>
        <v>41</v>
      </c>
      <c r="C49" s="52" t="s">
        <v>70</v>
      </c>
      <c r="D49" s="52">
        <v>692137</v>
      </c>
      <c r="E49" s="53">
        <f t="shared" si="6"/>
        <v>1897</v>
      </c>
      <c r="G49" s="51">
        <f t="shared" si="10"/>
        <v>41</v>
      </c>
      <c r="H49" s="52" t="s">
        <v>109</v>
      </c>
      <c r="I49" s="52">
        <v>513750</v>
      </c>
      <c r="J49" s="53">
        <f t="shared" si="7"/>
        <v>1408</v>
      </c>
      <c r="L49" s="51">
        <f t="shared" si="11"/>
        <v>41</v>
      </c>
      <c r="M49" s="52" t="s">
        <v>1</v>
      </c>
      <c r="N49" s="54">
        <v>1958</v>
      </c>
      <c r="O49" s="53">
        <f t="shared" si="8"/>
        <v>6</v>
      </c>
    </row>
    <row r="50" spans="2:15" ht="16.5" customHeight="1" x14ac:dyDescent="0.15">
      <c r="B50" s="51">
        <f t="shared" si="9"/>
        <v>42</v>
      </c>
      <c r="C50" s="52" t="s">
        <v>67</v>
      </c>
      <c r="D50" s="52">
        <v>575172</v>
      </c>
      <c r="E50" s="53">
        <f t="shared" si="6"/>
        <v>1576</v>
      </c>
      <c r="G50" s="51">
        <f t="shared" si="10"/>
        <v>42</v>
      </c>
      <c r="H50" s="52" t="s">
        <v>65</v>
      </c>
      <c r="I50" s="52">
        <v>488053</v>
      </c>
      <c r="J50" s="53">
        <f t="shared" si="7"/>
        <v>1338</v>
      </c>
      <c r="L50" s="51">
        <f t="shared" si="11"/>
        <v>42</v>
      </c>
      <c r="M50" s="52" t="s">
        <v>89</v>
      </c>
      <c r="N50" s="52">
        <v>1895</v>
      </c>
      <c r="O50" s="53">
        <f t="shared" si="8"/>
        <v>6</v>
      </c>
    </row>
    <row r="51" spans="2:15" ht="16.5" customHeight="1" x14ac:dyDescent="0.15">
      <c r="B51" s="51">
        <f t="shared" si="9"/>
        <v>43</v>
      </c>
      <c r="C51" s="52" t="s">
        <v>27</v>
      </c>
      <c r="D51" s="52">
        <v>516742</v>
      </c>
      <c r="E51" s="53">
        <f t="shared" si="6"/>
        <v>1416</v>
      </c>
      <c r="G51" s="51">
        <f t="shared" si="10"/>
        <v>43</v>
      </c>
      <c r="H51" s="52" t="s">
        <v>27</v>
      </c>
      <c r="I51" s="54">
        <v>470076</v>
      </c>
      <c r="J51" s="53">
        <f t="shared" si="7"/>
        <v>1288</v>
      </c>
      <c r="L51" s="51">
        <f t="shared" si="11"/>
        <v>43</v>
      </c>
      <c r="M51" s="52" t="s">
        <v>95</v>
      </c>
      <c r="N51" s="54">
        <v>1615</v>
      </c>
      <c r="O51" s="53">
        <f t="shared" si="8"/>
        <v>5</v>
      </c>
    </row>
    <row r="52" spans="2:15" ht="16.5" customHeight="1" x14ac:dyDescent="0.15">
      <c r="B52" s="51">
        <f t="shared" si="9"/>
        <v>44</v>
      </c>
      <c r="C52" s="52" t="s">
        <v>109</v>
      </c>
      <c r="D52" s="54">
        <v>513750</v>
      </c>
      <c r="E52" s="53">
        <f t="shared" si="6"/>
        <v>1408</v>
      </c>
      <c r="G52" s="51">
        <f t="shared" si="10"/>
        <v>44</v>
      </c>
      <c r="H52" s="52" t="s">
        <v>67</v>
      </c>
      <c r="I52" s="52">
        <v>455614</v>
      </c>
      <c r="J52" s="53">
        <f t="shared" si="7"/>
        <v>1249</v>
      </c>
      <c r="L52" s="51">
        <f t="shared" si="11"/>
        <v>44</v>
      </c>
      <c r="M52" s="52" t="s">
        <v>134</v>
      </c>
      <c r="N52" s="54">
        <v>772</v>
      </c>
      <c r="O52" s="53">
        <f t="shared" si="8"/>
        <v>3</v>
      </c>
    </row>
    <row r="53" spans="2:15" ht="16.5" customHeight="1" x14ac:dyDescent="0.15">
      <c r="B53" s="51">
        <f t="shared" si="9"/>
        <v>45</v>
      </c>
      <c r="C53" s="52" t="s">
        <v>0</v>
      </c>
      <c r="D53" s="52">
        <v>442566</v>
      </c>
      <c r="E53" s="53">
        <f t="shared" si="6"/>
        <v>1213</v>
      </c>
      <c r="G53" s="51">
        <f t="shared" si="10"/>
        <v>45</v>
      </c>
      <c r="H53" s="52" t="s">
        <v>0</v>
      </c>
      <c r="I53" s="59">
        <v>437072</v>
      </c>
      <c r="J53" s="53">
        <f t="shared" si="7"/>
        <v>1198</v>
      </c>
      <c r="L53" s="51">
        <f t="shared" si="11"/>
        <v>45</v>
      </c>
      <c r="M53" s="52" t="s">
        <v>56</v>
      </c>
      <c r="N53" s="54">
        <v>691</v>
      </c>
      <c r="O53" s="53">
        <f t="shared" si="8"/>
        <v>2</v>
      </c>
    </row>
    <row r="54" spans="2:15" ht="16.5" customHeight="1" x14ac:dyDescent="0.15">
      <c r="B54" s="51">
        <f t="shared" si="9"/>
        <v>46</v>
      </c>
      <c r="C54" s="52" t="s">
        <v>76</v>
      </c>
      <c r="D54" s="59">
        <v>417740</v>
      </c>
      <c r="E54" s="53">
        <f t="shared" si="6"/>
        <v>1145</v>
      </c>
      <c r="G54" s="51">
        <f t="shared" si="10"/>
        <v>46</v>
      </c>
      <c r="H54" s="52" t="s">
        <v>76</v>
      </c>
      <c r="I54" s="52">
        <v>410892</v>
      </c>
      <c r="J54" s="53">
        <f t="shared" si="7"/>
        <v>1126</v>
      </c>
      <c r="L54" s="51">
        <f t="shared" si="11"/>
        <v>46</v>
      </c>
      <c r="M54" s="52" t="s">
        <v>92</v>
      </c>
      <c r="N54" s="54">
        <v>614</v>
      </c>
      <c r="O54" s="53">
        <f t="shared" si="8"/>
        <v>2</v>
      </c>
    </row>
    <row r="55" spans="2:15" ht="16.5" customHeight="1" x14ac:dyDescent="0.15">
      <c r="B55" s="51">
        <f t="shared" si="9"/>
        <v>47</v>
      </c>
      <c r="C55" s="52" t="s">
        <v>85</v>
      </c>
      <c r="D55" s="52">
        <v>366678</v>
      </c>
      <c r="E55" s="53">
        <f t="shared" si="6"/>
        <v>1005</v>
      </c>
      <c r="G55" s="51">
        <f t="shared" si="10"/>
        <v>47</v>
      </c>
      <c r="H55" s="52" t="s">
        <v>85</v>
      </c>
      <c r="I55" s="52">
        <v>338653</v>
      </c>
      <c r="J55" s="53">
        <f t="shared" si="7"/>
        <v>928</v>
      </c>
      <c r="L55" s="51">
        <f t="shared" si="11"/>
        <v>47</v>
      </c>
      <c r="M55" s="52" t="s">
        <v>11</v>
      </c>
      <c r="N55" s="59">
        <v>49</v>
      </c>
      <c r="O55" s="53">
        <f t="shared" si="8"/>
        <v>1</v>
      </c>
    </row>
    <row r="56" spans="2:15" ht="16.5" customHeight="1" x14ac:dyDescent="0.15">
      <c r="B56" s="51">
        <f t="shared" si="9"/>
        <v>48</v>
      </c>
      <c r="C56" s="52" t="s">
        <v>102</v>
      </c>
      <c r="D56" s="52">
        <v>309527</v>
      </c>
      <c r="E56" s="53">
        <f t="shared" si="6"/>
        <v>849</v>
      </c>
      <c r="G56" s="51">
        <f t="shared" si="10"/>
        <v>48</v>
      </c>
      <c r="H56" s="52" t="s">
        <v>102</v>
      </c>
      <c r="I56" s="54">
        <v>309527</v>
      </c>
      <c r="J56" s="53">
        <f t="shared" si="7"/>
        <v>849</v>
      </c>
      <c r="L56" s="60"/>
      <c r="M56" s="58"/>
      <c r="N56" s="58"/>
      <c r="O56" s="57"/>
    </row>
    <row r="57" spans="2:15" ht="16.5" customHeight="1" x14ac:dyDescent="0.15">
      <c r="B57" s="51">
        <f t="shared" si="9"/>
        <v>49</v>
      </c>
      <c r="C57" s="52" t="s">
        <v>86</v>
      </c>
      <c r="D57" s="54">
        <v>282437</v>
      </c>
      <c r="E57" s="53">
        <f t="shared" si="6"/>
        <v>774</v>
      </c>
      <c r="G57" s="51">
        <f t="shared" si="10"/>
        <v>49</v>
      </c>
      <c r="H57" s="52" t="s">
        <v>72</v>
      </c>
      <c r="I57" s="52">
        <v>277425</v>
      </c>
      <c r="J57" s="53">
        <f t="shared" si="7"/>
        <v>761</v>
      </c>
      <c r="L57" s="60"/>
      <c r="M57" s="58"/>
      <c r="N57" s="58"/>
      <c r="O57" s="57"/>
    </row>
    <row r="58" spans="2:15" ht="16.5" customHeight="1" x14ac:dyDescent="0.15">
      <c r="B58" s="51">
        <f t="shared" si="9"/>
        <v>50</v>
      </c>
      <c r="C58" s="52" t="s">
        <v>72</v>
      </c>
      <c r="D58" s="54">
        <v>277425</v>
      </c>
      <c r="E58" s="53">
        <f t="shared" si="6"/>
        <v>761</v>
      </c>
      <c r="G58" s="51">
        <f t="shared" si="10"/>
        <v>50</v>
      </c>
      <c r="H58" s="52" t="s">
        <v>77</v>
      </c>
      <c r="I58" s="54">
        <v>264524</v>
      </c>
      <c r="J58" s="53">
        <f t="shared" si="7"/>
        <v>725</v>
      </c>
      <c r="L58" s="60"/>
      <c r="M58" s="58"/>
      <c r="N58" s="58"/>
      <c r="O58" s="57"/>
    </row>
    <row r="59" spans="2:15" ht="16.5" customHeight="1" x14ac:dyDescent="0.15">
      <c r="B59" s="51">
        <f t="shared" si="9"/>
        <v>51</v>
      </c>
      <c r="C59" s="52" t="s">
        <v>77</v>
      </c>
      <c r="D59" s="52">
        <v>264524</v>
      </c>
      <c r="E59" s="53">
        <f t="shared" si="6"/>
        <v>725</v>
      </c>
      <c r="G59" s="51">
        <f t="shared" si="10"/>
        <v>51</v>
      </c>
      <c r="H59" s="52" t="s">
        <v>81</v>
      </c>
      <c r="I59" s="52">
        <v>257687</v>
      </c>
      <c r="J59" s="53">
        <f t="shared" si="7"/>
        <v>706</v>
      </c>
      <c r="L59" s="60"/>
      <c r="M59" s="58"/>
      <c r="N59" s="58"/>
      <c r="O59" s="57"/>
    </row>
    <row r="60" spans="2:15" ht="16.5" customHeight="1" x14ac:dyDescent="0.15">
      <c r="B60" s="51">
        <f t="shared" si="9"/>
        <v>52</v>
      </c>
      <c r="C60" s="52" t="s">
        <v>81</v>
      </c>
      <c r="D60" s="52">
        <v>257687</v>
      </c>
      <c r="E60" s="53">
        <f t="shared" si="6"/>
        <v>706</v>
      </c>
      <c r="G60" s="51">
        <f t="shared" si="10"/>
        <v>52</v>
      </c>
      <c r="H60" s="52" t="s">
        <v>86</v>
      </c>
      <c r="I60" s="52">
        <v>255617</v>
      </c>
      <c r="J60" s="53">
        <f t="shared" si="7"/>
        <v>701</v>
      </c>
      <c r="L60" s="60"/>
      <c r="M60" s="58"/>
      <c r="N60" s="58"/>
      <c r="O60" s="57"/>
    </row>
    <row r="61" spans="2:15" ht="16.5" customHeight="1" x14ac:dyDescent="0.15">
      <c r="B61" s="51">
        <f t="shared" si="9"/>
        <v>53</v>
      </c>
      <c r="C61" s="52" t="s">
        <v>107</v>
      </c>
      <c r="D61" s="52">
        <v>214956</v>
      </c>
      <c r="E61" s="53">
        <f t="shared" si="6"/>
        <v>589</v>
      </c>
      <c r="G61" s="51">
        <f t="shared" si="10"/>
        <v>53</v>
      </c>
      <c r="H61" s="52" t="s">
        <v>107</v>
      </c>
      <c r="I61" s="52">
        <v>214956</v>
      </c>
      <c r="J61" s="53">
        <f t="shared" si="7"/>
        <v>589</v>
      </c>
      <c r="L61" s="60"/>
      <c r="M61" s="58"/>
      <c r="N61" s="58"/>
      <c r="O61" s="57"/>
    </row>
    <row r="62" spans="2:15" ht="16.5" customHeight="1" x14ac:dyDescent="0.15">
      <c r="B62" s="51">
        <f t="shared" si="9"/>
        <v>54</v>
      </c>
      <c r="C62" s="52" t="s">
        <v>115</v>
      </c>
      <c r="D62" s="52">
        <v>213569</v>
      </c>
      <c r="E62" s="53">
        <f t="shared" si="6"/>
        <v>586</v>
      </c>
      <c r="G62" s="51">
        <f t="shared" si="10"/>
        <v>54</v>
      </c>
      <c r="H62" s="52" t="s">
        <v>115</v>
      </c>
      <c r="I62" s="52">
        <v>213569</v>
      </c>
      <c r="J62" s="53">
        <f t="shared" si="7"/>
        <v>586</v>
      </c>
      <c r="L62" s="60"/>
      <c r="M62" s="58"/>
      <c r="N62" s="58"/>
      <c r="O62" s="57"/>
    </row>
    <row r="63" spans="2:15" ht="16.5" customHeight="1" x14ac:dyDescent="0.15">
      <c r="B63" s="51">
        <f t="shared" si="9"/>
        <v>55</v>
      </c>
      <c r="C63" s="52" t="s">
        <v>74</v>
      </c>
      <c r="D63" s="52">
        <v>207542</v>
      </c>
      <c r="E63" s="53">
        <f t="shared" si="6"/>
        <v>569</v>
      </c>
      <c r="G63" s="51">
        <f t="shared" si="10"/>
        <v>55</v>
      </c>
      <c r="H63" s="52" t="s">
        <v>74</v>
      </c>
      <c r="I63" s="52">
        <v>207542</v>
      </c>
      <c r="J63" s="53">
        <f t="shared" si="7"/>
        <v>569</v>
      </c>
      <c r="L63" s="61"/>
      <c r="M63" s="62"/>
      <c r="N63" s="61"/>
      <c r="O63" s="61"/>
    </row>
    <row r="64" spans="2:15" ht="16.5" customHeight="1" x14ac:dyDescent="0.15">
      <c r="B64" s="51">
        <f t="shared" si="9"/>
        <v>56</v>
      </c>
      <c r="C64" s="52" t="s">
        <v>136</v>
      </c>
      <c r="D64" s="54">
        <v>203654</v>
      </c>
      <c r="E64" s="53">
        <f t="shared" si="6"/>
        <v>558</v>
      </c>
      <c r="G64" s="51">
        <f t="shared" si="10"/>
        <v>56</v>
      </c>
      <c r="H64" s="52" t="s">
        <v>136</v>
      </c>
      <c r="I64" s="54">
        <v>203654</v>
      </c>
      <c r="J64" s="53">
        <f t="shared" si="7"/>
        <v>558</v>
      </c>
      <c r="L64" s="57"/>
      <c r="M64" s="58"/>
      <c r="N64" s="57"/>
      <c r="O64" s="57"/>
    </row>
    <row r="65" spans="1:17" ht="16.5" customHeight="1" x14ac:dyDescent="0.15">
      <c r="B65" s="51">
        <f t="shared" si="9"/>
        <v>57</v>
      </c>
      <c r="C65" s="52" t="s">
        <v>35</v>
      </c>
      <c r="D65" s="54">
        <v>182158</v>
      </c>
      <c r="E65" s="53">
        <f t="shared" si="6"/>
        <v>500</v>
      </c>
      <c r="G65" s="51">
        <f t="shared" si="10"/>
        <v>57</v>
      </c>
      <c r="H65" s="52" t="s">
        <v>35</v>
      </c>
      <c r="I65" s="54">
        <v>182158</v>
      </c>
      <c r="J65" s="53">
        <f t="shared" si="7"/>
        <v>500</v>
      </c>
      <c r="L65" s="63"/>
      <c r="M65" s="58"/>
      <c r="N65" s="63"/>
      <c r="O65" s="63"/>
    </row>
    <row r="66" spans="1:17" ht="16.5" customHeight="1" x14ac:dyDescent="0.15">
      <c r="B66" s="51">
        <f t="shared" si="9"/>
        <v>58</v>
      </c>
      <c r="C66" s="52" t="s">
        <v>95</v>
      </c>
      <c r="D66" s="54">
        <v>174544</v>
      </c>
      <c r="E66" s="53">
        <f t="shared" si="6"/>
        <v>479</v>
      </c>
      <c r="G66" s="51">
        <f t="shared" si="10"/>
        <v>58</v>
      </c>
      <c r="H66" s="52" t="s">
        <v>95</v>
      </c>
      <c r="I66" s="54">
        <v>172929</v>
      </c>
      <c r="J66" s="53">
        <f t="shared" si="7"/>
        <v>474</v>
      </c>
      <c r="L66" s="63"/>
      <c r="M66" s="64"/>
      <c r="N66" s="60"/>
      <c r="O66" s="60"/>
    </row>
    <row r="67" spans="1:17" ht="16.5" customHeight="1" x14ac:dyDescent="0.15">
      <c r="B67" s="51">
        <f t="shared" si="9"/>
        <v>59</v>
      </c>
      <c r="C67" s="52" t="s">
        <v>73</v>
      </c>
      <c r="D67" s="54">
        <v>168974</v>
      </c>
      <c r="E67" s="53">
        <f t="shared" si="6"/>
        <v>463</v>
      </c>
      <c r="G67" s="51">
        <f t="shared" si="10"/>
        <v>59</v>
      </c>
      <c r="H67" s="52" t="s">
        <v>73</v>
      </c>
      <c r="I67" s="54">
        <v>168974</v>
      </c>
      <c r="J67" s="53">
        <f t="shared" si="7"/>
        <v>463</v>
      </c>
      <c r="L67" s="60"/>
      <c r="M67" s="58"/>
      <c r="N67" s="58"/>
      <c r="O67" s="57"/>
    </row>
    <row r="68" spans="1:17" ht="16.5" customHeight="1" x14ac:dyDescent="0.15">
      <c r="B68" s="51">
        <f t="shared" si="9"/>
        <v>60</v>
      </c>
      <c r="C68" s="52" t="s">
        <v>97</v>
      </c>
      <c r="D68" s="54">
        <v>159214</v>
      </c>
      <c r="E68" s="53">
        <f t="shared" si="6"/>
        <v>437</v>
      </c>
      <c r="G68" s="51">
        <f t="shared" si="10"/>
        <v>60</v>
      </c>
      <c r="H68" s="52" t="s">
        <v>97</v>
      </c>
      <c r="I68" s="54">
        <v>159214</v>
      </c>
      <c r="J68" s="53">
        <f t="shared" si="7"/>
        <v>437</v>
      </c>
      <c r="L68" s="60"/>
      <c r="M68" s="58"/>
      <c r="N68" s="58"/>
      <c r="O68" s="57"/>
    </row>
    <row r="69" spans="1:17" ht="30" customHeight="1" x14ac:dyDescent="0.15">
      <c r="A69" s="43" t="s">
        <v>143</v>
      </c>
      <c r="B69" s="43"/>
      <c r="C69" s="55"/>
      <c r="D69" s="55"/>
      <c r="E69" s="43"/>
      <c r="F69" s="43"/>
      <c r="G69" s="45"/>
      <c r="H69" s="44"/>
      <c r="I69" s="43"/>
      <c r="J69" s="43"/>
      <c r="K69" s="43"/>
      <c r="L69" s="56"/>
      <c r="M69" s="55"/>
      <c r="N69" s="55"/>
      <c r="O69" s="56"/>
      <c r="P69" s="43"/>
      <c r="Q69" s="46"/>
    </row>
    <row r="70" spans="1:17" ht="16.5" customHeight="1" x14ac:dyDescent="0.15">
      <c r="B70" s="48" t="s">
        <v>16</v>
      </c>
      <c r="G70" s="47" t="s">
        <v>33</v>
      </c>
      <c r="L70" s="60"/>
      <c r="M70" s="58"/>
      <c r="N70" s="58"/>
      <c r="O70" s="57"/>
    </row>
    <row r="71" spans="1:17" ht="16.5" customHeight="1" x14ac:dyDescent="0.15">
      <c r="B71" s="84" t="s">
        <v>4</v>
      </c>
      <c r="C71" s="82" t="s">
        <v>5</v>
      </c>
      <c r="D71" s="78" t="s">
        <v>36</v>
      </c>
      <c r="E71" s="79"/>
      <c r="G71" s="84" t="s">
        <v>4</v>
      </c>
      <c r="H71" s="82" t="s">
        <v>5</v>
      </c>
      <c r="I71" s="78" t="s">
        <v>36</v>
      </c>
      <c r="J71" s="79"/>
      <c r="K71" s="65"/>
      <c r="L71" s="60"/>
      <c r="M71" s="58"/>
      <c r="N71" s="58"/>
      <c r="O71" s="57"/>
    </row>
    <row r="72" spans="1:17" ht="16.5" customHeight="1" x14ac:dyDescent="0.15">
      <c r="B72" s="84"/>
      <c r="C72" s="83"/>
      <c r="D72" s="51" t="s">
        <v>24</v>
      </c>
      <c r="E72" s="51" t="s">
        <v>25</v>
      </c>
      <c r="G72" s="84"/>
      <c r="H72" s="83"/>
      <c r="I72" s="51" t="s">
        <v>24</v>
      </c>
      <c r="J72" s="51" t="s">
        <v>25</v>
      </c>
      <c r="K72" s="65"/>
      <c r="L72" s="60"/>
      <c r="M72" s="58"/>
      <c r="N72" s="58"/>
      <c r="O72" s="57"/>
    </row>
    <row r="73" spans="1:17" ht="16.5" customHeight="1" x14ac:dyDescent="0.15">
      <c r="B73" s="51">
        <f>B68+1</f>
        <v>61</v>
      </c>
      <c r="C73" s="52" t="s">
        <v>82</v>
      </c>
      <c r="D73" s="54">
        <v>155898</v>
      </c>
      <c r="E73" s="53">
        <f t="shared" ref="E73:E102" si="12">ROUNDUP(D73/365,0)</f>
        <v>428</v>
      </c>
      <c r="G73" s="51">
        <f>G68+1</f>
        <v>61</v>
      </c>
      <c r="H73" s="52" t="s">
        <v>82</v>
      </c>
      <c r="I73" s="54">
        <v>153676</v>
      </c>
      <c r="J73" s="53">
        <f t="shared" ref="J73:J102" si="13">ROUNDUP(I73/365,0)</f>
        <v>422</v>
      </c>
      <c r="L73" s="60"/>
      <c r="M73" s="58"/>
      <c r="N73" s="58"/>
      <c r="O73" s="57"/>
    </row>
    <row r="74" spans="1:17" ht="16.5" customHeight="1" x14ac:dyDescent="0.15">
      <c r="B74" s="51">
        <f t="shared" ref="B74:B102" si="14">B73+1</f>
        <v>62</v>
      </c>
      <c r="C74" s="52" t="s">
        <v>38</v>
      </c>
      <c r="D74" s="52">
        <v>152725</v>
      </c>
      <c r="E74" s="53">
        <f t="shared" si="12"/>
        <v>419</v>
      </c>
      <c r="G74" s="51">
        <f t="shared" ref="G74:G102" si="15">G73+1</f>
        <v>62</v>
      </c>
      <c r="H74" s="52" t="s">
        <v>38</v>
      </c>
      <c r="I74" s="52">
        <v>152725</v>
      </c>
      <c r="J74" s="53">
        <f t="shared" si="13"/>
        <v>419</v>
      </c>
      <c r="L74" s="60"/>
      <c r="M74" s="58"/>
      <c r="N74" s="58"/>
      <c r="O74" s="57"/>
    </row>
    <row r="75" spans="1:17" ht="16.5" customHeight="1" x14ac:dyDescent="0.15">
      <c r="B75" s="51">
        <f t="shared" si="14"/>
        <v>63</v>
      </c>
      <c r="C75" s="52" t="s">
        <v>75</v>
      </c>
      <c r="D75" s="52">
        <v>145973</v>
      </c>
      <c r="E75" s="53">
        <f t="shared" si="12"/>
        <v>400</v>
      </c>
      <c r="G75" s="51">
        <f t="shared" si="15"/>
        <v>63</v>
      </c>
      <c r="H75" s="52" t="s">
        <v>75</v>
      </c>
      <c r="I75" s="52">
        <v>145973</v>
      </c>
      <c r="J75" s="53">
        <f t="shared" si="13"/>
        <v>400</v>
      </c>
      <c r="L75" s="60"/>
      <c r="M75" s="58"/>
      <c r="N75" s="58"/>
      <c r="O75" s="57"/>
    </row>
    <row r="76" spans="1:17" ht="16.5" customHeight="1" x14ac:dyDescent="0.15">
      <c r="B76" s="51">
        <f t="shared" si="14"/>
        <v>64</v>
      </c>
      <c r="C76" s="52" t="s">
        <v>39</v>
      </c>
      <c r="D76" s="54">
        <v>119636</v>
      </c>
      <c r="E76" s="53">
        <f t="shared" si="12"/>
        <v>328</v>
      </c>
      <c r="G76" s="51">
        <f t="shared" si="15"/>
        <v>64</v>
      </c>
      <c r="H76" s="52" t="s">
        <v>39</v>
      </c>
      <c r="I76" s="54">
        <v>119636</v>
      </c>
      <c r="J76" s="53">
        <f t="shared" si="13"/>
        <v>328</v>
      </c>
      <c r="L76" s="60"/>
      <c r="M76" s="58"/>
      <c r="N76" s="58"/>
      <c r="O76" s="57"/>
    </row>
    <row r="77" spans="1:17" ht="16.5" customHeight="1" x14ac:dyDescent="0.15">
      <c r="B77" s="51">
        <f t="shared" si="14"/>
        <v>65</v>
      </c>
      <c r="C77" s="52" t="s">
        <v>124</v>
      </c>
      <c r="D77" s="52">
        <v>109246</v>
      </c>
      <c r="E77" s="53">
        <f t="shared" si="12"/>
        <v>300</v>
      </c>
      <c r="G77" s="51">
        <f t="shared" si="15"/>
        <v>65</v>
      </c>
      <c r="H77" s="52" t="s">
        <v>106</v>
      </c>
      <c r="I77" s="52">
        <v>104463</v>
      </c>
      <c r="J77" s="53">
        <f t="shared" si="13"/>
        <v>287</v>
      </c>
      <c r="L77" s="60"/>
      <c r="M77" s="58"/>
      <c r="N77" s="58"/>
      <c r="O77" s="57"/>
    </row>
    <row r="78" spans="1:17" ht="16.5" customHeight="1" x14ac:dyDescent="0.15">
      <c r="B78" s="51">
        <f t="shared" si="14"/>
        <v>66</v>
      </c>
      <c r="C78" s="52" t="s">
        <v>106</v>
      </c>
      <c r="D78" s="54">
        <v>104463</v>
      </c>
      <c r="E78" s="53">
        <f t="shared" si="12"/>
        <v>287</v>
      </c>
      <c r="G78" s="51">
        <f t="shared" si="15"/>
        <v>66</v>
      </c>
      <c r="H78" s="52" t="s">
        <v>91</v>
      </c>
      <c r="I78" s="54">
        <v>97041</v>
      </c>
      <c r="J78" s="53">
        <f t="shared" si="13"/>
        <v>266</v>
      </c>
      <c r="L78" s="60"/>
      <c r="M78" s="58"/>
      <c r="N78" s="58"/>
      <c r="O78" s="57"/>
    </row>
    <row r="79" spans="1:17" ht="16.5" customHeight="1" x14ac:dyDescent="0.15">
      <c r="B79" s="51">
        <f t="shared" si="14"/>
        <v>67</v>
      </c>
      <c r="C79" s="52" t="s">
        <v>91</v>
      </c>
      <c r="D79" s="54">
        <v>97041</v>
      </c>
      <c r="E79" s="53">
        <f t="shared" si="12"/>
        <v>266</v>
      </c>
      <c r="G79" s="51">
        <f t="shared" si="15"/>
        <v>67</v>
      </c>
      <c r="H79" s="52" t="s">
        <v>124</v>
      </c>
      <c r="I79" s="54">
        <v>92000</v>
      </c>
      <c r="J79" s="53">
        <f t="shared" si="13"/>
        <v>253</v>
      </c>
      <c r="L79" s="60"/>
      <c r="M79" s="58"/>
      <c r="N79" s="58"/>
      <c r="O79" s="57"/>
    </row>
    <row r="80" spans="1:17" ht="16.5" customHeight="1" x14ac:dyDescent="0.15">
      <c r="B80" s="51">
        <f t="shared" si="14"/>
        <v>68</v>
      </c>
      <c r="C80" s="52" t="s">
        <v>112</v>
      </c>
      <c r="D80" s="54">
        <v>89729</v>
      </c>
      <c r="E80" s="53">
        <f t="shared" si="12"/>
        <v>246</v>
      </c>
      <c r="G80" s="51">
        <f t="shared" si="15"/>
        <v>68</v>
      </c>
      <c r="H80" s="52" t="s">
        <v>112</v>
      </c>
      <c r="I80" s="54">
        <v>89729</v>
      </c>
      <c r="J80" s="53">
        <f t="shared" si="13"/>
        <v>246</v>
      </c>
      <c r="L80" s="60"/>
      <c r="M80" s="58"/>
      <c r="N80" s="58"/>
      <c r="O80" s="57"/>
    </row>
    <row r="81" spans="2:15" ht="16.5" customHeight="1" x14ac:dyDescent="0.15">
      <c r="B81" s="51">
        <f t="shared" si="14"/>
        <v>69</v>
      </c>
      <c r="C81" s="52" t="s">
        <v>114</v>
      </c>
      <c r="D81" s="54">
        <v>88513</v>
      </c>
      <c r="E81" s="53">
        <f t="shared" si="12"/>
        <v>243</v>
      </c>
      <c r="G81" s="51">
        <f t="shared" si="15"/>
        <v>69</v>
      </c>
      <c r="H81" s="52" t="s">
        <v>114</v>
      </c>
      <c r="I81" s="54">
        <v>88513</v>
      </c>
      <c r="J81" s="53">
        <f t="shared" si="13"/>
        <v>243</v>
      </c>
      <c r="L81" s="60"/>
      <c r="M81" s="58"/>
      <c r="N81" s="58"/>
      <c r="O81" s="57"/>
    </row>
    <row r="82" spans="2:15" ht="16.5" customHeight="1" x14ac:dyDescent="0.15">
      <c r="B82" s="51">
        <f t="shared" si="14"/>
        <v>70</v>
      </c>
      <c r="C82" s="52" t="s">
        <v>96</v>
      </c>
      <c r="D82" s="52">
        <v>78227</v>
      </c>
      <c r="E82" s="53">
        <f t="shared" si="12"/>
        <v>215</v>
      </c>
      <c r="G82" s="51">
        <f t="shared" si="15"/>
        <v>70</v>
      </c>
      <c r="H82" s="52" t="s">
        <v>96</v>
      </c>
      <c r="I82" s="52">
        <v>78227</v>
      </c>
      <c r="J82" s="53">
        <f t="shared" si="13"/>
        <v>215</v>
      </c>
      <c r="L82" s="60"/>
      <c r="M82" s="58"/>
      <c r="N82" s="58"/>
      <c r="O82" s="57"/>
    </row>
    <row r="83" spans="2:15" ht="16.5" customHeight="1" x14ac:dyDescent="0.15">
      <c r="B83" s="51">
        <f t="shared" si="14"/>
        <v>71</v>
      </c>
      <c r="C83" s="52" t="s">
        <v>59</v>
      </c>
      <c r="D83" s="54">
        <v>77299</v>
      </c>
      <c r="E83" s="53">
        <f t="shared" si="12"/>
        <v>212</v>
      </c>
      <c r="G83" s="51">
        <f t="shared" si="15"/>
        <v>71</v>
      </c>
      <c r="H83" s="52" t="s">
        <v>59</v>
      </c>
      <c r="I83" s="54">
        <v>77299</v>
      </c>
      <c r="J83" s="53">
        <f t="shared" si="13"/>
        <v>212</v>
      </c>
      <c r="L83" s="60"/>
      <c r="M83" s="58"/>
      <c r="N83" s="58"/>
      <c r="O83" s="57"/>
    </row>
    <row r="84" spans="2:15" ht="16.5" customHeight="1" x14ac:dyDescent="0.15">
      <c r="B84" s="51">
        <f t="shared" si="14"/>
        <v>72</v>
      </c>
      <c r="C84" s="52" t="s">
        <v>99</v>
      </c>
      <c r="D84" s="54">
        <v>63732</v>
      </c>
      <c r="E84" s="53">
        <f t="shared" si="12"/>
        <v>175</v>
      </c>
      <c r="G84" s="51">
        <f t="shared" si="15"/>
        <v>72</v>
      </c>
      <c r="H84" s="52" t="s">
        <v>99</v>
      </c>
      <c r="I84" s="54">
        <v>63732</v>
      </c>
      <c r="J84" s="53">
        <f t="shared" si="13"/>
        <v>175</v>
      </c>
      <c r="L84" s="60"/>
      <c r="M84" s="58"/>
      <c r="N84" s="58"/>
      <c r="O84" s="57"/>
    </row>
    <row r="85" spans="2:15" ht="16.5" customHeight="1" x14ac:dyDescent="0.15">
      <c r="B85" s="51">
        <f t="shared" si="14"/>
        <v>73</v>
      </c>
      <c r="C85" s="52" t="s">
        <v>69</v>
      </c>
      <c r="D85" s="54">
        <v>47871</v>
      </c>
      <c r="E85" s="53">
        <f t="shared" si="12"/>
        <v>132</v>
      </c>
      <c r="G85" s="51">
        <f t="shared" si="15"/>
        <v>73</v>
      </c>
      <c r="H85" s="52" t="s">
        <v>69</v>
      </c>
      <c r="I85" s="54">
        <v>47871</v>
      </c>
      <c r="J85" s="53">
        <f t="shared" si="13"/>
        <v>132</v>
      </c>
      <c r="L85" s="60"/>
      <c r="M85" s="58"/>
      <c r="N85" s="58"/>
      <c r="O85" s="57"/>
    </row>
    <row r="86" spans="2:15" ht="16.5" customHeight="1" x14ac:dyDescent="0.15">
      <c r="B86" s="51">
        <f t="shared" si="14"/>
        <v>74</v>
      </c>
      <c r="C86" s="52" t="s">
        <v>128</v>
      </c>
      <c r="D86" s="52">
        <v>45183</v>
      </c>
      <c r="E86" s="53">
        <f t="shared" si="12"/>
        <v>124</v>
      </c>
      <c r="G86" s="51">
        <f t="shared" si="15"/>
        <v>74</v>
      </c>
      <c r="H86" s="52" t="s">
        <v>128</v>
      </c>
      <c r="I86" s="52">
        <v>45183</v>
      </c>
      <c r="J86" s="53">
        <f t="shared" si="13"/>
        <v>124</v>
      </c>
      <c r="L86" s="60"/>
      <c r="M86" s="58"/>
      <c r="N86" s="58"/>
      <c r="O86" s="57"/>
    </row>
    <row r="87" spans="2:15" ht="16.5" customHeight="1" x14ac:dyDescent="0.15">
      <c r="B87" s="51">
        <f t="shared" si="14"/>
        <v>75</v>
      </c>
      <c r="C87" s="52" t="s">
        <v>108</v>
      </c>
      <c r="D87" s="52">
        <v>44809</v>
      </c>
      <c r="E87" s="53">
        <f t="shared" si="12"/>
        <v>123</v>
      </c>
      <c r="G87" s="51">
        <f t="shared" si="15"/>
        <v>75</v>
      </c>
      <c r="H87" s="52" t="s">
        <v>108</v>
      </c>
      <c r="I87" s="52">
        <v>44809</v>
      </c>
      <c r="J87" s="53">
        <f t="shared" si="13"/>
        <v>123</v>
      </c>
      <c r="L87" s="60"/>
      <c r="M87" s="58"/>
      <c r="N87" s="58"/>
      <c r="O87" s="57"/>
    </row>
    <row r="88" spans="2:15" ht="16.5" customHeight="1" x14ac:dyDescent="0.15">
      <c r="B88" s="51">
        <f t="shared" si="14"/>
        <v>76</v>
      </c>
      <c r="C88" s="52" t="s">
        <v>110</v>
      </c>
      <c r="D88" s="54">
        <v>43982</v>
      </c>
      <c r="E88" s="53">
        <f t="shared" si="12"/>
        <v>121</v>
      </c>
      <c r="G88" s="51">
        <f t="shared" si="15"/>
        <v>76</v>
      </c>
      <c r="H88" s="52" t="s">
        <v>110</v>
      </c>
      <c r="I88" s="54">
        <v>43982</v>
      </c>
      <c r="J88" s="53">
        <f t="shared" si="13"/>
        <v>121</v>
      </c>
      <c r="L88" s="60"/>
      <c r="M88" s="58"/>
      <c r="N88" s="63"/>
      <c r="O88" s="57"/>
    </row>
    <row r="89" spans="2:15" ht="16.5" customHeight="1" x14ac:dyDescent="0.15">
      <c r="B89" s="51">
        <f t="shared" si="14"/>
        <v>77</v>
      </c>
      <c r="C89" s="52" t="s">
        <v>113</v>
      </c>
      <c r="D89" s="52">
        <v>42105</v>
      </c>
      <c r="E89" s="53">
        <f t="shared" si="12"/>
        <v>116</v>
      </c>
      <c r="G89" s="51">
        <f t="shared" si="15"/>
        <v>77</v>
      </c>
      <c r="H89" s="52" t="s">
        <v>113</v>
      </c>
      <c r="I89" s="52">
        <v>42105</v>
      </c>
      <c r="J89" s="53">
        <f t="shared" si="13"/>
        <v>116</v>
      </c>
      <c r="L89" s="60"/>
      <c r="M89" s="58"/>
      <c r="N89" s="63"/>
      <c r="O89" s="57"/>
    </row>
    <row r="90" spans="2:15" ht="16.5" customHeight="1" x14ac:dyDescent="0.15">
      <c r="B90" s="51">
        <f t="shared" si="14"/>
        <v>78</v>
      </c>
      <c r="C90" s="52" t="s">
        <v>94</v>
      </c>
      <c r="D90" s="54">
        <v>34992</v>
      </c>
      <c r="E90" s="53">
        <f t="shared" si="12"/>
        <v>96</v>
      </c>
      <c r="G90" s="51">
        <f t="shared" si="15"/>
        <v>78</v>
      </c>
      <c r="H90" s="52" t="s">
        <v>94</v>
      </c>
      <c r="I90" s="54">
        <v>34992</v>
      </c>
      <c r="J90" s="53">
        <f t="shared" si="13"/>
        <v>96</v>
      </c>
      <c r="L90" s="60"/>
      <c r="M90" s="58"/>
      <c r="N90" s="63"/>
      <c r="O90" s="57"/>
    </row>
    <row r="91" spans="2:15" ht="16.5" customHeight="1" x14ac:dyDescent="0.15">
      <c r="B91" s="51">
        <f t="shared" si="14"/>
        <v>79</v>
      </c>
      <c r="C91" s="52" t="s">
        <v>105</v>
      </c>
      <c r="D91" s="54">
        <v>32343</v>
      </c>
      <c r="E91" s="53">
        <f t="shared" si="12"/>
        <v>89</v>
      </c>
      <c r="G91" s="51">
        <f t="shared" si="15"/>
        <v>79</v>
      </c>
      <c r="H91" s="52" t="s">
        <v>105</v>
      </c>
      <c r="I91" s="54">
        <v>32343</v>
      </c>
      <c r="J91" s="53">
        <f t="shared" si="13"/>
        <v>89</v>
      </c>
      <c r="L91" s="60"/>
      <c r="M91" s="58"/>
      <c r="N91" s="63"/>
      <c r="O91" s="57"/>
    </row>
    <row r="92" spans="2:15" ht="16.5" customHeight="1" x14ac:dyDescent="0.15">
      <c r="B92" s="51">
        <f t="shared" si="14"/>
        <v>80</v>
      </c>
      <c r="C92" s="52" t="s">
        <v>103</v>
      </c>
      <c r="D92" s="52">
        <v>29163</v>
      </c>
      <c r="E92" s="53">
        <f t="shared" si="12"/>
        <v>80</v>
      </c>
      <c r="G92" s="51">
        <f t="shared" si="15"/>
        <v>80</v>
      </c>
      <c r="H92" s="52" t="s">
        <v>103</v>
      </c>
      <c r="I92" s="52">
        <v>29163</v>
      </c>
      <c r="J92" s="53">
        <f t="shared" si="13"/>
        <v>80</v>
      </c>
      <c r="L92" s="60"/>
      <c r="M92" s="58"/>
      <c r="N92" s="63"/>
      <c r="O92" s="57"/>
    </row>
    <row r="93" spans="2:15" ht="16.5" customHeight="1" x14ac:dyDescent="0.15">
      <c r="B93" s="51">
        <f t="shared" si="14"/>
        <v>81</v>
      </c>
      <c r="C93" s="52" t="s">
        <v>64</v>
      </c>
      <c r="D93" s="52">
        <v>24539</v>
      </c>
      <c r="E93" s="53">
        <f t="shared" si="12"/>
        <v>68</v>
      </c>
      <c r="G93" s="51">
        <f t="shared" si="15"/>
        <v>81</v>
      </c>
      <c r="H93" s="52" t="s">
        <v>64</v>
      </c>
      <c r="I93" s="52">
        <v>24539</v>
      </c>
      <c r="J93" s="53">
        <f t="shared" si="13"/>
        <v>68</v>
      </c>
      <c r="L93" s="60"/>
      <c r="M93" s="58"/>
      <c r="N93" s="63"/>
      <c r="O93" s="57"/>
    </row>
    <row r="94" spans="2:15" ht="16.5" customHeight="1" x14ac:dyDescent="0.15">
      <c r="B94" s="51">
        <f t="shared" si="14"/>
        <v>82</v>
      </c>
      <c r="C94" s="52" t="s">
        <v>100</v>
      </c>
      <c r="D94" s="54">
        <v>22638</v>
      </c>
      <c r="E94" s="53">
        <f t="shared" si="12"/>
        <v>63</v>
      </c>
      <c r="G94" s="51">
        <f t="shared" si="15"/>
        <v>82</v>
      </c>
      <c r="H94" s="52" t="s">
        <v>100</v>
      </c>
      <c r="I94" s="54">
        <v>22638</v>
      </c>
      <c r="J94" s="53">
        <f t="shared" si="13"/>
        <v>63</v>
      </c>
      <c r="L94" s="60"/>
      <c r="M94" s="58"/>
      <c r="N94" s="63"/>
      <c r="O94" s="57"/>
    </row>
    <row r="95" spans="2:15" ht="16.5" customHeight="1" x14ac:dyDescent="0.15">
      <c r="B95" s="51">
        <f t="shared" si="14"/>
        <v>83</v>
      </c>
      <c r="C95" s="52" t="s">
        <v>126</v>
      </c>
      <c r="D95" s="52">
        <v>21651</v>
      </c>
      <c r="E95" s="53">
        <f t="shared" si="12"/>
        <v>60</v>
      </c>
      <c r="G95" s="51">
        <f t="shared" si="15"/>
        <v>83</v>
      </c>
      <c r="H95" s="52" t="s">
        <v>126</v>
      </c>
      <c r="I95" s="52">
        <v>21651</v>
      </c>
      <c r="J95" s="53">
        <f t="shared" si="13"/>
        <v>60</v>
      </c>
      <c r="L95" s="60"/>
      <c r="M95" s="58"/>
      <c r="N95" s="63"/>
      <c r="O95" s="57"/>
    </row>
    <row r="96" spans="2:15" ht="16.5" customHeight="1" x14ac:dyDescent="0.15">
      <c r="B96" s="51">
        <f t="shared" si="14"/>
        <v>84</v>
      </c>
      <c r="C96" s="52" t="s">
        <v>90</v>
      </c>
      <c r="D96" s="54">
        <v>11881</v>
      </c>
      <c r="E96" s="53">
        <f t="shared" si="12"/>
        <v>33</v>
      </c>
      <c r="G96" s="51">
        <f t="shared" si="15"/>
        <v>84</v>
      </c>
      <c r="H96" s="52" t="s">
        <v>90</v>
      </c>
      <c r="I96" s="54">
        <v>11881</v>
      </c>
      <c r="J96" s="53">
        <f t="shared" si="13"/>
        <v>33</v>
      </c>
      <c r="L96" s="60"/>
      <c r="M96" s="58"/>
      <c r="N96" s="63"/>
      <c r="O96" s="57"/>
    </row>
    <row r="97" spans="1:17" ht="16.5" customHeight="1" x14ac:dyDescent="0.15">
      <c r="B97" s="51">
        <f t="shared" si="14"/>
        <v>85</v>
      </c>
      <c r="C97" s="52" t="s">
        <v>116</v>
      </c>
      <c r="D97" s="54">
        <v>1403</v>
      </c>
      <c r="E97" s="53">
        <f t="shared" si="12"/>
        <v>4</v>
      </c>
      <c r="G97" s="51">
        <f t="shared" si="15"/>
        <v>85</v>
      </c>
      <c r="H97" s="52" t="s">
        <v>116</v>
      </c>
      <c r="I97" s="54">
        <v>1403</v>
      </c>
      <c r="J97" s="53">
        <f t="shared" si="13"/>
        <v>4</v>
      </c>
    </row>
    <row r="98" spans="1:17" ht="16.5" customHeight="1" x14ac:dyDescent="0.15">
      <c r="B98" s="51">
        <f t="shared" si="14"/>
        <v>86</v>
      </c>
      <c r="C98" s="52" t="s">
        <v>125</v>
      </c>
      <c r="D98" s="54">
        <v>850</v>
      </c>
      <c r="E98" s="53">
        <f t="shared" si="12"/>
        <v>3</v>
      </c>
      <c r="G98" s="51">
        <f t="shared" si="15"/>
        <v>86</v>
      </c>
      <c r="H98" s="52" t="s">
        <v>125</v>
      </c>
      <c r="I98" s="54">
        <v>850</v>
      </c>
      <c r="J98" s="53">
        <f t="shared" si="13"/>
        <v>3</v>
      </c>
    </row>
    <row r="99" spans="1:17" ht="16.5" customHeight="1" x14ac:dyDescent="0.15">
      <c r="B99" s="51">
        <f t="shared" si="14"/>
        <v>87</v>
      </c>
      <c r="C99" s="52" t="s">
        <v>98</v>
      </c>
      <c r="D99" s="54">
        <v>272</v>
      </c>
      <c r="E99" s="53">
        <f t="shared" si="12"/>
        <v>1</v>
      </c>
      <c r="G99" s="51">
        <f t="shared" si="15"/>
        <v>87</v>
      </c>
      <c r="H99" s="52" t="s">
        <v>98</v>
      </c>
      <c r="I99" s="54">
        <v>272</v>
      </c>
      <c r="J99" s="53">
        <f t="shared" si="13"/>
        <v>1</v>
      </c>
    </row>
    <row r="100" spans="1:17" ht="16.5" customHeight="1" x14ac:dyDescent="0.15">
      <c r="B100" s="51">
        <f t="shared" si="14"/>
        <v>88</v>
      </c>
      <c r="C100" s="52" t="s">
        <v>8</v>
      </c>
      <c r="D100" s="54">
        <v>193</v>
      </c>
      <c r="E100" s="53">
        <f t="shared" si="12"/>
        <v>1</v>
      </c>
      <c r="G100" s="51">
        <f t="shared" si="15"/>
        <v>88</v>
      </c>
      <c r="H100" s="52" t="s">
        <v>8</v>
      </c>
      <c r="I100" s="54">
        <v>193</v>
      </c>
      <c r="J100" s="53">
        <f t="shared" si="13"/>
        <v>1</v>
      </c>
    </row>
    <row r="101" spans="1:17" ht="16.5" customHeight="1" x14ac:dyDescent="0.15">
      <c r="B101" s="51">
        <f t="shared" si="14"/>
        <v>89</v>
      </c>
      <c r="C101" s="52" t="s">
        <v>118</v>
      </c>
      <c r="D101" s="54">
        <v>43</v>
      </c>
      <c r="E101" s="53">
        <f t="shared" si="12"/>
        <v>1</v>
      </c>
      <c r="G101" s="51">
        <f t="shared" si="15"/>
        <v>89</v>
      </c>
      <c r="H101" s="52" t="s">
        <v>118</v>
      </c>
      <c r="I101" s="54">
        <v>43</v>
      </c>
      <c r="J101" s="53">
        <f t="shared" si="13"/>
        <v>1</v>
      </c>
    </row>
    <row r="102" spans="1:17" ht="16.5" customHeight="1" x14ac:dyDescent="0.15">
      <c r="B102" s="51">
        <f t="shared" si="14"/>
        <v>90</v>
      </c>
      <c r="C102" s="52" t="s">
        <v>20</v>
      </c>
      <c r="D102" s="54">
        <v>7</v>
      </c>
      <c r="E102" s="53">
        <f t="shared" si="12"/>
        <v>1</v>
      </c>
      <c r="G102" s="51">
        <f t="shared" si="15"/>
        <v>90</v>
      </c>
      <c r="H102" s="52" t="s">
        <v>20</v>
      </c>
      <c r="I102" s="54">
        <v>7</v>
      </c>
      <c r="J102" s="53">
        <f t="shared" si="13"/>
        <v>1</v>
      </c>
    </row>
    <row r="103" spans="1:17" ht="30" customHeight="1" x14ac:dyDescent="0.15">
      <c r="A103" s="43" t="s">
        <v>144</v>
      </c>
      <c r="B103" s="43"/>
      <c r="C103" s="55"/>
      <c r="D103" s="55"/>
      <c r="E103" s="43"/>
      <c r="F103" s="43"/>
      <c r="G103" s="45"/>
      <c r="H103" s="44"/>
      <c r="I103" s="43"/>
      <c r="J103" s="43"/>
      <c r="K103" s="43"/>
      <c r="L103" s="56"/>
      <c r="M103" s="55"/>
      <c r="N103" s="55"/>
      <c r="O103" s="56"/>
      <c r="P103" s="43"/>
      <c r="Q103" s="46"/>
    </row>
    <row r="104" spans="1:17" ht="16.5" customHeight="1" x14ac:dyDescent="0.15">
      <c r="B104" s="48" t="s">
        <v>16</v>
      </c>
      <c r="G104" s="47" t="s">
        <v>33</v>
      </c>
      <c r="L104" s="60"/>
      <c r="M104" s="58"/>
      <c r="N104" s="58"/>
      <c r="O104" s="57"/>
    </row>
    <row r="105" spans="1:17" ht="16.5" customHeight="1" x14ac:dyDescent="0.15">
      <c r="B105" s="51">
        <f>B102+1</f>
        <v>91</v>
      </c>
      <c r="C105" s="52" t="s">
        <v>120</v>
      </c>
      <c r="D105" s="54">
        <v>5</v>
      </c>
      <c r="E105" s="53">
        <f>ROUNDUP(D105/365,0)</f>
        <v>1</v>
      </c>
      <c r="G105" s="51">
        <f>G102+1</f>
        <v>91</v>
      </c>
      <c r="H105" s="52" t="s">
        <v>120</v>
      </c>
      <c r="I105" s="54">
        <v>5</v>
      </c>
      <c r="J105" s="53">
        <f>ROUNDUP(I105/365,0)</f>
        <v>1</v>
      </c>
    </row>
    <row r="106" spans="1:17" ht="17.25" customHeight="1" x14ac:dyDescent="0.15">
      <c r="B106" s="51">
        <f>B105+1</f>
        <v>92</v>
      </c>
      <c r="C106" s="52" t="s">
        <v>83</v>
      </c>
      <c r="D106" s="54">
        <v>2</v>
      </c>
      <c r="E106" s="53">
        <f>ROUNDUP(D106/365,0)</f>
        <v>1</v>
      </c>
      <c r="G106" s="51">
        <f>G105+1</f>
        <v>92</v>
      </c>
      <c r="H106" s="52" t="s">
        <v>83</v>
      </c>
      <c r="I106" s="54">
        <v>2</v>
      </c>
      <c r="J106" s="53">
        <f>ROUNDUP(I106/365,0)</f>
        <v>1</v>
      </c>
    </row>
    <row r="107" spans="1:17" ht="16.5" customHeight="1" x14ac:dyDescent="0.15">
      <c r="D107" s="66" t="s">
        <v>45</v>
      </c>
      <c r="I107" s="67" t="s">
        <v>22</v>
      </c>
      <c r="N107" s="67" t="s">
        <v>41</v>
      </c>
    </row>
    <row r="108" spans="1:17" ht="16.5" customHeight="1" x14ac:dyDescent="0.15">
      <c r="D108" s="47">
        <f>SUM(D5:D34)+SUM(D39:D68)+SUM(D73:D102)+SUM(D105:D106)</f>
        <v>332895756</v>
      </c>
      <c r="I108" s="47">
        <f>SUM(I5:I34)+SUM(I39:I68)+SUM(I73:I102)+SUM(I105:I106)</f>
        <v>229552505</v>
      </c>
      <c r="N108" s="47">
        <f>SUM(N5:N34)+SUM(N39:N55)</f>
        <v>103343251</v>
      </c>
    </row>
  </sheetData>
  <sortState ref="M41:N62">
    <sortCondition descending="1" ref="N41:N62"/>
  </sortState>
  <mergeCells count="24">
    <mergeCell ref="D71:E71"/>
    <mergeCell ref="I71:J71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I3:J3"/>
    <mergeCell ref="N3:O3"/>
    <mergeCell ref="D37:E37"/>
    <mergeCell ref="I37:J37"/>
    <mergeCell ref="N37:O37"/>
    <mergeCell ref="L3:L4"/>
    <mergeCell ref="M3:M4"/>
    <mergeCell ref="L37:L38"/>
    <mergeCell ref="M37:M38"/>
  </mergeCells>
  <phoneticPr fontId="2"/>
  <printOptions horizontalCentered="1"/>
  <pageMargins left="0.47244094488188981" right="0.27559055118110237" top="0.51181102362204722" bottom="0.47244094488188981" header="0.31496062992125984" footer="0.31496062992125984"/>
  <pageSetup paperSize="9" scale="84" orientation="landscape" r:id="rId1"/>
  <rowBreaks count="3" manualBreakCount="3">
    <brk id="34" max="15" man="1"/>
    <brk id="68" max="15" man="1"/>
    <brk id="10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6"/>
  <sheetViews>
    <sheetView view="pageBreakPreview" zoomScaleNormal="145" zoomScaleSheetLayoutView="100" workbookViewId="0">
      <selection activeCell="N128" sqref="N128"/>
    </sheetView>
  </sheetViews>
  <sheetFormatPr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5" width="11.625" style="1" customWidth="1"/>
    <col min="6" max="6" width="4.625" style="1" customWidth="1"/>
    <col min="7" max="7" width="6.25" style="1" customWidth="1"/>
    <col min="8" max="8" width="11.625" style="3" customWidth="1"/>
    <col min="9" max="10" width="11.625" style="1" customWidth="1"/>
    <col min="11" max="11" width="4.625" style="1" customWidth="1"/>
    <col min="12" max="12" width="6.25" style="1" customWidth="1"/>
    <col min="13" max="13" width="11.625" style="3" customWidth="1"/>
    <col min="14" max="15" width="11.625" style="1" customWidth="1"/>
    <col min="16" max="16" width="2.625" style="1" customWidth="1"/>
    <col min="17" max="17" width="9" style="1" customWidth="1"/>
    <col min="18" max="16384" width="9" style="1"/>
  </cols>
  <sheetData>
    <row r="1" spans="1:17" ht="30" customHeight="1" x14ac:dyDescent="0.15">
      <c r="A1" s="4" t="s">
        <v>84</v>
      </c>
      <c r="B1" s="4"/>
      <c r="C1" s="6"/>
      <c r="D1" s="4"/>
      <c r="E1" s="4"/>
      <c r="F1" s="4"/>
      <c r="G1" s="11"/>
      <c r="H1" s="6"/>
      <c r="I1" s="4"/>
      <c r="J1" s="4"/>
      <c r="K1" s="4"/>
      <c r="L1" s="4"/>
      <c r="M1" s="6"/>
      <c r="N1" s="4"/>
      <c r="O1" s="4"/>
      <c r="P1" s="4"/>
      <c r="Q1" s="33"/>
    </row>
    <row r="2" spans="1:17" ht="16.5" customHeight="1" x14ac:dyDescent="0.15">
      <c r="B2" s="19" t="s">
        <v>46</v>
      </c>
      <c r="G2" s="34"/>
    </row>
    <row r="3" spans="1:17" ht="16.5" customHeight="1" x14ac:dyDescent="0.15">
      <c r="B3" s="71" t="s">
        <v>4</v>
      </c>
      <c r="C3" s="72" t="s">
        <v>5</v>
      </c>
      <c r="D3" s="9" t="s">
        <v>29</v>
      </c>
      <c r="E3" s="9"/>
      <c r="F3" s="20"/>
      <c r="G3" s="74" t="s">
        <v>4</v>
      </c>
      <c r="H3" s="72" t="s">
        <v>5</v>
      </c>
      <c r="I3" s="9" t="s">
        <v>29</v>
      </c>
      <c r="J3" s="9"/>
      <c r="L3" s="71" t="s">
        <v>4</v>
      </c>
      <c r="M3" s="72" t="s">
        <v>5</v>
      </c>
      <c r="N3" s="9" t="s">
        <v>29</v>
      </c>
      <c r="O3" s="9"/>
    </row>
    <row r="4" spans="1:17" ht="16.5" customHeight="1" x14ac:dyDescent="0.15">
      <c r="B4" s="71"/>
      <c r="C4" s="73"/>
      <c r="D4" s="5" t="s">
        <v>24</v>
      </c>
      <c r="E4" s="5" t="s">
        <v>25</v>
      </c>
      <c r="F4" s="20"/>
      <c r="G4" s="76"/>
      <c r="H4" s="73"/>
      <c r="I4" s="5" t="s">
        <v>24</v>
      </c>
      <c r="J4" s="5" t="s">
        <v>25</v>
      </c>
      <c r="L4" s="71"/>
      <c r="M4" s="73"/>
      <c r="N4" s="5" t="s">
        <v>24</v>
      </c>
      <c r="O4" s="5" t="s">
        <v>25</v>
      </c>
    </row>
    <row r="5" spans="1:17" ht="16.5" customHeight="1" x14ac:dyDescent="0.15">
      <c r="B5" s="5">
        <v>1</v>
      </c>
      <c r="C5" s="7" t="s">
        <v>130</v>
      </c>
      <c r="D5" s="7">
        <v>4531960</v>
      </c>
      <c r="E5" s="15">
        <f t="shared" ref="E5:E34" si="0">ROUNDUP(D5/365,0)</f>
        <v>12417</v>
      </c>
      <c r="G5" s="5">
        <f>B34+1</f>
        <v>31</v>
      </c>
      <c r="H5" s="7" t="s">
        <v>23</v>
      </c>
      <c r="I5" s="15">
        <v>19593</v>
      </c>
      <c r="J5" s="15">
        <f t="shared" ref="J5:J34" si="1">ROUNDUP(I5/365,0)</f>
        <v>54</v>
      </c>
      <c r="L5" s="5">
        <f>G34+1</f>
        <v>61</v>
      </c>
      <c r="M5" s="7" t="s">
        <v>59</v>
      </c>
      <c r="N5" s="15">
        <v>1586</v>
      </c>
      <c r="O5" s="15">
        <f t="shared" ref="O5:O32" si="2">ROUNDUP(N5/365,0)</f>
        <v>5</v>
      </c>
    </row>
    <row r="6" spans="1:17" ht="16.5" customHeight="1" x14ac:dyDescent="0.15">
      <c r="B6" s="5">
        <f t="shared" ref="B6:B34" si="3">B5+1</f>
        <v>2</v>
      </c>
      <c r="C6" s="7" t="s">
        <v>129</v>
      </c>
      <c r="D6" s="7">
        <v>3441508</v>
      </c>
      <c r="E6" s="15">
        <f t="shared" si="0"/>
        <v>9429</v>
      </c>
      <c r="G6" s="5">
        <f t="shared" ref="G6:G34" si="4">G5+1</f>
        <v>32</v>
      </c>
      <c r="H6" s="7" t="s">
        <v>40</v>
      </c>
      <c r="I6" s="15">
        <v>18866</v>
      </c>
      <c r="J6" s="15">
        <f t="shared" si="1"/>
        <v>52</v>
      </c>
      <c r="L6" s="5">
        <f t="shared" ref="L6:L32" si="5">L5+1</f>
        <v>62</v>
      </c>
      <c r="M6" s="7" t="s">
        <v>91</v>
      </c>
      <c r="N6" s="15">
        <v>1390</v>
      </c>
      <c r="O6" s="15">
        <f t="shared" si="2"/>
        <v>4</v>
      </c>
    </row>
    <row r="7" spans="1:17" ht="16.5" customHeight="1" x14ac:dyDescent="0.15">
      <c r="B7" s="5">
        <f t="shared" si="3"/>
        <v>3</v>
      </c>
      <c r="C7" s="7" t="s">
        <v>131</v>
      </c>
      <c r="D7" s="15">
        <v>1578695</v>
      </c>
      <c r="E7" s="15">
        <f t="shared" si="0"/>
        <v>4326</v>
      </c>
      <c r="G7" s="5">
        <f t="shared" si="4"/>
        <v>33</v>
      </c>
      <c r="H7" s="7" t="s">
        <v>52</v>
      </c>
      <c r="I7" s="15">
        <v>18787</v>
      </c>
      <c r="J7" s="15">
        <f t="shared" si="1"/>
        <v>52</v>
      </c>
      <c r="L7" s="5">
        <f t="shared" si="5"/>
        <v>63</v>
      </c>
      <c r="M7" s="7" t="s">
        <v>111</v>
      </c>
      <c r="N7" s="15">
        <v>577</v>
      </c>
      <c r="O7" s="15">
        <f t="shared" si="2"/>
        <v>2</v>
      </c>
    </row>
    <row r="8" spans="1:17" ht="16.5" customHeight="1" x14ac:dyDescent="0.15">
      <c r="B8" s="5">
        <f t="shared" si="3"/>
        <v>4</v>
      </c>
      <c r="C8" s="7" t="s">
        <v>135</v>
      </c>
      <c r="D8" s="15">
        <v>641701</v>
      </c>
      <c r="E8" s="15">
        <f t="shared" si="0"/>
        <v>1759</v>
      </c>
      <c r="G8" s="5">
        <f t="shared" si="4"/>
        <v>34</v>
      </c>
      <c r="H8" s="7" t="s">
        <v>134</v>
      </c>
      <c r="I8" s="15">
        <v>16579</v>
      </c>
      <c r="J8" s="15">
        <f t="shared" si="1"/>
        <v>46</v>
      </c>
      <c r="L8" s="5">
        <f t="shared" si="5"/>
        <v>64</v>
      </c>
      <c r="M8" s="7" t="s">
        <v>83</v>
      </c>
      <c r="N8" s="15">
        <v>547</v>
      </c>
      <c r="O8" s="15">
        <f t="shared" si="2"/>
        <v>2</v>
      </c>
    </row>
    <row r="9" spans="1:17" ht="16.5" customHeight="1" x14ac:dyDescent="0.15">
      <c r="B9" s="5">
        <f t="shared" si="3"/>
        <v>5</v>
      </c>
      <c r="C9" s="7" t="s">
        <v>132</v>
      </c>
      <c r="D9" s="15">
        <v>575565</v>
      </c>
      <c r="E9" s="15">
        <f t="shared" si="0"/>
        <v>1577</v>
      </c>
      <c r="G9" s="5">
        <f t="shared" si="4"/>
        <v>35</v>
      </c>
      <c r="H9" s="7" t="s">
        <v>1</v>
      </c>
      <c r="I9" s="15">
        <v>15624</v>
      </c>
      <c r="J9" s="15">
        <f t="shared" si="1"/>
        <v>43</v>
      </c>
      <c r="L9" s="5">
        <f t="shared" si="5"/>
        <v>65</v>
      </c>
      <c r="M9" s="7" t="s">
        <v>114</v>
      </c>
      <c r="N9" s="15">
        <v>487</v>
      </c>
      <c r="O9" s="15">
        <f t="shared" si="2"/>
        <v>2</v>
      </c>
    </row>
    <row r="10" spans="1:17" ht="16.5" customHeight="1" x14ac:dyDescent="0.15">
      <c r="B10" s="5">
        <f t="shared" si="3"/>
        <v>6</v>
      </c>
      <c r="C10" s="7" t="s">
        <v>49</v>
      </c>
      <c r="D10" s="7">
        <v>488575</v>
      </c>
      <c r="E10" s="15">
        <f t="shared" si="0"/>
        <v>1339</v>
      </c>
      <c r="G10" s="5">
        <f t="shared" si="4"/>
        <v>36</v>
      </c>
      <c r="H10" s="7" t="s">
        <v>92</v>
      </c>
      <c r="I10" s="15">
        <v>15198</v>
      </c>
      <c r="J10" s="15">
        <f t="shared" si="1"/>
        <v>42</v>
      </c>
      <c r="L10" s="5">
        <f t="shared" si="5"/>
        <v>66</v>
      </c>
      <c r="M10" s="7" t="s">
        <v>115</v>
      </c>
      <c r="N10" s="15">
        <v>481</v>
      </c>
      <c r="O10" s="15">
        <f t="shared" si="2"/>
        <v>2</v>
      </c>
    </row>
    <row r="11" spans="1:17" ht="16.5" customHeight="1" x14ac:dyDescent="0.15">
      <c r="B11" s="5">
        <f t="shared" si="3"/>
        <v>7</v>
      </c>
      <c r="C11" s="7" t="s">
        <v>47</v>
      </c>
      <c r="D11" s="10">
        <v>442004</v>
      </c>
      <c r="E11" s="15">
        <f t="shared" si="0"/>
        <v>1211</v>
      </c>
      <c r="G11" s="5">
        <f t="shared" si="4"/>
        <v>37</v>
      </c>
      <c r="H11" s="7" t="s">
        <v>68</v>
      </c>
      <c r="I11" s="15">
        <v>14183</v>
      </c>
      <c r="J11" s="15">
        <f t="shared" si="1"/>
        <v>39</v>
      </c>
      <c r="L11" s="5">
        <f t="shared" si="5"/>
        <v>67</v>
      </c>
      <c r="M11" s="7" t="s">
        <v>80</v>
      </c>
      <c r="N11" s="15">
        <v>442</v>
      </c>
      <c r="O11" s="15">
        <f t="shared" si="2"/>
        <v>2</v>
      </c>
    </row>
    <row r="12" spans="1:17" ht="16.5" customHeight="1" x14ac:dyDescent="0.15">
      <c r="B12" s="5">
        <f t="shared" si="3"/>
        <v>8</v>
      </c>
      <c r="C12" s="7" t="s">
        <v>133</v>
      </c>
      <c r="D12" s="15">
        <v>274592</v>
      </c>
      <c r="E12" s="15">
        <f t="shared" si="0"/>
        <v>753</v>
      </c>
      <c r="G12" s="5">
        <f t="shared" si="4"/>
        <v>38</v>
      </c>
      <c r="H12" s="7" t="s">
        <v>89</v>
      </c>
      <c r="I12" s="15">
        <v>13777</v>
      </c>
      <c r="J12" s="15">
        <f t="shared" si="1"/>
        <v>38</v>
      </c>
      <c r="L12" s="5">
        <f t="shared" si="5"/>
        <v>68</v>
      </c>
      <c r="M12" s="7" t="s">
        <v>74</v>
      </c>
      <c r="N12" s="15">
        <v>346</v>
      </c>
      <c r="O12" s="15">
        <f t="shared" si="2"/>
        <v>1</v>
      </c>
    </row>
    <row r="13" spans="1:17" ht="16.5" customHeight="1" x14ac:dyDescent="0.15">
      <c r="B13" s="5">
        <f t="shared" si="3"/>
        <v>9</v>
      </c>
      <c r="C13" s="7" t="s">
        <v>50</v>
      </c>
      <c r="D13" s="15">
        <v>113321</v>
      </c>
      <c r="E13" s="15">
        <f t="shared" si="0"/>
        <v>311</v>
      </c>
      <c r="G13" s="5">
        <f t="shared" si="4"/>
        <v>39</v>
      </c>
      <c r="H13" s="7" t="s">
        <v>66</v>
      </c>
      <c r="I13" s="15">
        <v>13463</v>
      </c>
      <c r="J13" s="15">
        <f t="shared" si="1"/>
        <v>37</v>
      </c>
      <c r="L13" s="5">
        <f t="shared" si="5"/>
        <v>69</v>
      </c>
      <c r="M13" s="7" t="s">
        <v>20</v>
      </c>
      <c r="N13" s="15">
        <v>328</v>
      </c>
      <c r="O13" s="15">
        <f t="shared" si="2"/>
        <v>1</v>
      </c>
    </row>
    <row r="14" spans="1:17" ht="16.5" customHeight="1" x14ac:dyDescent="0.15">
      <c r="B14" s="5">
        <f t="shared" si="3"/>
        <v>10</v>
      </c>
      <c r="C14" s="7" t="s">
        <v>53</v>
      </c>
      <c r="D14" s="15">
        <v>87143</v>
      </c>
      <c r="E14" s="15">
        <f t="shared" si="0"/>
        <v>239</v>
      </c>
      <c r="G14" s="5">
        <f t="shared" si="4"/>
        <v>40</v>
      </c>
      <c r="H14" s="7" t="s">
        <v>70</v>
      </c>
      <c r="I14" s="7">
        <v>13138</v>
      </c>
      <c r="J14" s="15">
        <f t="shared" si="1"/>
        <v>36</v>
      </c>
      <c r="L14" s="5">
        <f t="shared" si="5"/>
        <v>70</v>
      </c>
      <c r="M14" s="7" t="s">
        <v>39</v>
      </c>
      <c r="N14" s="15">
        <v>314</v>
      </c>
      <c r="O14" s="15">
        <f t="shared" si="2"/>
        <v>1</v>
      </c>
    </row>
    <row r="15" spans="1:17" ht="16.5" customHeight="1" x14ac:dyDescent="0.15">
      <c r="B15" s="5">
        <f t="shared" si="3"/>
        <v>11</v>
      </c>
      <c r="C15" s="7" t="s">
        <v>48</v>
      </c>
      <c r="D15" s="15">
        <v>68195</v>
      </c>
      <c r="E15" s="15">
        <f t="shared" si="0"/>
        <v>187</v>
      </c>
      <c r="G15" s="5">
        <f t="shared" si="4"/>
        <v>41</v>
      </c>
      <c r="H15" s="7" t="s">
        <v>67</v>
      </c>
      <c r="I15" s="15">
        <v>11317</v>
      </c>
      <c r="J15" s="15">
        <f t="shared" si="1"/>
        <v>32</v>
      </c>
      <c r="L15" s="5">
        <f t="shared" si="5"/>
        <v>71</v>
      </c>
      <c r="M15" s="7" t="s">
        <v>98</v>
      </c>
      <c r="N15" s="15">
        <v>242</v>
      </c>
      <c r="O15" s="15">
        <f t="shared" si="2"/>
        <v>1</v>
      </c>
    </row>
    <row r="16" spans="1:17" ht="16.5" customHeight="1" x14ac:dyDescent="0.15">
      <c r="B16" s="5">
        <f t="shared" si="3"/>
        <v>12</v>
      </c>
      <c r="C16" s="7" t="s">
        <v>58</v>
      </c>
      <c r="D16" s="15">
        <v>68018</v>
      </c>
      <c r="E16" s="15">
        <f t="shared" si="0"/>
        <v>187</v>
      </c>
      <c r="G16" s="5">
        <f t="shared" si="4"/>
        <v>42</v>
      </c>
      <c r="H16" s="7" t="s">
        <v>27</v>
      </c>
      <c r="I16" s="15">
        <v>10580</v>
      </c>
      <c r="J16" s="15">
        <f t="shared" si="1"/>
        <v>29</v>
      </c>
      <c r="L16" s="5">
        <f t="shared" si="5"/>
        <v>72</v>
      </c>
      <c r="M16" s="7" t="s">
        <v>103</v>
      </c>
      <c r="N16" s="15">
        <v>226</v>
      </c>
      <c r="O16" s="15">
        <f t="shared" si="2"/>
        <v>1</v>
      </c>
    </row>
    <row r="17" spans="2:15" ht="16.5" customHeight="1" x14ac:dyDescent="0.15">
      <c r="B17" s="5">
        <f t="shared" si="3"/>
        <v>13</v>
      </c>
      <c r="C17" s="7" t="s">
        <v>43</v>
      </c>
      <c r="D17" s="15">
        <v>62701</v>
      </c>
      <c r="E17" s="15">
        <f t="shared" si="0"/>
        <v>172</v>
      </c>
      <c r="G17" s="5">
        <f t="shared" si="4"/>
        <v>43</v>
      </c>
      <c r="H17" s="7" t="s">
        <v>109</v>
      </c>
      <c r="I17" s="15">
        <v>10523</v>
      </c>
      <c r="J17" s="15">
        <f t="shared" si="1"/>
        <v>29</v>
      </c>
      <c r="L17" s="5">
        <f t="shared" si="5"/>
        <v>73</v>
      </c>
      <c r="M17" s="7" t="s">
        <v>101</v>
      </c>
      <c r="N17" s="15">
        <v>219</v>
      </c>
      <c r="O17" s="15">
        <f t="shared" si="2"/>
        <v>1</v>
      </c>
    </row>
    <row r="18" spans="2:15" ht="16.5" customHeight="1" x14ac:dyDescent="0.15">
      <c r="B18" s="5">
        <f t="shared" si="3"/>
        <v>14</v>
      </c>
      <c r="C18" s="7" t="s">
        <v>11</v>
      </c>
      <c r="D18" s="15">
        <v>61335</v>
      </c>
      <c r="E18" s="15">
        <f t="shared" si="0"/>
        <v>169</v>
      </c>
      <c r="G18" s="5">
        <f t="shared" si="4"/>
        <v>44</v>
      </c>
      <c r="H18" s="7" t="s">
        <v>12</v>
      </c>
      <c r="I18" s="15">
        <v>9530</v>
      </c>
      <c r="J18" s="15">
        <f t="shared" si="1"/>
        <v>27</v>
      </c>
      <c r="L18" s="5">
        <f t="shared" si="5"/>
        <v>74</v>
      </c>
      <c r="M18" s="7" t="s">
        <v>105</v>
      </c>
      <c r="N18" s="15">
        <v>216</v>
      </c>
      <c r="O18" s="15">
        <f t="shared" si="2"/>
        <v>1</v>
      </c>
    </row>
    <row r="19" spans="2:15" ht="16.5" customHeight="1" x14ac:dyDescent="0.15">
      <c r="B19" s="5">
        <f t="shared" si="3"/>
        <v>15</v>
      </c>
      <c r="C19" s="7" t="s">
        <v>55</v>
      </c>
      <c r="D19" s="15">
        <v>60016</v>
      </c>
      <c r="E19" s="15">
        <f t="shared" si="0"/>
        <v>165</v>
      </c>
      <c r="G19" s="5">
        <f t="shared" si="4"/>
        <v>45</v>
      </c>
      <c r="H19" s="7" t="s">
        <v>76</v>
      </c>
      <c r="I19" s="14">
        <v>7816</v>
      </c>
      <c r="J19" s="15">
        <f t="shared" si="1"/>
        <v>22</v>
      </c>
      <c r="L19" s="5">
        <f t="shared" si="5"/>
        <v>75</v>
      </c>
      <c r="M19" s="7" t="s">
        <v>78</v>
      </c>
      <c r="N19" s="15">
        <v>200</v>
      </c>
      <c r="O19" s="15">
        <f t="shared" si="2"/>
        <v>1</v>
      </c>
    </row>
    <row r="20" spans="2:15" ht="16.5" customHeight="1" x14ac:dyDescent="0.15">
      <c r="B20" s="5">
        <f t="shared" si="3"/>
        <v>16</v>
      </c>
      <c r="C20" s="7" t="s">
        <v>54</v>
      </c>
      <c r="D20" s="15">
        <v>55694</v>
      </c>
      <c r="E20" s="15">
        <f t="shared" si="0"/>
        <v>153</v>
      </c>
      <c r="G20" s="5">
        <f t="shared" si="4"/>
        <v>46</v>
      </c>
      <c r="H20" s="7" t="s">
        <v>86</v>
      </c>
      <c r="I20" s="15">
        <v>7517</v>
      </c>
      <c r="J20" s="15">
        <f t="shared" si="1"/>
        <v>21</v>
      </c>
      <c r="L20" s="5">
        <f t="shared" si="5"/>
        <v>76</v>
      </c>
      <c r="M20" s="7" t="s">
        <v>100</v>
      </c>
      <c r="N20" s="15">
        <v>187</v>
      </c>
      <c r="O20" s="15">
        <f t="shared" si="2"/>
        <v>1</v>
      </c>
    </row>
    <row r="21" spans="2:15" ht="16.5" customHeight="1" x14ac:dyDescent="0.15">
      <c r="B21" s="5">
        <f t="shared" si="3"/>
        <v>17</v>
      </c>
      <c r="C21" s="7" t="s">
        <v>57</v>
      </c>
      <c r="D21" s="15">
        <v>52679</v>
      </c>
      <c r="E21" s="15">
        <f t="shared" si="0"/>
        <v>145</v>
      </c>
      <c r="G21" s="5">
        <f t="shared" si="4"/>
        <v>47</v>
      </c>
      <c r="H21" s="7" t="s">
        <v>85</v>
      </c>
      <c r="I21" s="15">
        <v>6663</v>
      </c>
      <c r="J21" s="15">
        <f t="shared" si="1"/>
        <v>19</v>
      </c>
      <c r="L21" s="5">
        <f t="shared" si="5"/>
        <v>77</v>
      </c>
      <c r="M21" s="7" t="s">
        <v>42</v>
      </c>
      <c r="N21" s="15">
        <v>186</v>
      </c>
      <c r="O21" s="15">
        <f t="shared" si="2"/>
        <v>1</v>
      </c>
    </row>
    <row r="22" spans="2:15" ht="16.5" customHeight="1" x14ac:dyDescent="0.15">
      <c r="B22" s="5">
        <f t="shared" si="3"/>
        <v>18</v>
      </c>
      <c r="C22" s="7" t="s">
        <v>61</v>
      </c>
      <c r="D22" s="15">
        <v>38096</v>
      </c>
      <c r="E22" s="15">
        <f t="shared" si="0"/>
        <v>105</v>
      </c>
      <c r="G22" s="5">
        <f t="shared" si="4"/>
        <v>48</v>
      </c>
      <c r="H22" s="7" t="s">
        <v>0</v>
      </c>
      <c r="I22" s="15">
        <v>5269</v>
      </c>
      <c r="J22" s="15">
        <f t="shared" si="1"/>
        <v>15</v>
      </c>
      <c r="L22" s="5">
        <f t="shared" si="5"/>
        <v>78</v>
      </c>
      <c r="M22" s="7" t="s">
        <v>104</v>
      </c>
      <c r="N22" s="15">
        <v>177</v>
      </c>
      <c r="O22" s="15">
        <f t="shared" si="2"/>
        <v>1</v>
      </c>
    </row>
    <row r="23" spans="2:15" ht="16.5" customHeight="1" x14ac:dyDescent="0.15">
      <c r="B23" s="5">
        <f t="shared" si="3"/>
        <v>19</v>
      </c>
      <c r="C23" s="7" t="s">
        <v>62</v>
      </c>
      <c r="D23" s="15">
        <v>37369</v>
      </c>
      <c r="E23" s="15">
        <f t="shared" si="0"/>
        <v>103</v>
      </c>
      <c r="G23" s="5">
        <f t="shared" si="4"/>
        <v>49</v>
      </c>
      <c r="H23" s="7" t="s">
        <v>102</v>
      </c>
      <c r="I23" s="7">
        <v>4723</v>
      </c>
      <c r="J23" s="15">
        <f t="shared" si="1"/>
        <v>13</v>
      </c>
      <c r="L23" s="5">
        <f t="shared" si="5"/>
        <v>79</v>
      </c>
      <c r="M23" s="7" t="s">
        <v>127</v>
      </c>
      <c r="N23" s="15">
        <v>156</v>
      </c>
      <c r="O23" s="15">
        <f t="shared" si="2"/>
        <v>1</v>
      </c>
    </row>
    <row r="24" spans="2:15" ht="16.5" customHeight="1" x14ac:dyDescent="0.15">
      <c r="B24" s="5">
        <f t="shared" si="3"/>
        <v>20</v>
      </c>
      <c r="C24" s="7" t="s">
        <v>14</v>
      </c>
      <c r="D24" s="15">
        <v>34285</v>
      </c>
      <c r="E24" s="15">
        <f t="shared" si="0"/>
        <v>94</v>
      </c>
      <c r="G24" s="5">
        <f t="shared" si="4"/>
        <v>50</v>
      </c>
      <c r="H24" s="7" t="s">
        <v>82</v>
      </c>
      <c r="I24" s="15">
        <v>4698</v>
      </c>
      <c r="J24" s="15">
        <f t="shared" si="1"/>
        <v>13</v>
      </c>
      <c r="L24" s="5">
        <f t="shared" si="5"/>
        <v>80</v>
      </c>
      <c r="M24" s="7" t="s">
        <v>96</v>
      </c>
      <c r="N24" s="15">
        <v>142</v>
      </c>
      <c r="O24" s="15">
        <f t="shared" si="2"/>
        <v>1</v>
      </c>
    </row>
    <row r="25" spans="2:15" ht="16.5" customHeight="1" x14ac:dyDescent="0.15">
      <c r="B25" s="5">
        <f t="shared" si="3"/>
        <v>21</v>
      </c>
      <c r="C25" s="7" t="s">
        <v>60</v>
      </c>
      <c r="D25" s="15">
        <v>33158</v>
      </c>
      <c r="E25" s="15">
        <f t="shared" si="0"/>
        <v>91</v>
      </c>
      <c r="G25" s="5">
        <f t="shared" si="4"/>
        <v>51</v>
      </c>
      <c r="H25" s="7" t="s">
        <v>136</v>
      </c>
      <c r="I25" s="15">
        <v>3291</v>
      </c>
      <c r="J25" s="15">
        <f t="shared" si="1"/>
        <v>10</v>
      </c>
      <c r="L25" s="5">
        <f t="shared" si="5"/>
        <v>81</v>
      </c>
      <c r="M25" s="7" t="s">
        <v>113</v>
      </c>
      <c r="N25" s="15">
        <v>133</v>
      </c>
      <c r="O25" s="15">
        <f t="shared" si="2"/>
        <v>1</v>
      </c>
    </row>
    <row r="26" spans="2:15" ht="16.5" customHeight="1" x14ac:dyDescent="0.15">
      <c r="B26" s="5">
        <f t="shared" si="3"/>
        <v>22</v>
      </c>
      <c r="C26" s="7" t="s">
        <v>9</v>
      </c>
      <c r="D26" s="15">
        <v>31465</v>
      </c>
      <c r="E26" s="15">
        <f t="shared" si="0"/>
        <v>87</v>
      </c>
      <c r="G26" s="5">
        <f t="shared" si="4"/>
        <v>52</v>
      </c>
      <c r="H26" s="7" t="s">
        <v>51</v>
      </c>
      <c r="I26" s="15">
        <v>3050</v>
      </c>
      <c r="J26" s="15">
        <f t="shared" si="1"/>
        <v>9</v>
      </c>
      <c r="L26" s="5">
        <f t="shared" si="5"/>
        <v>82</v>
      </c>
      <c r="M26" s="7" t="s">
        <v>99</v>
      </c>
      <c r="N26" s="15">
        <v>114</v>
      </c>
      <c r="O26" s="15">
        <f t="shared" si="2"/>
        <v>1</v>
      </c>
    </row>
    <row r="27" spans="2:15" ht="16.5" customHeight="1" x14ac:dyDescent="0.15">
      <c r="B27" s="5">
        <f t="shared" si="3"/>
        <v>23</v>
      </c>
      <c r="C27" s="7" t="s">
        <v>56</v>
      </c>
      <c r="D27" s="15">
        <v>31190</v>
      </c>
      <c r="E27" s="15">
        <f t="shared" si="0"/>
        <v>86</v>
      </c>
      <c r="G27" s="5">
        <f t="shared" si="4"/>
        <v>53</v>
      </c>
      <c r="H27" s="7" t="s">
        <v>38</v>
      </c>
      <c r="I27" s="15">
        <v>2884</v>
      </c>
      <c r="J27" s="15">
        <f t="shared" si="1"/>
        <v>8</v>
      </c>
      <c r="L27" s="5">
        <f t="shared" si="5"/>
        <v>83</v>
      </c>
      <c r="M27" s="7" t="s">
        <v>93</v>
      </c>
      <c r="N27" s="15">
        <v>103</v>
      </c>
      <c r="O27" s="15">
        <f t="shared" si="2"/>
        <v>1</v>
      </c>
    </row>
    <row r="28" spans="2:15" ht="16.5" customHeight="1" x14ac:dyDescent="0.15">
      <c r="B28" s="5">
        <f t="shared" si="3"/>
        <v>24</v>
      </c>
      <c r="C28" s="7" t="s">
        <v>32</v>
      </c>
      <c r="D28" s="15">
        <v>29522</v>
      </c>
      <c r="E28" s="15">
        <f t="shared" si="0"/>
        <v>81</v>
      </c>
      <c r="G28" s="5">
        <f t="shared" si="4"/>
        <v>54</v>
      </c>
      <c r="H28" s="7" t="s">
        <v>95</v>
      </c>
      <c r="I28" s="15">
        <v>2760</v>
      </c>
      <c r="J28" s="15">
        <f t="shared" si="1"/>
        <v>8</v>
      </c>
      <c r="L28" s="5">
        <f t="shared" si="5"/>
        <v>84</v>
      </c>
      <c r="M28" s="7" t="s">
        <v>64</v>
      </c>
      <c r="N28" s="15">
        <v>82</v>
      </c>
      <c r="O28" s="15">
        <f t="shared" si="2"/>
        <v>1</v>
      </c>
    </row>
    <row r="29" spans="2:15" ht="16.5" customHeight="1" x14ac:dyDescent="0.15">
      <c r="B29" s="5">
        <f t="shared" si="3"/>
        <v>25</v>
      </c>
      <c r="C29" s="7" t="s">
        <v>63</v>
      </c>
      <c r="D29" s="15">
        <v>27965</v>
      </c>
      <c r="E29" s="15">
        <f t="shared" si="0"/>
        <v>77</v>
      </c>
      <c r="G29" s="5">
        <f t="shared" si="4"/>
        <v>55</v>
      </c>
      <c r="H29" s="7" t="s">
        <v>107</v>
      </c>
      <c r="I29" s="15">
        <v>2674</v>
      </c>
      <c r="J29" s="15">
        <f t="shared" si="1"/>
        <v>8</v>
      </c>
      <c r="L29" s="5">
        <f t="shared" si="5"/>
        <v>85</v>
      </c>
      <c r="M29" s="7" t="s">
        <v>121</v>
      </c>
      <c r="N29" s="15">
        <v>12</v>
      </c>
      <c r="O29" s="15">
        <f t="shared" si="2"/>
        <v>1</v>
      </c>
    </row>
    <row r="30" spans="2:15" ht="16.5" customHeight="1" x14ac:dyDescent="0.15">
      <c r="B30" s="5">
        <f t="shared" si="3"/>
        <v>26</v>
      </c>
      <c r="C30" s="7" t="s">
        <v>71</v>
      </c>
      <c r="D30" s="15">
        <v>26588</v>
      </c>
      <c r="E30" s="15">
        <f t="shared" si="0"/>
        <v>73</v>
      </c>
      <c r="G30" s="5">
        <f t="shared" si="4"/>
        <v>56</v>
      </c>
      <c r="H30" s="7" t="s">
        <v>72</v>
      </c>
      <c r="I30" s="15">
        <v>2558</v>
      </c>
      <c r="J30" s="15">
        <f t="shared" si="1"/>
        <v>8</v>
      </c>
      <c r="L30" s="5">
        <f t="shared" si="5"/>
        <v>86</v>
      </c>
      <c r="M30" s="7" t="s">
        <v>81</v>
      </c>
      <c r="N30" s="15">
        <v>10</v>
      </c>
      <c r="O30" s="15">
        <f t="shared" si="2"/>
        <v>1</v>
      </c>
    </row>
    <row r="31" spans="2:15" ht="16.5" customHeight="1" x14ac:dyDescent="0.15">
      <c r="B31" s="5">
        <f t="shared" si="3"/>
        <v>27</v>
      </c>
      <c r="C31" s="7" t="s">
        <v>37</v>
      </c>
      <c r="D31" s="15">
        <v>26189</v>
      </c>
      <c r="E31" s="15">
        <f t="shared" si="0"/>
        <v>72</v>
      </c>
      <c r="G31" s="5">
        <f t="shared" si="4"/>
        <v>57</v>
      </c>
      <c r="H31" s="7" t="s">
        <v>97</v>
      </c>
      <c r="I31" s="15">
        <v>2551</v>
      </c>
      <c r="J31" s="15">
        <f t="shared" si="1"/>
        <v>7</v>
      </c>
      <c r="L31" s="5">
        <f t="shared" si="5"/>
        <v>87</v>
      </c>
      <c r="M31" s="7" t="s">
        <v>123</v>
      </c>
      <c r="N31" s="15">
        <v>6</v>
      </c>
      <c r="O31" s="15">
        <f t="shared" si="2"/>
        <v>1</v>
      </c>
    </row>
    <row r="32" spans="2:15" ht="16.5" customHeight="1" x14ac:dyDescent="0.15">
      <c r="B32" s="5">
        <f t="shared" si="3"/>
        <v>28</v>
      </c>
      <c r="C32" s="7" t="s">
        <v>65</v>
      </c>
      <c r="D32" s="15">
        <v>25375</v>
      </c>
      <c r="E32" s="15">
        <f t="shared" si="0"/>
        <v>70</v>
      </c>
      <c r="G32" s="5">
        <f t="shared" si="4"/>
        <v>58</v>
      </c>
      <c r="H32" s="7" t="s">
        <v>35</v>
      </c>
      <c r="I32" s="15">
        <v>2458</v>
      </c>
      <c r="J32" s="15">
        <f t="shared" si="1"/>
        <v>7</v>
      </c>
      <c r="L32" s="5">
        <f t="shared" si="5"/>
        <v>88</v>
      </c>
      <c r="M32" s="7" t="s">
        <v>110</v>
      </c>
      <c r="N32" s="15">
        <v>2</v>
      </c>
      <c r="O32" s="15">
        <f t="shared" si="2"/>
        <v>1</v>
      </c>
    </row>
    <row r="33" spans="2:15" ht="16.5" customHeight="1" x14ac:dyDescent="0.15">
      <c r="B33" s="5">
        <f t="shared" si="3"/>
        <v>29</v>
      </c>
      <c r="C33" s="7" t="s">
        <v>87</v>
      </c>
      <c r="D33" s="15">
        <v>22154</v>
      </c>
      <c r="E33" s="15">
        <f t="shared" si="0"/>
        <v>61</v>
      </c>
      <c r="G33" s="5">
        <f t="shared" si="4"/>
        <v>59</v>
      </c>
      <c r="H33" s="7" t="s">
        <v>124</v>
      </c>
      <c r="I33" s="15">
        <v>2039</v>
      </c>
      <c r="J33" s="15">
        <f t="shared" si="1"/>
        <v>6</v>
      </c>
      <c r="L33" s="25"/>
      <c r="M33" s="28"/>
      <c r="N33" s="19"/>
      <c r="O33" s="19"/>
    </row>
    <row r="34" spans="2:15" ht="16.5" customHeight="1" x14ac:dyDescent="0.15">
      <c r="B34" s="5">
        <f t="shared" si="3"/>
        <v>30</v>
      </c>
      <c r="C34" s="7" t="s">
        <v>7</v>
      </c>
      <c r="D34" s="15">
        <v>20233</v>
      </c>
      <c r="E34" s="15">
        <f t="shared" si="0"/>
        <v>56</v>
      </c>
      <c r="G34" s="5">
        <f t="shared" si="4"/>
        <v>60</v>
      </c>
      <c r="H34" s="7" t="s">
        <v>21</v>
      </c>
      <c r="I34" s="15">
        <v>1680</v>
      </c>
      <c r="J34" s="15">
        <f t="shared" si="1"/>
        <v>5</v>
      </c>
      <c r="M34" s="1"/>
    </row>
    <row r="35" spans="2:15" ht="16.5" customHeight="1" x14ac:dyDescent="0.15">
      <c r="I35" s="19"/>
      <c r="M35" s="1"/>
    </row>
    <row r="36" spans="2:15" ht="16.5" customHeight="1" x14ac:dyDescent="0.15">
      <c r="N36" s="1">
        <f>SUM(D5:D34)+SUM(I5:I34)+SUM(N5:N32)</f>
        <v>13259991</v>
      </c>
    </row>
  </sheetData>
  <mergeCells count="6">
    <mergeCell ref="M3:M4"/>
    <mergeCell ref="B3:B4"/>
    <mergeCell ref="C3:C4"/>
    <mergeCell ref="G3:G4"/>
    <mergeCell ref="H3:H4"/>
    <mergeCell ref="L3:L4"/>
  </mergeCells>
  <phoneticPr fontId="2"/>
  <printOptions horizontalCentered="1"/>
  <pageMargins left="0.51181102362204722" right="0.31496062992125984" top="0.47244094488188981" bottom="0.51181102362204722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5"/>
  <sheetViews>
    <sheetView view="pageBreakPreview" zoomScaleNormal="130" zoomScaleSheetLayoutView="100" workbookViewId="0">
      <selection activeCell="N128" sqref="N128"/>
    </sheetView>
  </sheetViews>
  <sheetFormatPr defaultColWidth="12.75"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4" width="12.75" style="1"/>
    <col min="5" max="5" width="12.875" style="1" bestFit="1" customWidth="1"/>
    <col min="6" max="6" width="3.5" style="1" customWidth="1"/>
    <col min="7" max="7" width="6.25" style="1" customWidth="1"/>
    <col min="8" max="8" width="11.625" style="3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79</v>
      </c>
      <c r="B1" s="4"/>
      <c r="C1" s="6"/>
      <c r="D1" s="4"/>
      <c r="E1" s="4"/>
      <c r="F1" s="4"/>
      <c r="G1" s="11"/>
      <c r="H1" s="6"/>
      <c r="I1" s="4"/>
      <c r="J1" s="4"/>
      <c r="K1" s="4"/>
      <c r="L1" s="4"/>
      <c r="M1" s="4"/>
      <c r="N1" s="4"/>
      <c r="O1" s="4"/>
      <c r="P1" s="4"/>
      <c r="Q1" s="32"/>
    </row>
    <row r="2" spans="1:17" ht="16.5" customHeight="1" x14ac:dyDescent="0.15">
      <c r="B2" s="1" t="s">
        <v>10</v>
      </c>
      <c r="G2" s="1" t="s">
        <v>18</v>
      </c>
      <c r="L2" s="1" t="s">
        <v>17</v>
      </c>
    </row>
    <row r="3" spans="1:17" ht="16.5" customHeight="1" x14ac:dyDescent="0.15">
      <c r="B3" s="74" t="s">
        <v>4</v>
      </c>
      <c r="C3" s="72" t="s">
        <v>5</v>
      </c>
      <c r="D3" s="35" t="s">
        <v>3</v>
      </c>
      <c r="E3" s="36"/>
      <c r="F3" s="20"/>
      <c r="G3" s="74" t="s">
        <v>4</v>
      </c>
      <c r="H3" s="72" t="s">
        <v>5</v>
      </c>
      <c r="I3" s="35" t="s">
        <v>3</v>
      </c>
      <c r="J3" s="36"/>
      <c r="L3" s="74" t="s">
        <v>4</v>
      </c>
      <c r="M3" s="74" t="s">
        <v>5</v>
      </c>
      <c r="N3" s="35" t="s">
        <v>3</v>
      </c>
      <c r="O3" s="36"/>
    </row>
    <row r="4" spans="1:17" ht="16.5" customHeight="1" x14ac:dyDescent="0.15">
      <c r="B4" s="76"/>
      <c r="C4" s="73"/>
      <c r="D4" s="5" t="s">
        <v>24</v>
      </c>
      <c r="E4" s="5" t="s">
        <v>25</v>
      </c>
      <c r="F4" s="20"/>
      <c r="G4" s="76"/>
      <c r="H4" s="73"/>
      <c r="I4" s="5" t="s">
        <v>24</v>
      </c>
      <c r="J4" s="5" t="s">
        <v>25</v>
      </c>
      <c r="L4" s="76"/>
      <c r="M4" s="76"/>
      <c r="N4" s="5" t="s">
        <v>24</v>
      </c>
      <c r="O4" s="5" t="s">
        <v>25</v>
      </c>
    </row>
    <row r="5" spans="1:17" ht="16.5" customHeight="1" x14ac:dyDescent="0.15">
      <c r="B5" s="5">
        <v>1</v>
      </c>
      <c r="C5" s="7" t="s">
        <v>130</v>
      </c>
      <c r="D5" s="15">
        <v>2062629</v>
      </c>
      <c r="E5" s="15">
        <f t="shared" ref="E5:E34" si="0">ROUNDUP(D5/365,0)</f>
        <v>5652</v>
      </c>
      <c r="G5" s="5">
        <v>1</v>
      </c>
      <c r="H5" s="7" t="s">
        <v>129</v>
      </c>
      <c r="I5" s="15">
        <v>645432</v>
      </c>
      <c r="J5" s="15">
        <f t="shared" ref="J5:J34" si="1">ROUNDUP(I5/365,0)</f>
        <v>1769</v>
      </c>
      <c r="L5" s="5">
        <v>1</v>
      </c>
      <c r="M5" s="7" t="s">
        <v>130</v>
      </c>
      <c r="N5" s="15">
        <v>2039905</v>
      </c>
      <c r="O5" s="15">
        <f t="shared" ref="O5:O27" si="2">ROUNDUP(N5/365,0)</f>
        <v>5589</v>
      </c>
    </row>
    <row r="6" spans="1:17" ht="16.5" customHeight="1" x14ac:dyDescent="0.15">
      <c r="B6" s="5">
        <f t="shared" ref="B6:B34" si="3">B5+1</f>
        <v>2</v>
      </c>
      <c r="C6" s="7" t="s">
        <v>129</v>
      </c>
      <c r="D6" s="15">
        <v>1205676</v>
      </c>
      <c r="E6" s="15">
        <f t="shared" si="0"/>
        <v>3304</v>
      </c>
      <c r="G6" s="5">
        <f t="shared" ref="G6:G34" si="4">G5+1</f>
        <v>2</v>
      </c>
      <c r="H6" s="7" t="s">
        <v>49</v>
      </c>
      <c r="I6" s="10">
        <v>204695</v>
      </c>
      <c r="J6" s="15">
        <f t="shared" si="1"/>
        <v>561</v>
      </c>
      <c r="L6" s="5">
        <f t="shared" ref="L6:L27" si="5">L5+1</f>
        <v>2</v>
      </c>
      <c r="M6" s="7" t="s">
        <v>131</v>
      </c>
      <c r="N6" s="10">
        <v>756794</v>
      </c>
      <c r="O6" s="15">
        <f t="shared" si="2"/>
        <v>2074</v>
      </c>
    </row>
    <row r="7" spans="1:17" ht="16.5" customHeight="1" x14ac:dyDescent="0.15">
      <c r="B7" s="5">
        <f t="shared" si="3"/>
        <v>3</v>
      </c>
      <c r="C7" s="7" t="s">
        <v>131</v>
      </c>
      <c r="D7" s="10">
        <v>771699</v>
      </c>
      <c r="E7" s="15">
        <f t="shared" si="0"/>
        <v>2115</v>
      </c>
      <c r="G7" s="5">
        <f t="shared" si="4"/>
        <v>3</v>
      </c>
      <c r="H7" s="7" t="s">
        <v>47</v>
      </c>
      <c r="I7" s="15">
        <v>201733</v>
      </c>
      <c r="J7" s="15">
        <f t="shared" si="1"/>
        <v>553</v>
      </c>
      <c r="L7" s="5">
        <f t="shared" si="5"/>
        <v>3</v>
      </c>
      <c r="M7" s="7" t="s">
        <v>129</v>
      </c>
      <c r="N7" s="15">
        <v>560244</v>
      </c>
      <c r="O7" s="15">
        <f t="shared" si="2"/>
        <v>1535</v>
      </c>
    </row>
    <row r="8" spans="1:17" ht="16.5" customHeight="1" x14ac:dyDescent="0.15">
      <c r="B8" s="5">
        <f t="shared" si="3"/>
        <v>4</v>
      </c>
      <c r="C8" s="7" t="s">
        <v>49</v>
      </c>
      <c r="D8" s="10">
        <v>312667</v>
      </c>
      <c r="E8" s="15">
        <f t="shared" si="0"/>
        <v>857</v>
      </c>
      <c r="G8" s="5">
        <f t="shared" si="4"/>
        <v>4</v>
      </c>
      <c r="H8" s="7" t="s">
        <v>132</v>
      </c>
      <c r="I8" s="10">
        <v>154458</v>
      </c>
      <c r="J8" s="15">
        <f t="shared" si="1"/>
        <v>424</v>
      </c>
      <c r="L8" s="5">
        <f t="shared" si="5"/>
        <v>4</v>
      </c>
      <c r="M8" s="7" t="s">
        <v>135</v>
      </c>
      <c r="N8" s="10">
        <v>177510</v>
      </c>
      <c r="O8" s="15">
        <f t="shared" si="2"/>
        <v>487</v>
      </c>
    </row>
    <row r="9" spans="1:17" ht="16.5" customHeight="1" x14ac:dyDescent="0.15">
      <c r="B9" s="5">
        <f t="shared" si="3"/>
        <v>5</v>
      </c>
      <c r="C9" s="7" t="s">
        <v>47</v>
      </c>
      <c r="D9" s="10">
        <v>253075</v>
      </c>
      <c r="E9" s="15">
        <f t="shared" si="0"/>
        <v>694</v>
      </c>
      <c r="G9" s="5">
        <f t="shared" si="4"/>
        <v>5</v>
      </c>
      <c r="H9" s="7" t="s">
        <v>133</v>
      </c>
      <c r="I9" s="10">
        <v>119651</v>
      </c>
      <c r="J9" s="15">
        <f t="shared" si="1"/>
        <v>328</v>
      </c>
      <c r="L9" s="5">
        <f t="shared" si="5"/>
        <v>5</v>
      </c>
      <c r="M9" s="7" t="s">
        <v>49</v>
      </c>
      <c r="N9" s="10">
        <v>107972</v>
      </c>
      <c r="O9" s="15">
        <f t="shared" si="2"/>
        <v>296</v>
      </c>
    </row>
    <row r="10" spans="1:17" ht="16.5" customHeight="1" x14ac:dyDescent="0.15">
      <c r="B10" s="5">
        <f t="shared" si="3"/>
        <v>6</v>
      </c>
      <c r="C10" s="7" t="s">
        <v>135</v>
      </c>
      <c r="D10" s="15">
        <v>195333</v>
      </c>
      <c r="E10" s="15">
        <f t="shared" si="0"/>
        <v>536</v>
      </c>
      <c r="G10" s="5">
        <f t="shared" si="4"/>
        <v>6</v>
      </c>
      <c r="H10" s="7" t="s">
        <v>50</v>
      </c>
      <c r="I10" s="15">
        <v>24216</v>
      </c>
      <c r="J10" s="15">
        <f t="shared" si="1"/>
        <v>67</v>
      </c>
      <c r="L10" s="5">
        <f t="shared" si="5"/>
        <v>6</v>
      </c>
      <c r="M10" s="7" t="s">
        <v>47</v>
      </c>
      <c r="N10" s="10">
        <v>51342</v>
      </c>
      <c r="O10" s="15">
        <f t="shared" si="2"/>
        <v>141</v>
      </c>
    </row>
    <row r="11" spans="1:17" ht="16.5" customHeight="1" x14ac:dyDescent="0.15">
      <c r="B11" s="5">
        <f t="shared" si="3"/>
        <v>7</v>
      </c>
      <c r="C11" s="7" t="s">
        <v>132</v>
      </c>
      <c r="D11" s="10">
        <v>172498</v>
      </c>
      <c r="E11" s="15">
        <f t="shared" si="0"/>
        <v>473</v>
      </c>
      <c r="G11" s="5">
        <f t="shared" si="4"/>
        <v>7</v>
      </c>
      <c r="H11" s="7" t="s">
        <v>130</v>
      </c>
      <c r="I11" s="10">
        <v>22724</v>
      </c>
      <c r="J11" s="15">
        <f t="shared" si="1"/>
        <v>63</v>
      </c>
      <c r="L11" s="5">
        <f t="shared" si="5"/>
        <v>7</v>
      </c>
      <c r="M11" s="7" t="s">
        <v>132</v>
      </c>
      <c r="N11" s="10">
        <v>18040</v>
      </c>
      <c r="O11" s="15">
        <f t="shared" si="2"/>
        <v>50</v>
      </c>
    </row>
    <row r="12" spans="1:17" ht="16.5" customHeight="1" x14ac:dyDescent="0.15">
      <c r="B12" s="5">
        <f t="shared" si="3"/>
        <v>8</v>
      </c>
      <c r="C12" s="7" t="s">
        <v>133</v>
      </c>
      <c r="D12" s="10">
        <v>119651</v>
      </c>
      <c r="E12" s="15">
        <f t="shared" si="0"/>
        <v>328</v>
      </c>
      <c r="G12" s="5">
        <f t="shared" si="4"/>
        <v>8</v>
      </c>
      <c r="H12" s="7" t="s">
        <v>135</v>
      </c>
      <c r="I12" s="10">
        <v>17823</v>
      </c>
      <c r="J12" s="15">
        <f t="shared" si="1"/>
        <v>49</v>
      </c>
      <c r="L12" s="5">
        <f t="shared" si="5"/>
        <v>8</v>
      </c>
      <c r="M12" s="7" t="s">
        <v>62</v>
      </c>
      <c r="N12" s="15">
        <v>7690</v>
      </c>
      <c r="O12" s="15">
        <f t="shared" si="2"/>
        <v>22</v>
      </c>
    </row>
    <row r="13" spans="1:17" ht="16.5" customHeight="1" x14ac:dyDescent="0.15">
      <c r="B13" s="5">
        <f t="shared" si="3"/>
        <v>9</v>
      </c>
      <c r="C13" s="7" t="s">
        <v>50</v>
      </c>
      <c r="D13" s="10">
        <v>25864</v>
      </c>
      <c r="E13" s="15">
        <f t="shared" si="0"/>
        <v>71</v>
      </c>
      <c r="G13" s="5">
        <f t="shared" si="4"/>
        <v>9</v>
      </c>
      <c r="H13" s="7" t="s">
        <v>48</v>
      </c>
      <c r="I13" s="10">
        <v>17368</v>
      </c>
      <c r="J13" s="15">
        <f t="shared" si="1"/>
        <v>48</v>
      </c>
      <c r="L13" s="5">
        <f t="shared" si="5"/>
        <v>9</v>
      </c>
      <c r="M13" s="7" t="s">
        <v>14</v>
      </c>
      <c r="N13" s="10">
        <v>4735</v>
      </c>
      <c r="O13" s="15">
        <f t="shared" si="2"/>
        <v>13</v>
      </c>
    </row>
    <row r="14" spans="1:17" ht="16.5" customHeight="1" x14ac:dyDescent="0.15">
      <c r="B14" s="5">
        <f t="shared" si="3"/>
        <v>10</v>
      </c>
      <c r="C14" s="7" t="s">
        <v>58</v>
      </c>
      <c r="D14" s="10">
        <v>17464</v>
      </c>
      <c r="E14" s="15">
        <f t="shared" si="0"/>
        <v>48</v>
      </c>
      <c r="G14" s="5">
        <f t="shared" si="4"/>
        <v>10</v>
      </c>
      <c r="H14" s="7" t="s">
        <v>58</v>
      </c>
      <c r="I14" s="10">
        <v>17256</v>
      </c>
      <c r="J14" s="15">
        <f t="shared" si="1"/>
        <v>48</v>
      </c>
      <c r="L14" s="5">
        <f t="shared" si="5"/>
        <v>10</v>
      </c>
      <c r="M14" s="7" t="s">
        <v>50</v>
      </c>
      <c r="N14" s="10">
        <v>1648</v>
      </c>
      <c r="O14" s="15">
        <f t="shared" si="2"/>
        <v>5</v>
      </c>
    </row>
    <row r="15" spans="1:17" ht="16.5" customHeight="1" x14ac:dyDescent="0.15">
      <c r="B15" s="5">
        <f t="shared" si="3"/>
        <v>11</v>
      </c>
      <c r="C15" s="7" t="s">
        <v>48</v>
      </c>
      <c r="D15" s="10">
        <v>17368</v>
      </c>
      <c r="E15" s="15">
        <f t="shared" si="0"/>
        <v>48</v>
      </c>
      <c r="G15" s="5">
        <f t="shared" si="4"/>
        <v>11</v>
      </c>
      <c r="H15" s="7" t="s">
        <v>55</v>
      </c>
      <c r="I15" s="10">
        <v>15590</v>
      </c>
      <c r="J15" s="15">
        <f t="shared" si="1"/>
        <v>43</v>
      </c>
      <c r="L15" s="5">
        <f t="shared" si="5"/>
        <v>11</v>
      </c>
      <c r="M15" s="7" t="s">
        <v>65</v>
      </c>
      <c r="N15" s="10">
        <v>774</v>
      </c>
      <c r="O15" s="15">
        <f t="shared" si="2"/>
        <v>3</v>
      </c>
    </row>
    <row r="16" spans="1:17" ht="16.5" customHeight="1" x14ac:dyDescent="0.15">
      <c r="B16" s="5">
        <f t="shared" si="3"/>
        <v>12</v>
      </c>
      <c r="C16" s="7" t="s">
        <v>55</v>
      </c>
      <c r="D16" s="10">
        <v>15590</v>
      </c>
      <c r="E16" s="15">
        <f t="shared" si="0"/>
        <v>43</v>
      </c>
      <c r="G16" s="5">
        <f t="shared" si="4"/>
        <v>12</v>
      </c>
      <c r="H16" s="7" t="s">
        <v>131</v>
      </c>
      <c r="I16" s="10">
        <v>14905</v>
      </c>
      <c r="J16" s="15">
        <f t="shared" si="1"/>
        <v>41</v>
      </c>
      <c r="L16" s="5">
        <f t="shared" si="5"/>
        <v>12</v>
      </c>
      <c r="M16" s="7" t="s">
        <v>68</v>
      </c>
      <c r="N16" s="10">
        <v>256</v>
      </c>
      <c r="O16" s="15">
        <f t="shared" si="2"/>
        <v>1</v>
      </c>
    </row>
    <row r="17" spans="2:15" ht="16.5" customHeight="1" x14ac:dyDescent="0.15">
      <c r="B17" s="5">
        <f t="shared" si="3"/>
        <v>13</v>
      </c>
      <c r="C17" s="7" t="s">
        <v>43</v>
      </c>
      <c r="D17" s="10">
        <v>12763</v>
      </c>
      <c r="E17" s="15">
        <f t="shared" si="0"/>
        <v>35</v>
      </c>
      <c r="G17" s="5">
        <f t="shared" si="4"/>
        <v>13</v>
      </c>
      <c r="H17" s="7" t="s">
        <v>43</v>
      </c>
      <c r="I17" s="10">
        <v>12714</v>
      </c>
      <c r="J17" s="15">
        <f t="shared" si="1"/>
        <v>35</v>
      </c>
      <c r="L17" s="5">
        <f t="shared" si="5"/>
        <v>13</v>
      </c>
      <c r="M17" s="7" t="s">
        <v>53</v>
      </c>
      <c r="N17" s="15">
        <v>245</v>
      </c>
      <c r="O17" s="15">
        <f t="shared" si="2"/>
        <v>1</v>
      </c>
    </row>
    <row r="18" spans="2:15" ht="16.5" customHeight="1" x14ac:dyDescent="0.15">
      <c r="B18" s="5">
        <f t="shared" si="3"/>
        <v>14</v>
      </c>
      <c r="C18" s="7" t="s">
        <v>40</v>
      </c>
      <c r="D18" s="10">
        <v>11869</v>
      </c>
      <c r="E18" s="15">
        <f t="shared" si="0"/>
        <v>33</v>
      </c>
      <c r="G18" s="5">
        <f t="shared" si="4"/>
        <v>14</v>
      </c>
      <c r="H18" s="7" t="s">
        <v>40</v>
      </c>
      <c r="I18" s="10">
        <v>11869</v>
      </c>
      <c r="J18" s="15">
        <f t="shared" si="1"/>
        <v>33</v>
      </c>
      <c r="L18" s="5">
        <f t="shared" si="5"/>
        <v>14</v>
      </c>
      <c r="M18" s="7" t="s">
        <v>58</v>
      </c>
      <c r="N18" s="10">
        <v>208</v>
      </c>
      <c r="O18" s="15">
        <f t="shared" si="2"/>
        <v>1</v>
      </c>
    </row>
    <row r="19" spans="2:15" ht="16.5" customHeight="1" x14ac:dyDescent="0.15">
      <c r="B19" s="5">
        <f t="shared" si="3"/>
        <v>15</v>
      </c>
      <c r="C19" s="7" t="s">
        <v>62</v>
      </c>
      <c r="D19" s="10">
        <v>9741</v>
      </c>
      <c r="E19" s="15">
        <f t="shared" si="0"/>
        <v>27</v>
      </c>
      <c r="G19" s="5">
        <f t="shared" si="4"/>
        <v>15</v>
      </c>
      <c r="H19" s="7" t="s">
        <v>57</v>
      </c>
      <c r="I19" s="10">
        <v>7533</v>
      </c>
      <c r="J19" s="15">
        <f t="shared" si="1"/>
        <v>21</v>
      </c>
      <c r="L19" s="5">
        <f t="shared" si="5"/>
        <v>15</v>
      </c>
      <c r="M19" s="7" t="s">
        <v>66</v>
      </c>
      <c r="N19" s="15">
        <v>139</v>
      </c>
      <c r="O19" s="15">
        <f t="shared" si="2"/>
        <v>1</v>
      </c>
    </row>
    <row r="20" spans="2:15" ht="16.5" customHeight="1" x14ac:dyDescent="0.15">
      <c r="B20" s="5">
        <f t="shared" si="3"/>
        <v>16</v>
      </c>
      <c r="C20" s="7" t="s">
        <v>14</v>
      </c>
      <c r="D20" s="10">
        <v>8594</v>
      </c>
      <c r="E20" s="15">
        <f t="shared" si="0"/>
        <v>24</v>
      </c>
      <c r="G20" s="5">
        <f t="shared" si="4"/>
        <v>16</v>
      </c>
      <c r="H20" s="7" t="s">
        <v>54</v>
      </c>
      <c r="I20" s="15">
        <v>6423</v>
      </c>
      <c r="J20" s="15">
        <f t="shared" si="1"/>
        <v>18</v>
      </c>
      <c r="L20" s="5">
        <f t="shared" si="5"/>
        <v>16</v>
      </c>
      <c r="M20" s="7" t="s">
        <v>32</v>
      </c>
      <c r="N20" s="15">
        <v>136</v>
      </c>
      <c r="O20" s="15">
        <f t="shared" si="2"/>
        <v>1</v>
      </c>
    </row>
    <row r="21" spans="2:15" ht="16.5" customHeight="1" x14ac:dyDescent="0.15">
      <c r="B21" s="5">
        <f t="shared" si="3"/>
        <v>17</v>
      </c>
      <c r="C21" s="7" t="s">
        <v>57</v>
      </c>
      <c r="D21" s="15">
        <v>7535</v>
      </c>
      <c r="E21" s="15">
        <f t="shared" si="0"/>
        <v>21</v>
      </c>
      <c r="G21" s="5">
        <f t="shared" si="4"/>
        <v>17</v>
      </c>
      <c r="H21" s="7" t="s">
        <v>60</v>
      </c>
      <c r="I21" s="10">
        <v>6382</v>
      </c>
      <c r="J21" s="15">
        <f t="shared" si="1"/>
        <v>18</v>
      </c>
      <c r="L21" s="5">
        <f t="shared" si="5"/>
        <v>17</v>
      </c>
      <c r="M21" s="7" t="s">
        <v>43</v>
      </c>
      <c r="N21" s="15">
        <v>49</v>
      </c>
      <c r="O21" s="15">
        <f t="shared" si="2"/>
        <v>1</v>
      </c>
    </row>
    <row r="22" spans="2:15" ht="16.5" customHeight="1" x14ac:dyDescent="0.15">
      <c r="B22" s="5">
        <f t="shared" si="3"/>
        <v>18</v>
      </c>
      <c r="C22" s="7" t="s">
        <v>54</v>
      </c>
      <c r="D22" s="10">
        <v>6435</v>
      </c>
      <c r="E22" s="15">
        <f t="shared" si="0"/>
        <v>18</v>
      </c>
      <c r="G22" s="5">
        <f t="shared" si="4"/>
        <v>18</v>
      </c>
      <c r="H22" s="7" t="s">
        <v>9</v>
      </c>
      <c r="I22" s="10">
        <v>5849</v>
      </c>
      <c r="J22" s="15">
        <f t="shared" si="1"/>
        <v>17</v>
      </c>
      <c r="L22" s="5">
        <f t="shared" si="5"/>
        <v>18</v>
      </c>
      <c r="M22" s="7" t="s">
        <v>63</v>
      </c>
      <c r="N22" s="10">
        <v>35</v>
      </c>
      <c r="O22" s="15">
        <f t="shared" si="2"/>
        <v>1</v>
      </c>
    </row>
    <row r="23" spans="2:15" ht="16.5" customHeight="1" x14ac:dyDescent="0.15">
      <c r="B23" s="5">
        <f t="shared" si="3"/>
        <v>19</v>
      </c>
      <c r="C23" s="7" t="s">
        <v>60</v>
      </c>
      <c r="D23" s="10">
        <v>6382</v>
      </c>
      <c r="E23" s="15">
        <f t="shared" si="0"/>
        <v>18</v>
      </c>
      <c r="G23" s="5">
        <f t="shared" si="4"/>
        <v>19</v>
      </c>
      <c r="H23" s="7" t="s">
        <v>61</v>
      </c>
      <c r="I23" s="10">
        <v>5801</v>
      </c>
      <c r="J23" s="15">
        <f t="shared" si="1"/>
        <v>16</v>
      </c>
      <c r="L23" s="5">
        <f t="shared" si="5"/>
        <v>19</v>
      </c>
      <c r="M23" s="7" t="s">
        <v>67</v>
      </c>
      <c r="N23" s="10">
        <v>26</v>
      </c>
      <c r="O23" s="15">
        <f t="shared" si="2"/>
        <v>1</v>
      </c>
    </row>
    <row r="24" spans="2:15" ht="16.5" customHeight="1" x14ac:dyDescent="0.15">
      <c r="B24" s="5">
        <f t="shared" si="3"/>
        <v>20</v>
      </c>
      <c r="C24" s="7" t="s">
        <v>9</v>
      </c>
      <c r="D24" s="10">
        <v>5849</v>
      </c>
      <c r="E24" s="15">
        <f t="shared" si="0"/>
        <v>17</v>
      </c>
      <c r="G24" s="5">
        <f t="shared" si="4"/>
        <v>20</v>
      </c>
      <c r="H24" s="7" t="s">
        <v>71</v>
      </c>
      <c r="I24" s="15">
        <v>5433</v>
      </c>
      <c r="J24" s="15">
        <f t="shared" si="1"/>
        <v>15</v>
      </c>
      <c r="L24" s="5">
        <f t="shared" si="5"/>
        <v>20</v>
      </c>
      <c r="M24" s="7" t="s">
        <v>54</v>
      </c>
      <c r="N24" s="10">
        <v>12</v>
      </c>
      <c r="O24" s="15">
        <f t="shared" si="2"/>
        <v>1</v>
      </c>
    </row>
    <row r="25" spans="2:15" ht="16.5" customHeight="1" x14ac:dyDescent="0.15">
      <c r="B25" s="5">
        <f t="shared" si="3"/>
        <v>21</v>
      </c>
      <c r="C25" s="7" t="s">
        <v>61</v>
      </c>
      <c r="D25" s="10">
        <v>5812</v>
      </c>
      <c r="E25" s="15">
        <f t="shared" si="0"/>
        <v>16</v>
      </c>
      <c r="G25" s="5">
        <f t="shared" si="4"/>
        <v>21</v>
      </c>
      <c r="H25" s="7" t="s">
        <v>63</v>
      </c>
      <c r="I25" s="15">
        <v>5115</v>
      </c>
      <c r="J25" s="15">
        <f t="shared" si="1"/>
        <v>15</v>
      </c>
      <c r="L25" s="5">
        <f t="shared" si="5"/>
        <v>21</v>
      </c>
      <c r="M25" s="7" t="s">
        <v>61</v>
      </c>
      <c r="N25" s="15">
        <v>11</v>
      </c>
      <c r="O25" s="15">
        <f t="shared" si="2"/>
        <v>1</v>
      </c>
    </row>
    <row r="26" spans="2:15" ht="16.5" customHeight="1" x14ac:dyDescent="0.15">
      <c r="B26" s="5">
        <f t="shared" si="3"/>
        <v>22</v>
      </c>
      <c r="C26" s="7" t="s">
        <v>71</v>
      </c>
      <c r="D26" s="15">
        <v>5433</v>
      </c>
      <c r="E26" s="15">
        <f t="shared" si="0"/>
        <v>15</v>
      </c>
      <c r="G26" s="5">
        <f t="shared" si="4"/>
        <v>22</v>
      </c>
      <c r="H26" s="7" t="s">
        <v>53</v>
      </c>
      <c r="I26" s="10">
        <v>4834</v>
      </c>
      <c r="J26" s="15">
        <f t="shared" si="1"/>
        <v>14</v>
      </c>
      <c r="L26" s="5">
        <f t="shared" si="5"/>
        <v>22</v>
      </c>
      <c r="M26" s="7" t="s">
        <v>52</v>
      </c>
      <c r="N26" s="15">
        <v>4</v>
      </c>
      <c r="O26" s="15">
        <f t="shared" si="2"/>
        <v>1</v>
      </c>
    </row>
    <row r="27" spans="2:15" ht="16.5" customHeight="1" x14ac:dyDescent="0.15">
      <c r="B27" s="5">
        <f t="shared" si="3"/>
        <v>23</v>
      </c>
      <c r="C27" s="7" t="s">
        <v>63</v>
      </c>
      <c r="D27" s="15">
        <v>5150</v>
      </c>
      <c r="E27" s="15">
        <f t="shared" si="0"/>
        <v>15</v>
      </c>
      <c r="G27" s="5">
        <f t="shared" si="4"/>
        <v>23</v>
      </c>
      <c r="H27" s="7" t="s">
        <v>14</v>
      </c>
      <c r="I27" s="10">
        <v>3859</v>
      </c>
      <c r="J27" s="15">
        <f t="shared" si="1"/>
        <v>11</v>
      </c>
      <c r="L27" s="5">
        <f t="shared" si="5"/>
        <v>23</v>
      </c>
      <c r="M27" s="7" t="s">
        <v>57</v>
      </c>
      <c r="N27" s="15">
        <v>2</v>
      </c>
      <c r="O27" s="15">
        <f t="shared" si="2"/>
        <v>1</v>
      </c>
    </row>
    <row r="28" spans="2:15" ht="16.5" customHeight="1" x14ac:dyDescent="0.15">
      <c r="B28" s="5">
        <f t="shared" si="3"/>
        <v>24</v>
      </c>
      <c r="C28" s="7" t="s">
        <v>53</v>
      </c>
      <c r="D28" s="10">
        <v>5079</v>
      </c>
      <c r="E28" s="15">
        <f t="shared" si="0"/>
        <v>14</v>
      </c>
      <c r="G28" s="5">
        <f t="shared" si="4"/>
        <v>24</v>
      </c>
      <c r="H28" s="7" t="s">
        <v>37</v>
      </c>
      <c r="I28" s="10">
        <v>2974</v>
      </c>
      <c r="J28" s="15">
        <f t="shared" si="1"/>
        <v>9</v>
      </c>
      <c r="L28" s="25"/>
      <c r="M28" s="28"/>
      <c r="N28" s="19"/>
      <c r="O28" s="19"/>
    </row>
    <row r="29" spans="2:15" ht="16.5" customHeight="1" x14ac:dyDescent="0.15">
      <c r="B29" s="5">
        <f t="shared" si="3"/>
        <v>25</v>
      </c>
      <c r="C29" s="7" t="s">
        <v>37</v>
      </c>
      <c r="D29" s="10">
        <v>2974</v>
      </c>
      <c r="E29" s="15">
        <f t="shared" si="0"/>
        <v>9</v>
      </c>
      <c r="G29" s="5">
        <f t="shared" si="4"/>
        <v>25</v>
      </c>
      <c r="H29" s="7" t="s">
        <v>23</v>
      </c>
      <c r="I29" s="10">
        <v>2819</v>
      </c>
      <c r="J29" s="15">
        <f t="shared" si="1"/>
        <v>8</v>
      </c>
      <c r="L29" s="25"/>
      <c r="M29" s="28"/>
      <c r="N29" s="19"/>
      <c r="O29" s="19"/>
    </row>
    <row r="30" spans="2:15" ht="16.5" customHeight="1" x14ac:dyDescent="0.15">
      <c r="B30" s="5">
        <f t="shared" si="3"/>
        <v>26</v>
      </c>
      <c r="C30" s="7" t="s">
        <v>23</v>
      </c>
      <c r="D30" s="10">
        <v>2819</v>
      </c>
      <c r="E30" s="15">
        <f t="shared" si="0"/>
        <v>8</v>
      </c>
      <c r="G30" s="5">
        <f t="shared" si="4"/>
        <v>26</v>
      </c>
      <c r="H30" s="7" t="s">
        <v>87</v>
      </c>
      <c r="I30" s="10">
        <v>2413</v>
      </c>
      <c r="J30" s="15">
        <f t="shared" si="1"/>
        <v>7</v>
      </c>
      <c r="L30" s="25"/>
      <c r="M30" s="19"/>
      <c r="N30" s="31"/>
      <c r="O30" s="19"/>
    </row>
    <row r="31" spans="2:15" ht="16.5" customHeight="1" x14ac:dyDescent="0.15">
      <c r="B31" s="5">
        <f t="shared" si="3"/>
        <v>27</v>
      </c>
      <c r="C31" s="7" t="s">
        <v>87</v>
      </c>
      <c r="D31" s="10">
        <v>2413</v>
      </c>
      <c r="E31" s="15">
        <f t="shared" si="0"/>
        <v>7</v>
      </c>
      <c r="G31" s="5">
        <f t="shared" si="4"/>
        <v>27</v>
      </c>
      <c r="H31" s="7" t="s">
        <v>134</v>
      </c>
      <c r="I31" s="10">
        <v>2177</v>
      </c>
      <c r="J31" s="15">
        <f t="shared" si="1"/>
        <v>6</v>
      </c>
      <c r="L31" s="19"/>
      <c r="M31" s="28"/>
      <c r="N31" s="19"/>
      <c r="O31" s="19"/>
    </row>
    <row r="32" spans="2:15" ht="16.5" customHeight="1" x14ac:dyDescent="0.15">
      <c r="B32" s="5">
        <f t="shared" si="3"/>
        <v>28</v>
      </c>
      <c r="C32" s="7" t="s">
        <v>134</v>
      </c>
      <c r="D32" s="15">
        <v>2177</v>
      </c>
      <c r="E32" s="15">
        <f t="shared" si="0"/>
        <v>6</v>
      </c>
      <c r="G32" s="5">
        <f t="shared" si="4"/>
        <v>28</v>
      </c>
      <c r="H32" s="7" t="s">
        <v>92</v>
      </c>
      <c r="I32" s="15">
        <v>2064</v>
      </c>
      <c r="J32" s="15">
        <f t="shared" si="1"/>
        <v>6</v>
      </c>
      <c r="L32" s="37"/>
      <c r="M32" s="37"/>
      <c r="N32" s="37"/>
      <c r="O32" s="37"/>
    </row>
    <row r="33" spans="1:17" ht="16.5" customHeight="1" x14ac:dyDescent="0.15">
      <c r="B33" s="5">
        <f t="shared" si="3"/>
        <v>29</v>
      </c>
      <c r="C33" s="7" t="s">
        <v>92</v>
      </c>
      <c r="D33" s="10">
        <v>2064</v>
      </c>
      <c r="E33" s="15">
        <f t="shared" si="0"/>
        <v>6</v>
      </c>
      <c r="G33" s="5">
        <f t="shared" si="4"/>
        <v>29</v>
      </c>
      <c r="H33" s="7" t="s">
        <v>62</v>
      </c>
      <c r="I33" s="15">
        <v>2051</v>
      </c>
      <c r="J33" s="15">
        <f t="shared" si="1"/>
        <v>6</v>
      </c>
      <c r="L33" s="19"/>
      <c r="M33" s="19"/>
      <c r="N33" s="19"/>
      <c r="O33" s="19"/>
    </row>
    <row r="34" spans="1:17" ht="16.5" customHeight="1" x14ac:dyDescent="0.15">
      <c r="B34" s="5">
        <f t="shared" si="3"/>
        <v>30</v>
      </c>
      <c r="C34" s="7" t="s">
        <v>52</v>
      </c>
      <c r="D34" s="15">
        <v>1635</v>
      </c>
      <c r="E34" s="15">
        <f t="shared" si="0"/>
        <v>5</v>
      </c>
      <c r="G34" s="5">
        <f t="shared" si="4"/>
        <v>30</v>
      </c>
      <c r="H34" s="7" t="s">
        <v>52</v>
      </c>
      <c r="I34" s="10">
        <v>1631</v>
      </c>
      <c r="J34" s="15">
        <f t="shared" si="1"/>
        <v>5</v>
      </c>
      <c r="L34" s="31"/>
      <c r="M34" s="31"/>
      <c r="N34" s="68"/>
      <c r="O34" s="68"/>
    </row>
    <row r="35" spans="1:17" ht="30" customHeight="1" x14ac:dyDescent="0.15">
      <c r="A35" s="4" t="s">
        <v>145</v>
      </c>
      <c r="B35" s="4"/>
      <c r="C35" s="8"/>
      <c r="D35" s="27"/>
      <c r="E35" s="4"/>
      <c r="F35" s="4"/>
      <c r="G35" s="11"/>
      <c r="H35" s="6"/>
      <c r="I35" s="4"/>
      <c r="J35" s="4"/>
      <c r="K35" s="4"/>
      <c r="L35" s="27"/>
      <c r="M35" s="38"/>
      <c r="N35" s="27"/>
      <c r="O35" s="27"/>
      <c r="P35" s="4"/>
      <c r="Q35" s="32"/>
    </row>
    <row r="36" spans="1:17" ht="16.5" customHeight="1" x14ac:dyDescent="0.15">
      <c r="B36" s="1" t="s">
        <v>10</v>
      </c>
      <c r="G36" s="1" t="s">
        <v>18</v>
      </c>
      <c r="L36" s="25"/>
      <c r="M36" s="28"/>
      <c r="N36" s="19"/>
      <c r="O36" s="19"/>
    </row>
    <row r="37" spans="1:17" ht="16.5" customHeight="1" x14ac:dyDescent="0.15">
      <c r="B37" s="74" t="s">
        <v>4</v>
      </c>
      <c r="C37" s="72" t="s">
        <v>5</v>
      </c>
      <c r="D37" s="35" t="s">
        <v>3</v>
      </c>
      <c r="E37" s="36"/>
      <c r="F37" s="20"/>
      <c r="G37" s="74" t="s">
        <v>4</v>
      </c>
      <c r="H37" s="72" t="s">
        <v>5</v>
      </c>
      <c r="I37" s="35" t="s">
        <v>3</v>
      </c>
      <c r="J37" s="36"/>
      <c r="L37" s="25"/>
      <c r="M37" s="28"/>
      <c r="N37" s="19"/>
      <c r="O37" s="19"/>
    </row>
    <row r="38" spans="1:17" ht="16.5" customHeight="1" x14ac:dyDescent="0.15">
      <c r="B38" s="76"/>
      <c r="C38" s="73"/>
      <c r="D38" s="5" t="s">
        <v>24</v>
      </c>
      <c r="E38" s="5" t="s">
        <v>25</v>
      </c>
      <c r="F38" s="20"/>
      <c r="G38" s="76"/>
      <c r="H38" s="73"/>
      <c r="I38" s="5" t="s">
        <v>24</v>
      </c>
      <c r="J38" s="5" t="s">
        <v>25</v>
      </c>
      <c r="L38" s="25"/>
      <c r="M38" s="28"/>
      <c r="N38" s="19"/>
      <c r="O38" s="19"/>
    </row>
    <row r="39" spans="1:17" ht="16.5" customHeight="1" x14ac:dyDescent="0.15">
      <c r="B39" s="5">
        <f>B34+1</f>
        <v>31</v>
      </c>
      <c r="C39" s="7" t="s">
        <v>1</v>
      </c>
      <c r="D39" s="15">
        <v>1524</v>
      </c>
      <c r="E39" s="15">
        <f t="shared" ref="E39:E68" si="6">ROUNDUP(D39/365,0)</f>
        <v>5</v>
      </c>
      <c r="G39" s="5">
        <f>G34+1</f>
        <v>31</v>
      </c>
      <c r="H39" s="7" t="s">
        <v>1</v>
      </c>
      <c r="I39" s="15">
        <v>1524</v>
      </c>
      <c r="J39" s="15">
        <f t="shared" ref="J39:J68" si="7">ROUNDUP(I39/365,0)</f>
        <v>5</v>
      </c>
      <c r="L39" s="25"/>
      <c r="M39" s="28"/>
      <c r="N39" s="19"/>
      <c r="O39" s="19"/>
    </row>
    <row r="40" spans="1:17" ht="16.5" customHeight="1" x14ac:dyDescent="0.15">
      <c r="B40" s="5">
        <f t="shared" ref="B40:B68" si="8">B39+1</f>
        <v>32</v>
      </c>
      <c r="C40" s="7" t="s">
        <v>77</v>
      </c>
      <c r="D40" s="15">
        <v>1499</v>
      </c>
      <c r="E40" s="15">
        <f t="shared" si="6"/>
        <v>5</v>
      </c>
      <c r="G40" s="5">
        <f t="shared" ref="G40:G68" si="9">G39+1</f>
        <v>32</v>
      </c>
      <c r="H40" s="7" t="s">
        <v>77</v>
      </c>
      <c r="I40" s="15">
        <v>1499</v>
      </c>
      <c r="J40" s="15">
        <f t="shared" si="7"/>
        <v>5</v>
      </c>
      <c r="L40" s="25"/>
      <c r="M40" s="28"/>
      <c r="N40" s="19"/>
      <c r="O40" s="19"/>
    </row>
    <row r="41" spans="1:17" ht="16.5" customHeight="1" x14ac:dyDescent="0.15">
      <c r="B41" s="5">
        <f t="shared" si="8"/>
        <v>33</v>
      </c>
      <c r="C41" s="7" t="s">
        <v>70</v>
      </c>
      <c r="D41" s="10">
        <v>1451</v>
      </c>
      <c r="E41" s="15">
        <f t="shared" si="6"/>
        <v>4</v>
      </c>
      <c r="G41" s="5">
        <f t="shared" si="9"/>
        <v>33</v>
      </c>
      <c r="H41" s="7" t="s">
        <v>70</v>
      </c>
      <c r="I41" s="10">
        <v>1451</v>
      </c>
      <c r="J41" s="15">
        <f t="shared" si="7"/>
        <v>4</v>
      </c>
      <c r="L41" s="25"/>
      <c r="M41" s="28"/>
      <c r="N41" s="19"/>
      <c r="O41" s="19"/>
    </row>
    <row r="42" spans="1:17" ht="16.5" customHeight="1" x14ac:dyDescent="0.15">
      <c r="B42" s="5">
        <f t="shared" si="8"/>
        <v>34</v>
      </c>
      <c r="C42" s="7" t="s">
        <v>7</v>
      </c>
      <c r="D42" s="15">
        <v>1352</v>
      </c>
      <c r="E42" s="15">
        <f t="shared" si="6"/>
        <v>4</v>
      </c>
      <c r="G42" s="5">
        <f t="shared" si="9"/>
        <v>34</v>
      </c>
      <c r="H42" s="7" t="s">
        <v>7</v>
      </c>
      <c r="I42" s="15">
        <v>1352</v>
      </c>
      <c r="J42" s="15">
        <f t="shared" si="7"/>
        <v>4</v>
      </c>
      <c r="L42" s="25"/>
      <c r="M42" s="28"/>
      <c r="N42" s="19"/>
      <c r="O42" s="19"/>
    </row>
    <row r="43" spans="1:17" ht="16.5" customHeight="1" x14ac:dyDescent="0.15">
      <c r="B43" s="5">
        <f t="shared" si="8"/>
        <v>35</v>
      </c>
      <c r="C43" s="7" t="s">
        <v>65</v>
      </c>
      <c r="D43" s="10">
        <v>1231</v>
      </c>
      <c r="E43" s="15">
        <f t="shared" si="6"/>
        <v>4</v>
      </c>
      <c r="G43" s="5">
        <f t="shared" si="9"/>
        <v>35</v>
      </c>
      <c r="H43" s="7" t="s">
        <v>89</v>
      </c>
      <c r="I43" s="10">
        <v>984</v>
      </c>
      <c r="J43" s="15">
        <f t="shared" si="7"/>
        <v>3</v>
      </c>
      <c r="L43" s="25"/>
      <c r="M43" s="28"/>
      <c r="N43" s="19"/>
      <c r="O43" s="19"/>
    </row>
    <row r="44" spans="1:17" ht="16.5" customHeight="1" x14ac:dyDescent="0.15">
      <c r="B44" s="5">
        <f t="shared" si="8"/>
        <v>36</v>
      </c>
      <c r="C44" s="7" t="s">
        <v>66</v>
      </c>
      <c r="D44" s="10">
        <v>990</v>
      </c>
      <c r="E44" s="15">
        <f t="shared" si="6"/>
        <v>3</v>
      </c>
      <c r="G44" s="5">
        <f t="shared" si="9"/>
        <v>36</v>
      </c>
      <c r="H44" s="7" t="s">
        <v>12</v>
      </c>
      <c r="I44" s="10">
        <v>932</v>
      </c>
      <c r="J44" s="15">
        <f t="shared" si="7"/>
        <v>3</v>
      </c>
      <c r="L44" s="25"/>
      <c r="M44" s="28"/>
      <c r="N44" s="19"/>
      <c r="O44" s="19"/>
    </row>
    <row r="45" spans="1:17" ht="16.5" customHeight="1" x14ac:dyDescent="0.15">
      <c r="B45" s="5">
        <f t="shared" si="8"/>
        <v>37</v>
      </c>
      <c r="C45" s="7" t="s">
        <v>89</v>
      </c>
      <c r="D45" s="10">
        <v>984</v>
      </c>
      <c r="E45" s="15">
        <f t="shared" si="6"/>
        <v>3</v>
      </c>
      <c r="G45" s="5">
        <f t="shared" si="9"/>
        <v>37</v>
      </c>
      <c r="H45" s="7" t="s">
        <v>66</v>
      </c>
      <c r="I45" s="10">
        <v>851</v>
      </c>
      <c r="J45" s="15">
        <f t="shared" si="7"/>
        <v>3</v>
      </c>
      <c r="L45" s="25"/>
      <c r="M45" s="28"/>
      <c r="N45" s="19"/>
      <c r="O45" s="19"/>
    </row>
    <row r="46" spans="1:17" ht="16.5" customHeight="1" x14ac:dyDescent="0.15">
      <c r="B46" s="5">
        <f t="shared" si="8"/>
        <v>38</v>
      </c>
      <c r="C46" s="7" t="s">
        <v>12</v>
      </c>
      <c r="D46" s="15">
        <v>932</v>
      </c>
      <c r="E46" s="15">
        <f t="shared" si="6"/>
        <v>3</v>
      </c>
      <c r="G46" s="5">
        <f t="shared" si="9"/>
        <v>38</v>
      </c>
      <c r="H46" s="7" t="s">
        <v>115</v>
      </c>
      <c r="I46" s="15">
        <v>845</v>
      </c>
      <c r="J46" s="15">
        <f t="shared" si="7"/>
        <v>3</v>
      </c>
      <c r="L46" s="25"/>
      <c r="M46" s="28"/>
      <c r="N46" s="19"/>
      <c r="O46" s="19"/>
    </row>
    <row r="47" spans="1:17" ht="16.5" customHeight="1" x14ac:dyDescent="0.15">
      <c r="B47" s="5">
        <f t="shared" si="8"/>
        <v>39</v>
      </c>
      <c r="C47" s="7" t="s">
        <v>115</v>
      </c>
      <c r="D47" s="10">
        <v>845</v>
      </c>
      <c r="E47" s="15">
        <f t="shared" si="6"/>
        <v>3</v>
      </c>
      <c r="G47" s="5">
        <f t="shared" si="9"/>
        <v>39</v>
      </c>
      <c r="H47" s="7" t="s">
        <v>67</v>
      </c>
      <c r="I47" s="10">
        <v>702</v>
      </c>
      <c r="J47" s="15">
        <f t="shared" si="7"/>
        <v>2</v>
      </c>
      <c r="L47" s="25"/>
      <c r="M47" s="28"/>
      <c r="N47" s="19"/>
      <c r="O47" s="19"/>
    </row>
    <row r="48" spans="1:17" ht="16.5" customHeight="1" x14ac:dyDescent="0.15">
      <c r="B48" s="5">
        <f t="shared" si="8"/>
        <v>40</v>
      </c>
      <c r="C48" s="7" t="s">
        <v>67</v>
      </c>
      <c r="D48" s="15">
        <v>728</v>
      </c>
      <c r="E48" s="15">
        <f t="shared" si="6"/>
        <v>2</v>
      </c>
      <c r="G48" s="5">
        <f t="shared" si="9"/>
        <v>40</v>
      </c>
      <c r="H48" s="7" t="s">
        <v>0</v>
      </c>
      <c r="I48" s="15">
        <v>598</v>
      </c>
      <c r="J48" s="15">
        <f t="shared" si="7"/>
        <v>2</v>
      </c>
      <c r="L48" s="25"/>
      <c r="M48" s="28"/>
      <c r="N48" s="19"/>
      <c r="O48" s="19"/>
    </row>
    <row r="49" spans="2:15" ht="16.5" customHeight="1" x14ac:dyDescent="0.15">
      <c r="B49" s="5">
        <f t="shared" si="8"/>
        <v>41</v>
      </c>
      <c r="C49" s="7" t="s">
        <v>0</v>
      </c>
      <c r="D49" s="15">
        <v>598</v>
      </c>
      <c r="E49" s="15">
        <f t="shared" si="6"/>
        <v>2</v>
      </c>
      <c r="G49" s="5">
        <f t="shared" si="9"/>
        <v>41</v>
      </c>
      <c r="H49" s="7" t="s">
        <v>76</v>
      </c>
      <c r="I49" s="10">
        <v>564</v>
      </c>
      <c r="J49" s="15">
        <f t="shared" si="7"/>
        <v>2</v>
      </c>
      <c r="L49" s="25"/>
      <c r="M49" s="28"/>
      <c r="N49" s="19"/>
      <c r="O49" s="19"/>
    </row>
    <row r="50" spans="2:15" ht="16.5" customHeight="1" x14ac:dyDescent="0.15">
      <c r="B50" s="5">
        <f t="shared" si="8"/>
        <v>42</v>
      </c>
      <c r="C50" s="7" t="s">
        <v>76</v>
      </c>
      <c r="D50" s="10">
        <v>564</v>
      </c>
      <c r="E50" s="15">
        <f t="shared" si="6"/>
        <v>2</v>
      </c>
      <c r="G50" s="5">
        <f t="shared" si="9"/>
        <v>42</v>
      </c>
      <c r="H50" s="7" t="s">
        <v>102</v>
      </c>
      <c r="I50" s="15">
        <v>465</v>
      </c>
      <c r="J50" s="15">
        <f t="shared" si="7"/>
        <v>2</v>
      </c>
      <c r="L50" s="25"/>
      <c r="M50" s="28"/>
      <c r="N50" s="19"/>
      <c r="O50" s="19"/>
    </row>
    <row r="51" spans="2:15" ht="16.5" customHeight="1" x14ac:dyDescent="0.15">
      <c r="B51" s="5">
        <f t="shared" si="8"/>
        <v>43</v>
      </c>
      <c r="C51" s="7" t="s">
        <v>102</v>
      </c>
      <c r="D51" s="15">
        <v>465</v>
      </c>
      <c r="E51" s="15">
        <f t="shared" si="6"/>
        <v>2</v>
      </c>
      <c r="G51" s="5">
        <f t="shared" si="9"/>
        <v>43</v>
      </c>
      <c r="H51" s="7" t="s">
        <v>65</v>
      </c>
      <c r="I51" s="15">
        <v>457</v>
      </c>
      <c r="J51" s="15">
        <f t="shared" si="7"/>
        <v>2</v>
      </c>
      <c r="L51" s="25"/>
      <c r="M51" s="28"/>
      <c r="N51" s="19"/>
      <c r="O51" s="19"/>
    </row>
    <row r="52" spans="2:15" ht="16.5" customHeight="1" x14ac:dyDescent="0.15">
      <c r="B52" s="5">
        <f t="shared" si="8"/>
        <v>44</v>
      </c>
      <c r="C52" s="7" t="s">
        <v>106</v>
      </c>
      <c r="D52" s="15">
        <v>442</v>
      </c>
      <c r="E52" s="15">
        <f t="shared" si="6"/>
        <v>2</v>
      </c>
      <c r="G52" s="5">
        <f t="shared" si="9"/>
        <v>44</v>
      </c>
      <c r="H52" s="7" t="s">
        <v>106</v>
      </c>
      <c r="I52" s="15">
        <v>442</v>
      </c>
      <c r="J52" s="15">
        <f t="shared" si="7"/>
        <v>2</v>
      </c>
      <c r="L52" s="25"/>
      <c r="M52" s="28"/>
      <c r="N52" s="19"/>
      <c r="O52" s="19"/>
    </row>
    <row r="53" spans="2:15" ht="16.5" customHeight="1" x14ac:dyDescent="0.15">
      <c r="B53" s="5">
        <f t="shared" si="8"/>
        <v>45</v>
      </c>
      <c r="C53" s="7" t="s">
        <v>69</v>
      </c>
      <c r="D53" s="15">
        <v>296</v>
      </c>
      <c r="E53" s="15">
        <f t="shared" si="6"/>
        <v>1</v>
      </c>
      <c r="G53" s="5">
        <f t="shared" si="9"/>
        <v>45</v>
      </c>
      <c r="H53" s="7" t="s">
        <v>69</v>
      </c>
      <c r="I53" s="10">
        <v>296</v>
      </c>
      <c r="J53" s="15">
        <f t="shared" si="7"/>
        <v>1</v>
      </c>
      <c r="L53" s="25"/>
      <c r="M53" s="28"/>
      <c r="N53" s="19"/>
      <c r="O53" s="19"/>
    </row>
    <row r="54" spans="2:15" ht="16.5" customHeight="1" x14ac:dyDescent="0.15">
      <c r="B54" s="5">
        <f t="shared" si="8"/>
        <v>46</v>
      </c>
      <c r="C54" s="7" t="s">
        <v>32</v>
      </c>
      <c r="D54" s="10">
        <v>287</v>
      </c>
      <c r="E54" s="15">
        <f t="shared" si="6"/>
        <v>1</v>
      </c>
      <c r="G54" s="5">
        <f t="shared" si="9"/>
        <v>46</v>
      </c>
      <c r="H54" s="7" t="s">
        <v>81</v>
      </c>
      <c r="I54" s="10">
        <v>253</v>
      </c>
      <c r="J54" s="15">
        <f t="shared" si="7"/>
        <v>1</v>
      </c>
      <c r="L54" s="25"/>
      <c r="M54" s="28"/>
      <c r="N54" s="19"/>
      <c r="O54" s="19"/>
    </row>
    <row r="55" spans="2:15" ht="16.5" customHeight="1" x14ac:dyDescent="0.15">
      <c r="B55" s="5">
        <f t="shared" si="8"/>
        <v>47</v>
      </c>
      <c r="C55" s="7" t="s">
        <v>68</v>
      </c>
      <c r="D55" s="10">
        <v>256</v>
      </c>
      <c r="E55" s="15">
        <f t="shared" si="6"/>
        <v>1</v>
      </c>
      <c r="G55" s="5">
        <f t="shared" si="9"/>
        <v>47</v>
      </c>
      <c r="H55" s="7" t="s">
        <v>107</v>
      </c>
      <c r="I55" s="10">
        <v>252</v>
      </c>
      <c r="J55" s="15">
        <f t="shared" si="7"/>
        <v>1</v>
      </c>
      <c r="L55" s="25"/>
      <c r="M55" s="28"/>
      <c r="N55" s="19"/>
      <c r="O55" s="19"/>
    </row>
    <row r="56" spans="2:15" ht="16.5" customHeight="1" x14ac:dyDescent="0.15">
      <c r="B56" s="5">
        <f t="shared" si="8"/>
        <v>48</v>
      </c>
      <c r="C56" s="7" t="s">
        <v>81</v>
      </c>
      <c r="D56" s="15">
        <v>253</v>
      </c>
      <c r="E56" s="15">
        <f t="shared" si="6"/>
        <v>1</v>
      </c>
      <c r="G56" s="5">
        <f t="shared" si="9"/>
        <v>48</v>
      </c>
      <c r="H56" s="7" t="s">
        <v>108</v>
      </c>
      <c r="I56" s="15">
        <v>243</v>
      </c>
      <c r="J56" s="15">
        <f t="shared" si="7"/>
        <v>1</v>
      </c>
      <c r="L56" s="25"/>
      <c r="M56" s="28"/>
      <c r="N56" s="19"/>
      <c r="O56" s="19"/>
    </row>
    <row r="57" spans="2:15" ht="16.5" customHeight="1" x14ac:dyDescent="0.15">
      <c r="B57" s="5">
        <f t="shared" si="8"/>
        <v>49</v>
      </c>
      <c r="C57" s="7" t="s">
        <v>107</v>
      </c>
      <c r="D57" s="10">
        <v>252</v>
      </c>
      <c r="E57" s="15">
        <f t="shared" si="6"/>
        <v>1</v>
      </c>
      <c r="G57" s="5">
        <f t="shared" si="9"/>
        <v>49</v>
      </c>
      <c r="H57" s="7" t="s">
        <v>74</v>
      </c>
      <c r="I57" s="15">
        <v>195</v>
      </c>
      <c r="J57" s="15">
        <f t="shared" si="7"/>
        <v>1</v>
      </c>
      <c r="L57" s="25"/>
      <c r="M57" s="28"/>
      <c r="N57" s="19"/>
      <c r="O57" s="19"/>
    </row>
    <row r="58" spans="2:15" ht="16.5" customHeight="1" x14ac:dyDescent="0.15">
      <c r="B58" s="5">
        <f t="shared" si="8"/>
        <v>50</v>
      </c>
      <c r="C58" s="7" t="s">
        <v>108</v>
      </c>
      <c r="D58" s="15">
        <v>243</v>
      </c>
      <c r="E58" s="15">
        <f t="shared" si="6"/>
        <v>1</v>
      </c>
      <c r="G58" s="5">
        <f t="shared" si="9"/>
        <v>50</v>
      </c>
      <c r="H58" s="7" t="s">
        <v>109</v>
      </c>
      <c r="I58" s="10">
        <v>179</v>
      </c>
      <c r="J58" s="15">
        <f t="shared" si="7"/>
        <v>1</v>
      </c>
      <c r="L58" s="25"/>
      <c r="M58" s="28"/>
      <c r="N58" s="19"/>
      <c r="O58" s="19"/>
    </row>
    <row r="59" spans="2:15" ht="16.5" customHeight="1" x14ac:dyDescent="0.15">
      <c r="B59" s="5">
        <f t="shared" si="8"/>
        <v>51</v>
      </c>
      <c r="C59" s="7" t="s">
        <v>74</v>
      </c>
      <c r="D59" s="10">
        <v>195</v>
      </c>
      <c r="E59" s="15">
        <f t="shared" si="6"/>
        <v>1</v>
      </c>
      <c r="G59" s="5">
        <f t="shared" si="9"/>
        <v>51</v>
      </c>
      <c r="H59" s="7" t="s">
        <v>27</v>
      </c>
      <c r="I59" s="10">
        <v>162</v>
      </c>
      <c r="J59" s="15">
        <f t="shared" si="7"/>
        <v>1</v>
      </c>
      <c r="L59" s="25"/>
      <c r="M59" s="28"/>
      <c r="N59" s="19"/>
      <c r="O59" s="19"/>
    </row>
    <row r="60" spans="2:15" ht="16.5" customHeight="1" x14ac:dyDescent="0.15">
      <c r="B60" s="5">
        <f t="shared" si="8"/>
        <v>52</v>
      </c>
      <c r="C60" s="7" t="s">
        <v>109</v>
      </c>
      <c r="D60" s="10">
        <v>179</v>
      </c>
      <c r="E60" s="15">
        <f t="shared" si="6"/>
        <v>1</v>
      </c>
      <c r="G60" s="5">
        <f t="shared" si="9"/>
        <v>52</v>
      </c>
      <c r="H60" s="7" t="s">
        <v>97</v>
      </c>
      <c r="I60" s="10">
        <v>160</v>
      </c>
      <c r="J60" s="15">
        <f t="shared" si="7"/>
        <v>1</v>
      </c>
      <c r="L60" s="25"/>
      <c r="M60" s="28"/>
      <c r="N60" s="19"/>
      <c r="O60" s="19"/>
    </row>
    <row r="61" spans="2:15" ht="16.5" customHeight="1" x14ac:dyDescent="0.15">
      <c r="B61" s="5">
        <f t="shared" si="8"/>
        <v>53</v>
      </c>
      <c r="C61" s="7" t="s">
        <v>27</v>
      </c>
      <c r="D61" s="10">
        <v>162</v>
      </c>
      <c r="E61" s="15">
        <f t="shared" si="6"/>
        <v>1</v>
      </c>
      <c r="G61" s="5">
        <f t="shared" si="9"/>
        <v>53</v>
      </c>
      <c r="H61" s="7" t="s">
        <v>32</v>
      </c>
      <c r="I61" s="10">
        <v>151</v>
      </c>
      <c r="J61" s="15">
        <f t="shared" si="7"/>
        <v>1</v>
      </c>
      <c r="L61" s="25"/>
      <c r="M61" s="28"/>
      <c r="N61" s="19"/>
      <c r="O61" s="19"/>
    </row>
    <row r="62" spans="2:15" ht="16.5" customHeight="1" x14ac:dyDescent="0.15">
      <c r="B62" s="5">
        <f t="shared" si="8"/>
        <v>54</v>
      </c>
      <c r="C62" s="7" t="s">
        <v>97</v>
      </c>
      <c r="D62" s="10">
        <v>160</v>
      </c>
      <c r="E62" s="15">
        <f t="shared" si="6"/>
        <v>1</v>
      </c>
      <c r="G62" s="5">
        <f t="shared" si="9"/>
        <v>54</v>
      </c>
      <c r="H62" s="7" t="s">
        <v>112</v>
      </c>
      <c r="I62" s="10">
        <v>145</v>
      </c>
      <c r="J62" s="15">
        <f t="shared" si="7"/>
        <v>1</v>
      </c>
      <c r="L62" s="25"/>
      <c r="M62" s="28"/>
      <c r="N62" s="19"/>
      <c r="O62" s="19"/>
    </row>
    <row r="63" spans="2:15" ht="16.5" customHeight="1" x14ac:dyDescent="0.15">
      <c r="B63" s="5">
        <f t="shared" si="8"/>
        <v>55</v>
      </c>
      <c r="C63" s="7" t="s">
        <v>112</v>
      </c>
      <c r="D63" s="10">
        <v>145</v>
      </c>
      <c r="E63" s="15">
        <f t="shared" si="6"/>
        <v>1</v>
      </c>
      <c r="G63" s="5">
        <f t="shared" si="9"/>
        <v>55</v>
      </c>
      <c r="H63" s="7" t="s">
        <v>73</v>
      </c>
      <c r="I63" s="15">
        <v>141</v>
      </c>
      <c r="J63" s="15">
        <f t="shared" si="7"/>
        <v>1</v>
      </c>
      <c r="L63" s="25"/>
      <c r="M63" s="28"/>
      <c r="N63" s="19"/>
      <c r="O63" s="19"/>
    </row>
    <row r="64" spans="2:15" ht="16.5" customHeight="1" x14ac:dyDescent="0.15">
      <c r="B64" s="5">
        <f t="shared" si="8"/>
        <v>56</v>
      </c>
      <c r="C64" s="7" t="s">
        <v>73</v>
      </c>
      <c r="D64" s="15">
        <v>141</v>
      </c>
      <c r="E64" s="15">
        <f t="shared" si="6"/>
        <v>1</v>
      </c>
      <c r="G64" s="5">
        <f t="shared" si="9"/>
        <v>56</v>
      </c>
      <c r="H64" s="7" t="s">
        <v>114</v>
      </c>
      <c r="I64" s="10">
        <v>112</v>
      </c>
      <c r="J64" s="15">
        <f t="shared" si="7"/>
        <v>1</v>
      </c>
      <c r="L64" s="25"/>
      <c r="M64" s="19"/>
      <c r="N64" s="31"/>
      <c r="O64" s="19"/>
    </row>
    <row r="65" spans="1:17" ht="16.5" customHeight="1" x14ac:dyDescent="0.15">
      <c r="B65" s="5">
        <f t="shared" si="8"/>
        <v>57</v>
      </c>
      <c r="C65" s="7" t="s">
        <v>114</v>
      </c>
      <c r="D65" s="10">
        <v>112</v>
      </c>
      <c r="E65" s="15">
        <f t="shared" si="6"/>
        <v>1</v>
      </c>
      <c r="G65" s="5">
        <f t="shared" si="9"/>
        <v>57</v>
      </c>
      <c r="H65" s="7" t="s">
        <v>136</v>
      </c>
      <c r="I65" s="10">
        <v>98</v>
      </c>
      <c r="J65" s="15">
        <f t="shared" si="7"/>
        <v>1</v>
      </c>
      <c r="L65" s="25"/>
      <c r="M65" s="28"/>
      <c r="N65" s="19"/>
      <c r="O65" s="19"/>
    </row>
    <row r="66" spans="1:17" ht="16.5" customHeight="1" x14ac:dyDescent="0.15">
      <c r="B66" s="5">
        <f t="shared" si="8"/>
        <v>58</v>
      </c>
      <c r="C66" s="7" t="s">
        <v>136</v>
      </c>
      <c r="D66" s="10">
        <v>98</v>
      </c>
      <c r="E66" s="15">
        <f t="shared" si="6"/>
        <v>1</v>
      </c>
      <c r="G66" s="5">
        <f t="shared" si="9"/>
        <v>58</v>
      </c>
      <c r="H66" s="7" t="s">
        <v>39</v>
      </c>
      <c r="I66" s="10">
        <v>96</v>
      </c>
      <c r="J66" s="15">
        <f t="shared" si="7"/>
        <v>1</v>
      </c>
      <c r="L66" s="33"/>
      <c r="M66" s="33"/>
      <c r="N66" s="33"/>
      <c r="O66" s="33"/>
    </row>
    <row r="67" spans="1:17" ht="16.5" customHeight="1" x14ac:dyDescent="0.15">
      <c r="B67" s="5">
        <f t="shared" si="8"/>
        <v>59</v>
      </c>
      <c r="C67" s="7" t="s">
        <v>39</v>
      </c>
      <c r="D67" s="10">
        <v>96</v>
      </c>
      <c r="E67" s="15">
        <f t="shared" si="6"/>
        <v>1</v>
      </c>
      <c r="G67" s="5">
        <f t="shared" si="9"/>
        <v>59</v>
      </c>
      <c r="H67" s="7" t="s">
        <v>75</v>
      </c>
      <c r="I67" s="10">
        <v>95</v>
      </c>
      <c r="J67" s="15">
        <f t="shared" si="7"/>
        <v>1</v>
      </c>
      <c r="L67" s="19"/>
      <c r="M67" s="19"/>
      <c r="N67" s="19"/>
      <c r="O67" s="19"/>
    </row>
    <row r="68" spans="1:17" ht="16.5" customHeight="1" x14ac:dyDescent="0.15">
      <c r="B68" s="5">
        <f t="shared" si="8"/>
        <v>60</v>
      </c>
      <c r="C68" s="7" t="s">
        <v>75</v>
      </c>
      <c r="D68" s="10">
        <v>95</v>
      </c>
      <c r="E68" s="15">
        <f t="shared" si="6"/>
        <v>1</v>
      </c>
      <c r="G68" s="5">
        <f t="shared" si="9"/>
        <v>60</v>
      </c>
      <c r="H68" s="7" t="s">
        <v>126</v>
      </c>
      <c r="I68" s="15">
        <v>85</v>
      </c>
      <c r="J68" s="15">
        <f t="shared" si="7"/>
        <v>1</v>
      </c>
      <c r="L68" s="31"/>
      <c r="M68" s="31"/>
      <c r="N68" s="68"/>
      <c r="O68" s="68"/>
    </row>
    <row r="69" spans="1:17" ht="30" customHeight="1" x14ac:dyDescent="0.15">
      <c r="A69" s="4" t="s">
        <v>146</v>
      </c>
      <c r="B69" s="4"/>
      <c r="C69" s="6"/>
      <c r="D69" s="4"/>
      <c r="E69" s="4"/>
      <c r="F69" s="4"/>
      <c r="G69" s="11"/>
      <c r="H69" s="6"/>
      <c r="I69" s="4"/>
      <c r="J69" s="4"/>
      <c r="K69" s="4"/>
      <c r="L69" s="27"/>
      <c r="M69" s="27"/>
      <c r="N69" s="27"/>
      <c r="O69" s="27"/>
      <c r="P69" s="4"/>
      <c r="Q69" s="32"/>
    </row>
    <row r="70" spans="1:17" ht="16.5" customHeight="1" x14ac:dyDescent="0.15">
      <c r="B70" s="1" t="s">
        <v>10</v>
      </c>
      <c r="G70" s="1" t="s">
        <v>18</v>
      </c>
      <c r="L70" s="25"/>
      <c r="M70" s="19"/>
      <c r="N70" s="31"/>
      <c r="O70" s="19"/>
    </row>
    <row r="71" spans="1:17" ht="16.5" customHeight="1" x14ac:dyDescent="0.15">
      <c r="B71" s="74" t="s">
        <v>4</v>
      </c>
      <c r="C71" s="72" t="s">
        <v>5</v>
      </c>
      <c r="D71" s="35" t="s">
        <v>3</v>
      </c>
      <c r="E71" s="36"/>
      <c r="F71" s="20"/>
      <c r="G71" s="74" t="s">
        <v>4</v>
      </c>
      <c r="H71" s="72" t="s">
        <v>5</v>
      </c>
      <c r="I71" s="35" t="s">
        <v>3</v>
      </c>
      <c r="J71" s="36"/>
      <c r="L71" s="25"/>
      <c r="M71" s="28"/>
      <c r="N71" s="19"/>
      <c r="O71" s="19"/>
    </row>
    <row r="72" spans="1:17" ht="16.5" customHeight="1" x14ac:dyDescent="0.15">
      <c r="B72" s="76"/>
      <c r="C72" s="73"/>
      <c r="D72" s="5" t="s">
        <v>24</v>
      </c>
      <c r="E72" s="5" t="s">
        <v>25</v>
      </c>
      <c r="F72" s="20"/>
      <c r="G72" s="76"/>
      <c r="H72" s="73"/>
      <c r="I72" s="5" t="s">
        <v>24</v>
      </c>
      <c r="J72" s="5" t="s">
        <v>25</v>
      </c>
      <c r="L72" s="25"/>
      <c r="M72" s="28"/>
      <c r="N72" s="19"/>
      <c r="O72" s="19"/>
    </row>
    <row r="73" spans="1:17" ht="16.5" customHeight="1" x14ac:dyDescent="0.15">
      <c r="B73" s="5">
        <f>B68+1</f>
        <v>61</v>
      </c>
      <c r="C73" s="7" t="s">
        <v>126</v>
      </c>
      <c r="D73" s="15">
        <v>85</v>
      </c>
      <c r="E73" s="15">
        <f t="shared" ref="E73:E83" si="10">ROUNDUP(D73/365,0)</f>
        <v>1</v>
      </c>
      <c r="G73" s="5">
        <f>G68+1</f>
        <v>61</v>
      </c>
      <c r="H73" s="7" t="s">
        <v>86</v>
      </c>
      <c r="I73" s="10">
        <v>74</v>
      </c>
      <c r="J73" s="15">
        <f t="shared" ref="J73:J82" si="11">ROUNDUP(I73/365,0)</f>
        <v>1</v>
      </c>
      <c r="L73" s="25"/>
      <c r="M73" s="19"/>
      <c r="N73" s="31"/>
      <c r="O73" s="19"/>
    </row>
    <row r="74" spans="1:17" ht="16.5" customHeight="1" x14ac:dyDescent="0.15">
      <c r="B74" s="5">
        <f t="shared" ref="B74:B83" si="12">B73+1</f>
        <v>62</v>
      </c>
      <c r="C74" s="7" t="s">
        <v>86</v>
      </c>
      <c r="D74" s="10">
        <v>74</v>
      </c>
      <c r="E74" s="15">
        <f t="shared" si="10"/>
        <v>1</v>
      </c>
      <c r="G74" s="5">
        <f t="shared" ref="G74:G82" si="13">G73+1</f>
        <v>62</v>
      </c>
      <c r="H74" s="7" t="s">
        <v>96</v>
      </c>
      <c r="I74" s="15">
        <v>51</v>
      </c>
      <c r="J74" s="15">
        <f t="shared" si="11"/>
        <v>1</v>
      </c>
      <c r="L74" s="25"/>
      <c r="M74" s="19"/>
      <c r="N74" s="31"/>
      <c r="O74" s="19"/>
    </row>
    <row r="75" spans="1:17" ht="16.5" customHeight="1" x14ac:dyDescent="0.15">
      <c r="B75" s="5">
        <f t="shared" si="12"/>
        <v>63</v>
      </c>
      <c r="C75" s="7" t="s">
        <v>96</v>
      </c>
      <c r="D75" s="15">
        <v>51</v>
      </c>
      <c r="E75" s="15">
        <f t="shared" si="10"/>
        <v>1</v>
      </c>
      <c r="G75" s="5">
        <f t="shared" si="13"/>
        <v>63</v>
      </c>
      <c r="H75" s="7" t="s">
        <v>91</v>
      </c>
      <c r="I75" s="15">
        <v>38</v>
      </c>
      <c r="J75" s="15">
        <f t="shared" si="11"/>
        <v>1</v>
      </c>
      <c r="L75" s="25"/>
      <c r="M75" s="19"/>
      <c r="N75" s="31"/>
      <c r="O75" s="19"/>
    </row>
    <row r="76" spans="1:17" ht="16.5" customHeight="1" x14ac:dyDescent="0.15">
      <c r="B76" s="5">
        <f t="shared" si="12"/>
        <v>64</v>
      </c>
      <c r="C76" s="7" t="s">
        <v>91</v>
      </c>
      <c r="D76" s="15">
        <v>38</v>
      </c>
      <c r="E76" s="15">
        <f t="shared" si="10"/>
        <v>1</v>
      </c>
      <c r="G76" s="5">
        <f t="shared" si="13"/>
        <v>64</v>
      </c>
      <c r="H76" s="7" t="s">
        <v>85</v>
      </c>
      <c r="I76" s="15">
        <v>15</v>
      </c>
      <c r="J76" s="15">
        <f t="shared" si="11"/>
        <v>1</v>
      </c>
      <c r="L76" s="25"/>
      <c r="M76" s="19"/>
      <c r="N76" s="31"/>
      <c r="O76" s="19"/>
    </row>
    <row r="77" spans="1:17" ht="16.5" customHeight="1" x14ac:dyDescent="0.15">
      <c r="B77" s="5">
        <f t="shared" si="12"/>
        <v>65</v>
      </c>
      <c r="C77" s="7" t="s">
        <v>85</v>
      </c>
      <c r="D77" s="15">
        <v>15</v>
      </c>
      <c r="E77" s="15">
        <f t="shared" si="10"/>
        <v>1</v>
      </c>
      <c r="G77" s="5">
        <f t="shared" si="13"/>
        <v>65</v>
      </c>
      <c r="H77" s="7" t="s">
        <v>105</v>
      </c>
      <c r="I77" s="15">
        <v>14</v>
      </c>
      <c r="J77" s="15">
        <f t="shared" si="11"/>
        <v>1</v>
      </c>
      <c r="L77" s="25"/>
      <c r="M77" s="19"/>
      <c r="N77" s="31"/>
      <c r="O77" s="19"/>
    </row>
    <row r="78" spans="1:17" ht="16.5" customHeight="1" x14ac:dyDescent="0.15">
      <c r="B78" s="5">
        <f t="shared" si="12"/>
        <v>66</v>
      </c>
      <c r="C78" s="7" t="s">
        <v>105</v>
      </c>
      <c r="D78" s="15">
        <v>14</v>
      </c>
      <c r="E78" s="15">
        <f t="shared" si="10"/>
        <v>1</v>
      </c>
      <c r="G78" s="5">
        <f t="shared" si="13"/>
        <v>66</v>
      </c>
      <c r="H78" s="7" t="s">
        <v>35</v>
      </c>
      <c r="I78" s="10">
        <v>13</v>
      </c>
      <c r="J78" s="15">
        <f t="shared" si="11"/>
        <v>1</v>
      </c>
      <c r="L78" s="25"/>
      <c r="M78" s="19"/>
      <c r="N78" s="31"/>
      <c r="O78" s="19"/>
    </row>
    <row r="79" spans="1:17" ht="16.5" customHeight="1" x14ac:dyDescent="0.15">
      <c r="B79" s="5">
        <f t="shared" si="12"/>
        <v>67</v>
      </c>
      <c r="C79" s="7" t="s">
        <v>35</v>
      </c>
      <c r="D79" s="10">
        <v>13</v>
      </c>
      <c r="E79" s="15">
        <f t="shared" si="10"/>
        <v>1</v>
      </c>
      <c r="G79" s="5">
        <f t="shared" si="13"/>
        <v>67</v>
      </c>
      <c r="H79" s="7" t="s">
        <v>64</v>
      </c>
      <c r="I79" s="10">
        <v>12</v>
      </c>
      <c r="J79" s="15">
        <f t="shared" si="11"/>
        <v>1</v>
      </c>
      <c r="L79" s="25"/>
      <c r="M79" s="19"/>
      <c r="N79" s="31"/>
      <c r="O79" s="19"/>
    </row>
    <row r="80" spans="1:17" ht="16.5" customHeight="1" x14ac:dyDescent="0.15">
      <c r="B80" s="5">
        <f t="shared" si="12"/>
        <v>68</v>
      </c>
      <c r="C80" s="7" t="s">
        <v>64</v>
      </c>
      <c r="D80" s="10">
        <v>12</v>
      </c>
      <c r="E80" s="15">
        <f t="shared" si="10"/>
        <v>1</v>
      </c>
      <c r="G80" s="5">
        <f t="shared" si="13"/>
        <v>68</v>
      </c>
      <c r="H80" s="7" t="s">
        <v>95</v>
      </c>
      <c r="I80" s="15">
        <v>6</v>
      </c>
      <c r="J80" s="15">
        <f t="shared" si="11"/>
        <v>1</v>
      </c>
      <c r="L80" s="25"/>
      <c r="M80" s="19"/>
      <c r="N80" s="31"/>
      <c r="O80" s="19"/>
    </row>
    <row r="81" spans="2:15" ht="16.5" customHeight="1" x14ac:dyDescent="0.15">
      <c r="B81" s="5">
        <f t="shared" si="12"/>
        <v>69</v>
      </c>
      <c r="C81" s="7" t="s">
        <v>95</v>
      </c>
      <c r="D81" s="15">
        <v>6</v>
      </c>
      <c r="E81" s="15">
        <f t="shared" si="10"/>
        <v>1</v>
      </c>
      <c r="G81" s="5">
        <f t="shared" si="13"/>
        <v>69</v>
      </c>
      <c r="H81" s="7" t="s">
        <v>72</v>
      </c>
      <c r="I81" s="15">
        <v>1</v>
      </c>
      <c r="J81" s="15">
        <f t="shared" si="11"/>
        <v>1</v>
      </c>
      <c r="L81" s="25"/>
      <c r="M81" s="19"/>
      <c r="N81" s="31"/>
      <c r="O81" s="19"/>
    </row>
    <row r="82" spans="2:15" ht="16.5" customHeight="1" x14ac:dyDescent="0.15">
      <c r="B82" s="5">
        <f t="shared" si="12"/>
        <v>70</v>
      </c>
      <c r="C82" s="7" t="s">
        <v>72</v>
      </c>
      <c r="D82" s="15">
        <v>1</v>
      </c>
      <c r="E82" s="15">
        <f t="shared" si="10"/>
        <v>1</v>
      </c>
      <c r="G82" s="5">
        <f t="shared" si="13"/>
        <v>70</v>
      </c>
      <c r="H82" s="7" t="s">
        <v>128</v>
      </c>
      <c r="I82" s="15">
        <v>1</v>
      </c>
      <c r="J82" s="15">
        <f t="shared" si="11"/>
        <v>1</v>
      </c>
      <c r="L82" s="25"/>
      <c r="M82" s="19"/>
      <c r="N82" s="31"/>
      <c r="O82" s="19"/>
    </row>
    <row r="83" spans="2:15" ht="16.5" customHeight="1" x14ac:dyDescent="0.15">
      <c r="B83" s="5">
        <f t="shared" si="12"/>
        <v>71</v>
      </c>
      <c r="C83" s="7" t="s">
        <v>128</v>
      </c>
      <c r="D83" s="15">
        <v>1</v>
      </c>
      <c r="E83" s="15">
        <f t="shared" si="10"/>
        <v>1</v>
      </c>
      <c r="H83" s="1"/>
    </row>
    <row r="84" spans="2:15" ht="16.5" customHeight="1" x14ac:dyDescent="0.15">
      <c r="B84" s="19"/>
      <c r="C84" s="28"/>
      <c r="D84" s="31" t="s">
        <v>45</v>
      </c>
      <c r="E84" s="19"/>
      <c r="I84" s="1" t="s">
        <v>22</v>
      </c>
      <c r="N84" s="1" t="s">
        <v>41</v>
      </c>
    </row>
    <row r="85" spans="2:15" ht="16.5" customHeight="1" x14ac:dyDescent="0.15">
      <c r="D85" s="1">
        <f>SUM(D5:D34)+SUM(D39:D68)+SUM(D73:D83)</f>
        <v>5291123</v>
      </c>
      <c r="I85" s="1">
        <f>SUM(I5:I34)+SUM(I39:I68)+SUM(I73:I82)</f>
        <v>1563346</v>
      </c>
      <c r="N85" s="1">
        <f>SUM(N5:N27)</f>
        <v>3727777</v>
      </c>
    </row>
  </sheetData>
  <sortState ref="I6:J29">
    <sortCondition descending="1" ref="J6:J29"/>
  </sortState>
  <mergeCells count="16">
    <mergeCell ref="B71:B72"/>
    <mergeCell ref="C71:C72"/>
    <mergeCell ref="G71:G72"/>
    <mergeCell ref="H71:H72"/>
    <mergeCell ref="N34:O34"/>
    <mergeCell ref="N68:O68"/>
    <mergeCell ref="M3:M4"/>
    <mergeCell ref="B37:B38"/>
    <mergeCell ref="C37:C38"/>
    <mergeCell ref="G37:G38"/>
    <mergeCell ref="H37:H38"/>
    <mergeCell ref="B3:B4"/>
    <mergeCell ref="C3:C4"/>
    <mergeCell ref="G3:G4"/>
    <mergeCell ref="H3:H4"/>
    <mergeCell ref="L3:L4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3" orientation="landscape" r:id="rId1"/>
  <rowBreaks count="2" manualBreakCount="2">
    <brk id="36" max="15" man="1"/>
    <brk id="68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3"/>
  <sheetViews>
    <sheetView view="pageBreakPreview" zoomScaleSheetLayoutView="100" workbookViewId="0">
      <selection activeCell="N128" sqref="N128"/>
    </sheetView>
  </sheetViews>
  <sheetFormatPr defaultColWidth="12.75" defaultRowHeight="16.5" customHeight="1" x14ac:dyDescent="0.15"/>
  <cols>
    <col min="1" max="1" width="2.5" style="1" customWidth="1"/>
    <col min="2" max="2" width="6.25" style="1" customWidth="1"/>
    <col min="3" max="3" width="11.625" style="1" customWidth="1"/>
    <col min="4" max="5" width="12.75" style="1"/>
    <col min="6" max="6" width="3.5" style="1" customWidth="1"/>
    <col min="7" max="7" width="6.25" style="1" customWidth="1"/>
    <col min="8" max="8" width="11.625" style="1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147</v>
      </c>
      <c r="B1" s="4"/>
      <c r="C1" s="4"/>
      <c r="D1" s="4"/>
      <c r="E1" s="4"/>
      <c r="F1" s="4"/>
      <c r="G1" s="11"/>
      <c r="H1" s="4"/>
      <c r="I1" s="4"/>
      <c r="J1" s="4"/>
      <c r="K1" s="4"/>
      <c r="L1" s="4"/>
      <c r="M1" s="4"/>
      <c r="N1" s="4"/>
      <c r="O1" s="4"/>
      <c r="P1" s="4"/>
      <c r="Q1" s="32"/>
    </row>
    <row r="2" spans="1:17" ht="16.5" customHeight="1" x14ac:dyDescent="0.15">
      <c r="B2" s="1" t="s">
        <v>30</v>
      </c>
      <c r="G2" s="1" t="s">
        <v>28</v>
      </c>
      <c r="L2" s="1" t="s">
        <v>26</v>
      </c>
    </row>
    <row r="3" spans="1:17" ht="16.5" customHeight="1" x14ac:dyDescent="0.15">
      <c r="B3" s="71" t="s">
        <v>4</v>
      </c>
      <c r="C3" s="74" t="s">
        <v>5</v>
      </c>
      <c r="D3" s="9" t="s">
        <v>31</v>
      </c>
      <c r="E3" s="9"/>
      <c r="F3" s="20"/>
      <c r="G3" s="74" t="s">
        <v>4</v>
      </c>
      <c r="H3" s="74" t="s">
        <v>5</v>
      </c>
      <c r="I3" s="9" t="s">
        <v>31</v>
      </c>
      <c r="J3" s="9"/>
      <c r="L3" s="71" t="s">
        <v>4</v>
      </c>
      <c r="M3" s="74" t="s">
        <v>5</v>
      </c>
      <c r="N3" s="9" t="s">
        <v>31</v>
      </c>
      <c r="O3" s="9"/>
    </row>
    <row r="4" spans="1:17" ht="16.5" customHeight="1" x14ac:dyDescent="0.15">
      <c r="B4" s="71"/>
      <c r="C4" s="76"/>
      <c r="D4" s="5" t="s">
        <v>24</v>
      </c>
      <c r="E4" s="5" t="s">
        <v>25</v>
      </c>
      <c r="F4" s="20"/>
      <c r="G4" s="76"/>
      <c r="H4" s="76"/>
      <c r="I4" s="5" t="s">
        <v>24</v>
      </c>
      <c r="J4" s="5" t="s">
        <v>25</v>
      </c>
      <c r="L4" s="71"/>
      <c r="M4" s="76"/>
      <c r="N4" s="5" t="s">
        <v>24</v>
      </c>
      <c r="O4" s="5" t="s">
        <v>25</v>
      </c>
    </row>
    <row r="5" spans="1:17" ht="16.5" customHeight="1" x14ac:dyDescent="0.15">
      <c r="B5" s="5">
        <v>1</v>
      </c>
      <c r="C5" s="7" t="s">
        <v>129</v>
      </c>
      <c r="D5" s="15">
        <v>88840443</v>
      </c>
      <c r="E5" s="15">
        <f t="shared" ref="E5:E34" si="0">ROUNDUP(D5/365,0)</f>
        <v>243399</v>
      </c>
      <c r="G5" s="5">
        <v>1</v>
      </c>
      <c r="H5" s="7" t="s">
        <v>129</v>
      </c>
      <c r="I5" s="15">
        <v>49723134</v>
      </c>
      <c r="J5" s="15">
        <f t="shared" ref="J5:J34" si="1">ROUNDUP(I5/365,0)</f>
        <v>136228</v>
      </c>
      <c r="L5" s="5">
        <v>1</v>
      </c>
      <c r="M5" s="7" t="s">
        <v>130</v>
      </c>
      <c r="N5" s="15">
        <v>39856462</v>
      </c>
      <c r="O5" s="15">
        <f t="shared" ref="O5:O10" si="2">ROUNDUP(N5/365,0)</f>
        <v>109196</v>
      </c>
    </row>
    <row r="6" spans="1:17" ht="16.5" customHeight="1" x14ac:dyDescent="0.15">
      <c r="B6" s="5">
        <f t="shared" ref="B6:B34" si="3">B5+1</f>
        <v>2</v>
      </c>
      <c r="C6" s="7" t="s">
        <v>130</v>
      </c>
      <c r="D6" s="15">
        <v>41435310</v>
      </c>
      <c r="E6" s="15">
        <f t="shared" si="0"/>
        <v>113522</v>
      </c>
      <c r="G6" s="5">
        <f t="shared" ref="G6:G34" si="4">G5+1</f>
        <v>2</v>
      </c>
      <c r="H6" s="15" t="s">
        <v>132</v>
      </c>
      <c r="I6" s="10">
        <v>11920149</v>
      </c>
      <c r="J6" s="15">
        <f t="shared" si="1"/>
        <v>32658</v>
      </c>
      <c r="L6" s="5">
        <f>L5+1</f>
        <v>2</v>
      </c>
      <c r="M6" s="7" t="s">
        <v>129</v>
      </c>
      <c r="N6" s="15">
        <v>39117309</v>
      </c>
      <c r="O6" s="15">
        <f t="shared" si="2"/>
        <v>107171</v>
      </c>
    </row>
    <row r="7" spans="1:17" ht="16.5" customHeight="1" x14ac:dyDescent="0.15">
      <c r="B7" s="5">
        <f t="shared" si="3"/>
        <v>3</v>
      </c>
      <c r="C7" s="15" t="s">
        <v>131</v>
      </c>
      <c r="D7" s="10">
        <v>27159956</v>
      </c>
      <c r="E7" s="15">
        <f t="shared" si="0"/>
        <v>74411</v>
      </c>
      <c r="G7" s="5">
        <f t="shared" si="4"/>
        <v>3</v>
      </c>
      <c r="H7" s="7" t="s">
        <v>47</v>
      </c>
      <c r="I7" s="15">
        <v>10644716</v>
      </c>
      <c r="J7" s="15">
        <f t="shared" si="1"/>
        <v>29164</v>
      </c>
      <c r="L7" s="5">
        <f>L6+1</f>
        <v>3</v>
      </c>
      <c r="M7" s="15" t="s">
        <v>131</v>
      </c>
      <c r="N7" s="10">
        <v>23748953</v>
      </c>
      <c r="O7" s="15">
        <f t="shared" si="2"/>
        <v>65066</v>
      </c>
    </row>
    <row r="8" spans="1:17" ht="16.5" customHeight="1" x14ac:dyDescent="0.15">
      <c r="B8" s="5">
        <f t="shared" si="3"/>
        <v>4</v>
      </c>
      <c r="C8" s="15" t="s">
        <v>49</v>
      </c>
      <c r="D8" s="10">
        <v>12089835</v>
      </c>
      <c r="E8" s="15">
        <f t="shared" si="0"/>
        <v>33123</v>
      </c>
      <c r="G8" s="5">
        <f t="shared" si="4"/>
        <v>4</v>
      </c>
      <c r="H8" s="15" t="s">
        <v>133</v>
      </c>
      <c r="I8" s="10">
        <v>9473587</v>
      </c>
      <c r="J8" s="15">
        <f t="shared" si="1"/>
        <v>25956</v>
      </c>
      <c r="L8" s="5">
        <f>L7+1</f>
        <v>4</v>
      </c>
      <c r="M8" s="15" t="s">
        <v>135</v>
      </c>
      <c r="N8" s="10">
        <v>5043553</v>
      </c>
      <c r="O8" s="15">
        <f t="shared" si="2"/>
        <v>13818</v>
      </c>
    </row>
    <row r="9" spans="1:17" ht="16.5" customHeight="1" x14ac:dyDescent="0.15">
      <c r="B9" s="5">
        <f t="shared" si="3"/>
        <v>5</v>
      </c>
      <c r="C9" s="15" t="s">
        <v>47</v>
      </c>
      <c r="D9" s="10">
        <v>12044996</v>
      </c>
      <c r="E9" s="15">
        <f t="shared" si="0"/>
        <v>33000</v>
      </c>
      <c r="G9" s="5">
        <f t="shared" si="4"/>
        <v>5</v>
      </c>
      <c r="H9" s="15" t="s">
        <v>49</v>
      </c>
      <c r="I9" s="10">
        <v>8524592</v>
      </c>
      <c r="J9" s="15">
        <f t="shared" si="1"/>
        <v>23356</v>
      </c>
      <c r="L9" s="5">
        <f>L8+1</f>
        <v>5</v>
      </c>
      <c r="M9" s="15" t="s">
        <v>49</v>
      </c>
      <c r="N9" s="10">
        <v>3565243</v>
      </c>
      <c r="O9" s="15">
        <f t="shared" si="2"/>
        <v>9768</v>
      </c>
    </row>
    <row r="10" spans="1:17" ht="16.5" customHeight="1" x14ac:dyDescent="0.15">
      <c r="B10" s="5">
        <f t="shared" si="3"/>
        <v>6</v>
      </c>
      <c r="C10" s="7" t="s">
        <v>132</v>
      </c>
      <c r="D10" s="15">
        <v>11920149</v>
      </c>
      <c r="E10" s="15">
        <f t="shared" si="0"/>
        <v>32658</v>
      </c>
      <c r="G10" s="5">
        <f t="shared" si="4"/>
        <v>6</v>
      </c>
      <c r="H10" s="15" t="s">
        <v>131</v>
      </c>
      <c r="I10" s="10">
        <v>3411003</v>
      </c>
      <c r="J10" s="15">
        <f t="shared" si="1"/>
        <v>9346</v>
      </c>
      <c r="L10" s="5">
        <f>L9+1</f>
        <v>6</v>
      </c>
      <c r="M10" s="15" t="s">
        <v>47</v>
      </c>
      <c r="N10" s="10">
        <v>1400280</v>
      </c>
      <c r="O10" s="15">
        <f t="shared" si="2"/>
        <v>3837</v>
      </c>
    </row>
    <row r="11" spans="1:17" ht="16.5" customHeight="1" x14ac:dyDescent="0.15">
      <c r="B11" s="5">
        <f t="shared" si="3"/>
        <v>7</v>
      </c>
      <c r="C11" s="15" t="s">
        <v>133</v>
      </c>
      <c r="D11" s="10">
        <v>9473587</v>
      </c>
      <c r="E11" s="15">
        <f t="shared" si="0"/>
        <v>25956</v>
      </c>
      <c r="G11" s="5">
        <f t="shared" si="4"/>
        <v>7</v>
      </c>
      <c r="H11" s="15" t="s">
        <v>40</v>
      </c>
      <c r="I11" s="10">
        <v>3099098</v>
      </c>
      <c r="J11" s="15">
        <f t="shared" si="1"/>
        <v>8491</v>
      </c>
      <c r="L11" s="39"/>
      <c r="M11" s="42"/>
      <c r="N11" s="40"/>
      <c r="O11" s="40"/>
    </row>
    <row r="12" spans="1:17" ht="16.5" customHeight="1" x14ac:dyDescent="0.15">
      <c r="B12" s="5">
        <f t="shared" si="3"/>
        <v>8</v>
      </c>
      <c r="C12" s="15" t="s">
        <v>135</v>
      </c>
      <c r="D12" s="10">
        <v>6606883</v>
      </c>
      <c r="E12" s="15">
        <f t="shared" si="0"/>
        <v>18102</v>
      </c>
      <c r="G12" s="5">
        <f t="shared" si="4"/>
        <v>8</v>
      </c>
      <c r="H12" s="7" t="s">
        <v>50</v>
      </c>
      <c r="I12" s="15">
        <v>2288774</v>
      </c>
      <c r="J12" s="15">
        <f t="shared" si="1"/>
        <v>6271</v>
      </c>
      <c r="L12" s="25"/>
      <c r="M12" s="19"/>
      <c r="N12" s="31"/>
      <c r="O12" s="19"/>
    </row>
    <row r="13" spans="1:17" ht="16.5" customHeight="1" x14ac:dyDescent="0.15">
      <c r="B13" s="5">
        <f t="shared" si="3"/>
        <v>9</v>
      </c>
      <c r="C13" s="15" t="s">
        <v>40</v>
      </c>
      <c r="D13" s="10">
        <v>3099098</v>
      </c>
      <c r="E13" s="15">
        <f t="shared" si="0"/>
        <v>8491</v>
      </c>
      <c r="G13" s="5">
        <f t="shared" si="4"/>
        <v>9</v>
      </c>
      <c r="H13" s="15" t="s">
        <v>71</v>
      </c>
      <c r="I13" s="10">
        <v>1727003</v>
      </c>
      <c r="J13" s="15">
        <f t="shared" si="1"/>
        <v>4732</v>
      </c>
      <c r="L13" s="25"/>
      <c r="M13" s="19"/>
      <c r="N13" s="31"/>
      <c r="O13" s="19"/>
    </row>
    <row r="14" spans="1:17" ht="16.5" customHeight="1" x14ac:dyDescent="0.15">
      <c r="B14" s="5">
        <f t="shared" si="3"/>
        <v>10</v>
      </c>
      <c r="C14" s="15" t="s">
        <v>50</v>
      </c>
      <c r="D14" s="10">
        <v>2288774</v>
      </c>
      <c r="E14" s="15">
        <f t="shared" si="0"/>
        <v>6271</v>
      </c>
      <c r="G14" s="5">
        <f t="shared" si="4"/>
        <v>10</v>
      </c>
      <c r="H14" s="15" t="s">
        <v>130</v>
      </c>
      <c r="I14" s="10">
        <v>1578848</v>
      </c>
      <c r="J14" s="15">
        <f t="shared" si="1"/>
        <v>4326</v>
      </c>
      <c r="L14" s="25"/>
      <c r="M14" s="19"/>
      <c r="N14" s="31"/>
      <c r="O14" s="19"/>
    </row>
    <row r="15" spans="1:17" ht="16.5" customHeight="1" x14ac:dyDescent="0.15">
      <c r="B15" s="5">
        <f t="shared" si="3"/>
        <v>11</v>
      </c>
      <c r="C15" s="15" t="s">
        <v>71</v>
      </c>
      <c r="D15" s="10">
        <v>1727003</v>
      </c>
      <c r="E15" s="15">
        <f t="shared" si="0"/>
        <v>4732</v>
      </c>
      <c r="G15" s="5">
        <f t="shared" si="4"/>
        <v>11</v>
      </c>
      <c r="H15" s="15" t="s">
        <v>135</v>
      </c>
      <c r="I15" s="10">
        <v>1563330</v>
      </c>
      <c r="J15" s="15">
        <f t="shared" si="1"/>
        <v>4284</v>
      </c>
      <c r="L15" s="25"/>
      <c r="M15" s="28"/>
      <c r="N15" s="19"/>
      <c r="O15" s="19"/>
    </row>
    <row r="16" spans="1:17" ht="16.5" customHeight="1" x14ac:dyDescent="0.15">
      <c r="B16" s="5">
        <f t="shared" si="3"/>
        <v>12</v>
      </c>
      <c r="C16" s="15" t="s">
        <v>55</v>
      </c>
      <c r="D16" s="10">
        <v>1539368</v>
      </c>
      <c r="E16" s="15">
        <f t="shared" si="0"/>
        <v>4218</v>
      </c>
      <c r="G16" s="5">
        <f t="shared" si="4"/>
        <v>12</v>
      </c>
      <c r="H16" s="15" t="s">
        <v>55</v>
      </c>
      <c r="I16" s="10">
        <v>1539368</v>
      </c>
      <c r="J16" s="15">
        <f t="shared" si="1"/>
        <v>4218</v>
      </c>
      <c r="L16" s="25"/>
      <c r="M16" s="19"/>
      <c r="N16" s="31"/>
      <c r="O16" s="19"/>
    </row>
    <row r="17" spans="2:15" ht="16.5" customHeight="1" x14ac:dyDescent="0.15">
      <c r="B17" s="5">
        <f t="shared" si="3"/>
        <v>13</v>
      </c>
      <c r="C17" s="15" t="s">
        <v>43</v>
      </c>
      <c r="D17" s="10">
        <v>1393882</v>
      </c>
      <c r="E17" s="15">
        <f t="shared" si="0"/>
        <v>3819</v>
      </c>
      <c r="G17" s="5">
        <f t="shared" si="4"/>
        <v>13</v>
      </c>
      <c r="H17" s="15" t="s">
        <v>43</v>
      </c>
      <c r="I17" s="10">
        <v>1393882</v>
      </c>
      <c r="J17" s="15">
        <f t="shared" si="1"/>
        <v>3819</v>
      </c>
      <c r="L17" s="25"/>
      <c r="M17" s="19"/>
      <c r="N17" s="31"/>
      <c r="O17" s="19"/>
    </row>
    <row r="18" spans="2:15" ht="16.5" customHeight="1" x14ac:dyDescent="0.15">
      <c r="B18" s="5">
        <f t="shared" si="3"/>
        <v>14</v>
      </c>
      <c r="C18" s="7" t="s">
        <v>54</v>
      </c>
      <c r="D18" s="15">
        <v>1360406</v>
      </c>
      <c r="E18" s="15">
        <f t="shared" si="0"/>
        <v>3728</v>
      </c>
      <c r="G18" s="5">
        <f t="shared" si="4"/>
        <v>14</v>
      </c>
      <c r="H18" s="7" t="s">
        <v>54</v>
      </c>
      <c r="I18" s="15">
        <v>1360406</v>
      </c>
      <c r="J18" s="15">
        <f t="shared" si="1"/>
        <v>3728</v>
      </c>
      <c r="L18" s="25"/>
      <c r="M18" s="28"/>
      <c r="N18" s="19"/>
      <c r="O18" s="19"/>
    </row>
    <row r="19" spans="2:15" ht="16.5" customHeight="1" x14ac:dyDescent="0.15">
      <c r="B19" s="5">
        <f t="shared" si="3"/>
        <v>15</v>
      </c>
      <c r="C19" s="15" t="s">
        <v>58</v>
      </c>
      <c r="D19" s="10">
        <v>1268558</v>
      </c>
      <c r="E19" s="15">
        <f t="shared" si="0"/>
        <v>3476</v>
      </c>
      <c r="G19" s="5">
        <f t="shared" si="4"/>
        <v>15</v>
      </c>
      <c r="H19" s="15" t="s">
        <v>58</v>
      </c>
      <c r="I19" s="10">
        <v>1268558</v>
      </c>
      <c r="J19" s="15">
        <f t="shared" si="1"/>
        <v>3476</v>
      </c>
      <c r="L19" s="25"/>
      <c r="M19" s="19"/>
      <c r="N19" s="31"/>
      <c r="O19" s="19"/>
    </row>
    <row r="20" spans="2:15" ht="16.5" customHeight="1" x14ac:dyDescent="0.15">
      <c r="B20" s="5">
        <f t="shared" si="3"/>
        <v>16</v>
      </c>
      <c r="C20" s="7" t="s">
        <v>63</v>
      </c>
      <c r="D20" s="15">
        <v>1238055</v>
      </c>
      <c r="E20" s="15">
        <f t="shared" si="0"/>
        <v>3392</v>
      </c>
      <c r="G20" s="5">
        <f t="shared" si="4"/>
        <v>16</v>
      </c>
      <c r="H20" s="7" t="s">
        <v>63</v>
      </c>
      <c r="I20" s="15">
        <v>1238055</v>
      </c>
      <c r="J20" s="15">
        <f t="shared" si="1"/>
        <v>3392</v>
      </c>
      <c r="L20" s="25"/>
      <c r="M20" s="19"/>
      <c r="N20" s="31"/>
      <c r="O20" s="19"/>
    </row>
    <row r="21" spans="2:15" ht="16.5" customHeight="1" x14ac:dyDescent="0.15">
      <c r="B21" s="5">
        <f t="shared" si="3"/>
        <v>17</v>
      </c>
      <c r="C21" s="7" t="s">
        <v>9</v>
      </c>
      <c r="D21" s="15">
        <v>1100846</v>
      </c>
      <c r="E21" s="15">
        <f t="shared" si="0"/>
        <v>3017</v>
      </c>
      <c r="G21" s="5">
        <f t="shared" si="4"/>
        <v>17</v>
      </c>
      <c r="H21" s="7" t="s">
        <v>9</v>
      </c>
      <c r="I21" s="15">
        <v>1100846</v>
      </c>
      <c r="J21" s="15">
        <f t="shared" si="1"/>
        <v>3017</v>
      </c>
      <c r="L21" s="25"/>
      <c r="M21" s="19"/>
      <c r="N21" s="31"/>
      <c r="O21" s="19"/>
    </row>
    <row r="22" spans="2:15" ht="16.5" customHeight="1" x14ac:dyDescent="0.15">
      <c r="B22" s="5">
        <f t="shared" si="3"/>
        <v>18</v>
      </c>
      <c r="C22" s="15" t="s">
        <v>60</v>
      </c>
      <c r="D22" s="10">
        <v>1062774</v>
      </c>
      <c r="E22" s="15">
        <f t="shared" si="0"/>
        <v>2912</v>
      </c>
      <c r="G22" s="5">
        <f t="shared" si="4"/>
        <v>18</v>
      </c>
      <c r="H22" s="15" t="s">
        <v>60</v>
      </c>
      <c r="I22" s="10">
        <v>1062774</v>
      </c>
      <c r="J22" s="15">
        <f t="shared" si="1"/>
        <v>2912</v>
      </c>
      <c r="L22" s="25"/>
      <c r="M22" s="19"/>
      <c r="N22" s="31"/>
      <c r="O22" s="19"/>
    </row>
    <row r="23" spans="2:15" ht="16.5" customHeight="1" x14ac:dyDescent="0.15">
      <c r="B23" s="5">
        <f t="shared" si="3"/>
        <v>19</v>
      </c>
      <c r="C23" s="7" t="s">
        <v>53</v>
      </c>
      <c r="D23" s="15">
        <v>858684</v>
      </c>
      <c r="E23" s="15">
        <f t="shared" si="0"/>
        <v>2353</v>
      </c>
      <c r="G23" s="5">
        <f t="shared" si="4"/>
        <v>19</v>
      </c>
      <c r="H23" s="7" t="s">
        <v>53</v>
      </c>
      <c r="I23" s="15">
        <v>858684</v>
      </c>
      <c r="J23" s="15">
        <f t="shared" si="1"/>
        <v>2353</v>
      </c>
      <c r="L23" s="25"/>
      <c r="M23" s="19"/>
      <c r="N23" s="31"/>
      <c r="O23" s="19"/>
    </row>
    <row r="24" spans="2:15" ht="16.5" customHeight="1" x14ac:dyDescent="0.15">
      <c r="B24" s="5">
        <f t="shared" si="3"/>
        <v>20</v>
      </c>
      <c r="C24" s="15" t="s">
        <v>62</v>
      </c>
      <c r="D24" s="10">
        <v>705969</v>
      </c>
      <c r="E24" s="15">
        <f t="shared" si="0"/>
        <v>1935</v>
      </c>
      <c r="G24" s="5">
        <f t="shared" si="4"/>
        <v>20</v>
      </c>
      <c r="H24" s="15" t="s">
        <v>62</v>
      </c>
      <c r="I24" s="10">
        <v>705969</v>
      </c>
      <c r="J24" s="15">
        <f t="shared" si="1"/>
        <v>1935</v>
      </c>
      <c r="L24" s="25"/>
      <c r="M24" s="28"/>
      <c r="N24" s="19"/>
      <c r="O24" s="19"/>
    </row>
    <row r="25" spans="2:15" ht="16.5" customHeight="1" x14ac:dyDescent="0.15">
      <c r="B25" s="5">
        <f t="shared" si="3"/>
        <v>21</v>
      </c>
      <c r="C25" s="7" t="s">
        <v>52</v>
      </c>
      <c r="D25" s="15">
        <v>686747</v>
      </c>
      <c r="E25" s="15">
        <f t="shared" si="0"/>
        <v>1882</v>
      </c>
      <c r="G25" s="5">
        <f t="shared" si="4"/>
        <v>21</v>
      </c>
      <c r="H25" s="7" t="s">
        <v>52</v>
      </c>
      <c r="I25" s="15">
        <v>686747</v>
      </c>
      <c r="J25" s="15">
        <f t="shared" si="1"/>
        <v>1882</v>
      </c>
      <c r="L25" s="25"/>
      <c r="M25" s="19"/>
      <c r="N25" s="31"/>
      <c r="O25" s="19"/>
    </row>
    <row r="26" spans="2:15" ht="16.5" customHeight="1" x14ac:dyDescent="0.15">
      <c r="B26" s="5">
        <f t="shared" si="3"/>
        <v>22</v>
      </c>
      <c r="C26" s="15" t="s">
        <v>92</v>
      </c>
      <c r="D26" s="10">
        <v>647774</v>
      </c>
      <c r="E26" s="15">
        <f t="shared" si="0"/>
        <v>1775</v>
      </c>
      <c r="G26" s="5">
        <f t="shared" si="4"/>
        <v>22</v>
      </c>
      <c r="H26" s="15" t="s">
        <v>92</v>
      </c>
      <c r="I26" s="10">
        <v>647774</v>
      </c>
      <c r="J26" s="15">
        <f t="shared" si="1"/>
        <v>1775</v>
      </c>
      <c r="L26" s="25"/>
      <c r="M26" s="19"/>
      <c r="N26" s="31"/>
      <c r="O26" s="19"/>
    </row>
    <row r="27" spans="2:15" ht="16.5" customHeight="1" x14ac:dyDescent="0.15">
      <c r="B27" s="5">
        <f t="shared" si="3"/>
        <v>23</v>
      </c>
      <c r="C27" s="7" t="s">
        <v>102</v>
      </c>
      <c r="D27" s="15">
        <v>611166</v>
      </c>
      <c r="E27" s="15">
        <f t="shared" si="0"/>
        <v>1675</v>
      </c>
      <c r="G27" s="5">
        <f t="shared" si="4"/>
        <v>23</v>
      </c>
      <c r="H27" s="7" t="s">
        <v>102</v>
      </c>
      <c r="I27" s="15">
        <v>611166</v>
      </c>
      <c r="J27" s="15">
        <f t="shared" si="1"/>
        <v>1675</v>
      </c>
      <c r="L27" s="25"/>
      <c r="M27" s="19"/>
      <c r="N27" s="31"/>
      <c r="O27" s="19"/>
    </row>
    <row r="28" spans="2:15" ht="16.5" customHeight="1" x14ac:dyDescent="0.15">
      <c r="B28" s="5">
        <f t="shared" si="3"/>
        <v>24</v>
      </c>
      <c r="C28" s="15" t="s">
        <v>70</v>
      </c>
      <c r="D28" s="10">
        <v>461622</v>
      </c>
      <c r="E28" s="15">
        <f t="shared" si="0"/>
        <v>1265</v>
      </c>
      <c r="G28" s="5">
        <f t="shared" si="4"/>
        <v>24</v>
      </c>
      <c r="H28" s="15" t="s">
        <v>70</v>
      </c>
      <c r="I28" s="10">
        <v>461622</v>
      </c>
      <c r="J28" s="15">
        <f t="shared" si="1"/>
        <v>1265</v>
      </c>
      <c r="L28" s="25"/>
      <c r="M28" s="28"/>
      <c r="N28" s="19"/>
      <c r="O28" s="19"/>
    </row>
    <row r="29" spans="2:15" ht="16.5" customHeight="1" x14ac:dyDescent="0.15">
      <c r="B29" s="5">
        <f t="shared" si="3"/>
        <v>25</v>
      </c>
      <c r="C29" s="7" t="s">
        <v>57</v>
      </c>
      <c r="D29" s="15">
        <v>457444</v>
      </c>
      <c r="E29" s="15">
        <f t="shared" si="0"/>
        <v>1254</v>
      </c>
      <c r="G29" s="5">
        <f t="shared" si="4"/>
        <v>25</v>
      </c>
      <c r="H29" s="7" t="s">
        <v>57</v>
      </c>
      <c r="I29" s="15">
        <v>457444</v>
      </c>
      <c r="J29" s="15">
        <f t="shared" si="1"/>
        <v>1254</v>
      </c>
      <c r="L29" s="25"/>
      <c r="M29" s="28"/>
      <c r="N29" s="19"/>
      <c r="O29" s="19"/>
    </row>
    <row r="30" spans="2:15" ht="16.5" customHeight="1" x14ac:dyDescent="0.15">
      <c r="B30" s="5">
        <f t="shared" si="3"/>
        <v>26</v>
      </c>
      <c r="C30" s="15" t="s">
        <v>109</v>
      </c>
      <c r="D30" s="10">
        <v>373831</v>
      </c>
      <c r="E30" s="15">
        <f t="shared" si="0"/>
        <v>1025</v>
      </c>
      <c r="G30" s="5">
        <f t="shared" si="4"/>
        <v>26</v>
      </c>
      <c r="H30" s="15" t="s">
        <v>109</v>
      </c>
      <c r="I30" s="10">
        <v>373831</v>
      </c>
      <c r="J30" s="15">
        <f t="shared" si="1"/>
        <v>1025</v>
      </c>
      <c r="L30" s="25"/>
      <c r="M30" s="28"/>
      <c r="N30" s="19"/>
      <c r="O30" s="19"/>
    </row>
    <row r="31" spans="2:15" ht="16.5" customHeight="1" x14ac:dyDescent="0.15">
      <c r="B31" s="5">
        <f t="shared" si="3"/>
        <v>27</v>
      </c>
      <c r="C31" s="15" t="s">
        <v>48</v>
      </c>
      <c r="D31" s="10">
        <v>371018</v>
      </c>
      <c r="E31" s="15">
        <f t="shared" si="0"/>
        <v>1017</v>
      </c>
      <c r="G31" s="5">
        <f t="shared" si="4"/>
        <v>27</v>
      </c>
      <c r="H31" s="15" t="s">
        <v>48</v>
      </c>
      <c r="I31" s="10">
        <v>371018</v>
      </c>
      <c r="J31" s="15">
        <f t="shared" si="1"/>
        <v>1017</v>
      </c>
      <c r="L31" s="25"/>
      <c r="M31" s="28"/>
      <c r="N31" s="19"/>
      <c r="O31" s="19"/>
    </row>
    <row r="32" spans="2:15" ht="16.5" customHeight="1" x14ac:dyDescent="0.15">
      <c r="B32" s="5">
        <f t="shared" si="3"/>
        <v>28</v>
      </c>
      <c r="C32" s="15" t="s">
        <v>61</v>
      </c>
      <c r="D32" s="10">
        <v>353249</v>
      </c>
      <c r="E32" s="15">
        <f t="shared" si="0"/>
        <v>968</v>
      </c>
      <c r="G32" s="5">
        <f t="shared" si="4"/>
        <v>28</v>
      </c>
      <c r="H32" s="15" t="s">
        <v>61</v>
      </c>
      <c r="I32" s="10">
        <v>353249</v>
      </c>
      <c r="J32" s="15">
        <f t="shared" si="1"/>
        <v>968</v>
      </c>
      <c r="L32" s="25"/>
      <c r="M32" s="19"/>
      <c r="N32" s="31"/>
      <c r="O32" s="19"/>
    </row>
    <row r="33" spans="1:17" ht="16.5" customHeight="1" x14ac:dyDescent="0.15">
      <c r="B33" s="5">
        <f t="shared" si="3"/>
        <v>29</v>
      </c>
      <c r="C33" s="15" t="s">
        <v>106</v>
      </c>
      <c r="D33" s="10">
        <v>343484</v>
      </c>
      <c r="E33" s="15">
        <f t="shared" si="0"/>
        <v>942</v>
      </c>
      <c r="G33" s="5">
        <f t="shared" si="4"/>
        <v>29</v>
      </c>
      <c r="H33" s="15" t="s">
        <v>106</v>
      </c>
      <c r="I33" s="10">
        <v>343484</v>
      </c>
      <c r="J33" s="15">
        <f t="shared" si="1"/>
        <v>942</v>
      </c>
      <c r="L33" s="25"/>
      <c r="M33" s="19"/>
      <c r="N33" s="31"/>
      <c r="O33" s="19"/>
    </row>
    <row r="34" spans="1:17" ht="16.5" customHeight="1" x14ac:dyDescent="0.15">
      <c r="B34" s="5">
        <f t="shared" si="3"/>
        <v>30</v>
      </c>
      <c r="C34" s="15" t="s">
        <v>67</v>
      </c>
      <c r="D34" s="10">
        <v>305962</v>
      </c>
      <c r="E34" s="15">
        <f t="shared" si="0"/>
        <v>839</v>
      </c>
      <c r="G34" s="5">
        <f t="shared" si="4"/>
        <v>30</v>
      </c>
      <c r="H34" s="15" t="s">
        <v>67</v>
      </c>
      <c r="I34" s="10">
        <v>305962</v>
      </c>
      <c r="J34" s="15">
        <f t="shared" si="1"/>
        <v>839</v>
      </c>
      <c r="L34" s="25"/>
      <c r="M34" s="19"/>
      <c r="N34" s="31"/>
      <c r="O34" s="19"/>
    </row>
    <row r="35" spans="1:17" ht="30" customHeight="1" x14ac:dyDescent="0.15">
      <c r="A35" s="4" t="s">
        <v>148</v>
      </c>
      <c r="B35" s="4"/>
      <c r="C35" s="4"/>
      <c r="D35" s="4"/>
      <c r="E35" s="4"/>
      <c r="F35" s="4"/>
      <c r="G35" s="11"/>
      <c r="H35" s="4"/>
      <c r="I35" s="4"/>
      <c r="J35" s="4"/>
      <c r="K35" s="4"/>
      <c r="L35" s="4"/>
      <c r="M35" s="4"/>
      <c r="N35" s="4"/>
      <c r="O35" s="4"/>
      <c r="P35" s="4"/>
      <c r="Q35" s="32"/>
    </row>
    <row r="36" spans="1:17" ht="16.5" customHeight="1" x14ac:dyDescent="0.15">
      <c r="B36" s="1" t="s">
        <v>30</v>
      </c>
      <c r="G36" s="1" t="s">
        <v>28</v>
      </c>
      <c r="L36" s="19"/>
      <c r="M36" s="19"/>
      <c r="N36" s="19"/>
      <c r="O36" s="19"/>
    </row>
    <row r="37" spans="1:17" ht="16.5" customHeight="1" x14ac:dyDescent="0.15">
      <c r="B37" s="71" t="s">
        <v>4</v>
      </c>
      <c r="C37" s="74" t="s">
        <v>5</v>
      </c>
      <c r="D37" s="9" t="s">
        <v>31</v>
      </c>
      <c r="E37" s="9"/>
      <c r="F37" s="20"/>
      <c r="G37" s="74" t="s">
        <v>4</v>
      </c>
      <c r="H37" s="74" t="s">
        <v>5</v>
      </c>
      <c r="I37" s="9" t="s">
        <v>31</v>
      </c>
      <c r="J37" s="9"/>
      <c r="L37" s="31"/>
      <c r="M37" s="31"/>
      <c r="N37" s="68"/>
      <c r="O37" s="68"/>
    </row>
    <row r="38" spans="1:17" ht="16.5" customHeight="1" x14ac:dyDescent="0.15">
      <c r="B38" s="71"/>
      <c r="C38" s="76"/>
      <c r="D38" s="5" t="s">
        <v>24</v>
      </c>
      <c r="E38" s="5" t="s">
        <v>25</v>
      </c>
      <c r="F38" s="20"/>
      <c r="G38" s="76"/>
      <c r="H38" s="76"/>
      <c r="I38" s="5" t="s">
        <v>24</v>
      </c>
      <c r="J38" s="5" t="s">
        <v>25</v>
      </c>
      <c r="L38" s="31"/>
      <c r="M38" s="31"/>
      <c r="N38" s="25"/>
      <c r="O38" s="25"/>
    </row>
    <row r="39" spans="1:17" ht="16.5" customHeight="1" x14ac:dyDescent="0.15">
      <c r="B39" s="5">
        <f>B34+1</f>
        <v>31</v>
      </c>
      <c r="C39" s="15" t="s">
        <v>87</v>
      </c>
      <c r="D39" s="10">
        <v>260670</v>
      </c>
      <c r="E39" s="15">
        <f t="shared" ref="E39:E61" si="5">ROUNDUP(D39/365,0)</f>
        <v>715</v>
      </c>
      <c r="G39" s="5">
        <f>G34+1</f>
        <v>31</v>
      </c>
      <c r="H39" s="15" t="s">
        <v>87</v>
      </c>
      <c r="I39" s="10">
        <v>260670</v>
      </c>
      <c r="J39" s="15">
        <f t="shared" ref="J39:J61" si="6">ROUNDUP(I39/365,0)</f>
        <v>715</v>
      </c>
      <c r="L39" s="25"/>
      <c r="M39" s="28"/>
      <c r="N39" s="19"/>
      <c r="O39" s="19"/>
    </row>
    <row r="40" spans="1:17" ht="16.5" customHeight="1" x14ac:dyDescent="0.15">
      <c r="B40" s="5">
        <f t="shared" ref="B40:B61" si="7">B39+1</f>
        <v>32</v>
      </c>
      <c r="C40" s="15" t="s">
        <v>37</v>
      </c>
      <c r="D40" s="10">
        <v>249922</v>
      </c>
      <c r="E40" s="15">
        <f t="shared" si="5"/>
        <v>685</v>
      </c>
      <c r="G40" s="5">
        <f t="shared" ref="G40:G61" si="8">G39+1</f>
        <v>32</v>
      </c>
      <c r="H40" s="15" t="s">
        <v>37</v>
      </c>
      <c r="I40" s="10">
        <v>249922</v>
      </c>
      <c r="J40" s="15">
        <f t="shared" si="6"/>
        <v>685</v>
      </c>
      <c r="L40" s="25"/>
      <c r="M40" s="28"/>
      <c r="N40" s="19"/>
      <c r="O40" s="19"/>
    </row>
    <row r="41" spans="1:17" ht="16.5" customHeight="1" x14ac:dyDescent="0.15">
      <c r="B41" s="5">
        <f t="shared" si="7"/>
        <v>33</v>
      </c>
      <c r="C41" s="7" t="s">
        <v>32</v>
      </c>
      <c r="D41" s="15">
        <v>143480</v>
      </c>
      <c r="E41" s="15">
        <f t="shared" si="5"/>
        <v>394</v>
      </c>
      <c r="G41" s="5">
        <f t="shared" si="8"/>
        <v>33</v>
      </c>
      <c r="H41" s="7" t="s">
        <v>32</v>
      </c>
      <c r="I41" s="15">
        <v>143480</v>
      </c>
      <c r="J41" s="15">
        <f t="shared" si="6"/>
        <v>394</v>
      </c>
      <c r="L41" s="25"/>
      <c r="M41" s="28"/>
      <c r="N41" s="19"/>
      <c r="O41" s="19"/>
    </row>
    <row r="42" spans="1:17" ht="16.5" customHeight="1" x14ac:dyDescent="0.15">
      <c r="B42" s="5">
        <f t="shared" si="7"/>
        <v>34</v>
      </c>
      <c r="C42" s="15" t="s">
        <v>27</v>
      </c>
      <c r="D42" s="10">
        <v>118142</v>
      </c>
      <c r="E42" s="15">
        <f t="shared" si="5"/>
        <v>324</v>
      </c>
      <c r="G42" s="5">
        <f t="shared" si="8"/>
        <v>34</v>
      </c>
      <c r="H42" s="15" t="s">
        <v>27</v>
      </c>
      <c r="I42" s="10">
        <v>118142</v>
      </c>
      <c r="J42" s="15">
        <f t="shared" si="6"/>
        <v>324</v>
      </c>
      <c r="L42" s="25"/>
      <c r="M42" s="28"/>
      <c r="N42" s="19"/>
      <c r="O42" s="19"/>
    </row>
    <row r="43" spans="1:17" ht="16.5" customHeight="1" x14ac:dyDescent="0.15">
      <c r="B43" s="5">
        <f t="shared" si="7"/>
        <v>35</v>
      </c>
      <c r="C43" s="7" t="s">
        <v>12</v>
      </c>
      <c r="D43" s="15">
        <v>104040</v>
      </c>
      <c r="E43" s="15">
        <f t="shared" si="5"/>
        <v>286</v>
      </c>
      <c r="G43" s="5">
        <f t="shared" si="8"/>
        <v>35</v>
      </c>
      <c r="H43" s="7" t="s">
        <v>12</v>
      </c>
      <c r="I43" s="15">
        <v>104040</v>
      </c>
      <c r="J43" s="15">
        <f t="shared" si="6"/>
        <v>286</v>
      </c>
      <c r="L43" s="25"/>
      <c r="M43" s="28"/>
      <c r="N43" s="19"/>
      <c r="O43" s="19"/>
    </row>
    <row r="44" spans="1:17" ht="16.5" customHeight="1" x14ac:dyDescent="0.15">
      <c r="B44" s="5">
        <f t="shared" si="7"/>
        <v>36</v>
      </c>
      <c r="C44" s="7" t="s">
        <v>86</v>
      </c>
      <c r="D44" s="15">
        <v>76744</v>
      </c>
      <c r="E44" s="15">
        <f t="shared" si="5"/>
        <v>211</v>
      </c>
      <c r="G44" s="5">
        <f t="shared" si="8"/>
        <v>36</v>
      </c>
      <c r="H44" s="7" t="s">
        <v>86</v>
      </c>
      <c r="I44" s="15">
        <v>76744</v>
      </c>
      <c r="J44" s="15">
        <f t="shared" si="6"/>
        <v>211</v>
      </c>
      <c r="L44" s="25"/>
      <c r="M44" s="28"/>
      <c r="N44" s="19"/>
      <c r="O44" s="19"/>
    </row>
    <row r="45" spans="1:17" ht="16.5" customHeight="1" x14ac:dyDescent="0.15">
      <c r="B45" s="5">
        <f t="shared" si="7"/>
        <v>37</v>
      </c>
      <c r="C45" s="15" t="s">
        <v>134</v>
      </c>
      <c r="D45" s="10">
        <v>72893</v>
      </c>
      <c r="E45" s="15">
        <f t="shared" si="5"/>
        <v>200</v>
      </c>
      <c r="G45" s="5">
        <f t="shared" si="8"/>
        <v>37</v>
      </c>
      <c r="H45" s="15" t="s">
        <v>134</v>
      </c>
      <c r="I45" s="10">
        <v>72893</v>
      </c>
      <c r="J45" s="15">
        <f t="shared" si="6"/>
        <v>200</v>
      </c>
      <c r="L45" s="25"/>
      <c r="M45" s="28"/>
      <c r="N45" s="19"/>
      <c r="O45" s="19"/>
    </row>
    <row r="46" spans="1:17" ht="16.5" customHeight="1" x14ac:dyDescent="0.15">
      <c r="B46" s="5">
        <f t="shared" si="7"/>
        <v>38</v>
      </c>
      <c r="C46" s="15" t="s">
        <v>115</v>
      </c>
      <c r="D46" s="10">
        <v>62909</v>
      </c>
      <c r="E46" s="15">
        <f t="shared" si="5"/>
        <v>173</v>
      </c>
      <c r="G46" s="5">
        <f t="shared" si="8"/>
        <v>38</v>
      </c>
      <c r="H46" s="15" t="s">
        <v>115</v>
      </c>
      <c r="I46" s="10">
        <v>62909</v>
      </c>
      <c r="J46" s="15">
        <f t="shared" si="6"/>
        <v>173</v>
      </c>
      <c r="L46" s="25"/>
      <c r="M46" s="28"/>
      <c r="N46" s="19"/>
      <c r="O46" s="19"/>
    </row>
    <row r="47" spans="1:17" ht="16.5" customHeight="1" x14ac:dyDescent="0.15">
      <c r="B47" s="5">
        <f t="shared" si="7"/>
        <v>39</v>
      </c>
      <c r="C47" s="7" t="s">
        <v>23</v>
      </c>
      <c r="D47" s="15">
        <v>61985</v>
      </c>
      <c r="E47" s="15">
        <f t="shared" si="5"/>
        <v>170</v>
      </c>
      <c r="G47" s="5">
        <f t="shared" si="8"/>
        <v>39</v>
      </c>
      <c r="H47" s="7" t="s">
        <v>23</v>
      </c>
      <c r="I47" s="15">
        <v>61985</v>
      </c>
      <c r="J47" s="15">
        <f t="shared" si="6"/>
        <v>170</v>
      </c>
      <c r="L47" s="25"/>
      <c r="M47" s="28"/>
      <c r="N47" s="19"/>
      <c r="O47" s="19"/>
    </row>
    <row r="48" spans="1:17" ht="16.5" customHeight="1" x14ac:dyDescent="0.15">
      <c r="B48" s="5">
        <f t="shared" si="7"/>
        <v>40</v>
      </c>
      <c r="C48" s="7" t="s">
        <v>77</v>
      </c>
      <c r="D48" s="15">
        <v>56306</v>
      </c>
      <c r="E48" s="15">
        <f t="shared" si="5"/>
        <v>155</v>
      </c>
      <c r="G48" s="5">
        <f t="shared" si="8"/>
        <v>40</v>
      </c>
      <c r="H48" s="7" t="s">
        <v>77</v>
      </c>
      <c r="I48" s="15">
        <v>56306</v>
      </c>
      <c r="J48" s="15">
        <f t="shared" si="6"/>
        <v>155</v>
      </c>
      <c r="L48" s="25"/>
      <c r="M48" s="28"/>
      <c r="N48" s="19"/>
      <c r="O48" s="19"/>
    </row>
    <row r="49" spans="2:15" ht="16.5" customHeight="1" x14ac:dyDescent="0.15">
      <c r="B49" s="5">
        <f t="shared" si="7"/>
        <v>41</v>
      </c>
      <c r="C49" s="15" t="s">
        <v>74</v>
      </c>
      <c r="D49" s="10">
        <v>52578</v>
      </c>
      <c r="E49" s="15">
        <f t="shared" si="5"/>
        <v>145</v>
      </c>
      <c r="G49" s="5">
        <f t="shared" si="8"/>
        <v>41</v>
      </c>
      <c r="H49" s="15" t="s">
        <v>74</v>
      </c>
      <c r="I49" s="10">
        <v>52578</v>
      </c>
      <c r="J49" s="15">
        <f t="shared" si="6"/>
        <v>145</v>
      </c>
      <c r="L49" s="25"/>
      <c r="M49" s="28"/>
      <c r="N49" s="19"/>
      <c r="O49" s="19"/>
    </row>
    <row r="50" spans="2:15" ht="16.5" customHeight="1" x14ac:dyDescent="0.15">
      <c r="B50" s="5">
        <f t="shared" si="7"/>
        <v>42</v>
      </c>
      <c r="C50" s="7" t="s">
        <v>1</v>
      </c>
      <c r="D50" s="15">
        <v>46015</v>
      </c>
      <c r="E50" s="15">
        <f t="shared" si="5"/>
        <v>127</v>
      </c>
      <c r="G50" s="5">
        <f t="shared" si="8"/>
        <v>42</v>
      </c>
      <c r="H50" s="7" t="s">
        <v>1</v>
      </c>
      <c r="I50" s="15">
        <v>46015</v>
      </c>
      <c r="J50" s="15">
        <f t="shared" si="6"/>
        <v>127</v>
      </c>
      <c r="L50" s="25"/>
      <c r="M50" s="28"/>
      <c r="N50" s="19"/>
      <c r="O50" s="19"/>
    </row>
    <row r="51" spans="2:15" ht="16.5" customHeight="1" x14ac:dyDescent="0.15">
      <c r="B51" s="5">
        <f t="shared" si="7"/>
        <v>43</v>
      </c>
      <c r="C51" s="15" t="s">
        <v>39</v>
      </c>
      <c r="D51" s="10">
        <v>26613</v>
      </c>
      <c r="E51" s="15">
        <f t="shared" si="5"/>
        <v>73</v>
      </c>
      <c r="G51" s="5">
        <f t="shared" si="8"/>
        <v>43</v>
      </c>
      <c r="H51" s="15" t="s">
        <v>39</v>
      </c>
      <c r="I51" s="10">
        <v>26613</v>
      </c>
      <c r="J51" s="15">
        <f t="shared" si="6"/>
        <v>73</v>
      </c>
      <c r="L51" s="25"/>
      <c r="M51" s="28"/>
      <c r="N51" s="19"/>
      <c r="O51" s="19"/>
    </row>
    <row r="52" spans="2:15" ht="16.5" customHeight="1" x14ac:dyDescent="0.15">
      <c r="B52" s="5">
        <f t="shared" si="7"/>
        <v>44</v>
      </c>
      <c r="C52" s="7" t="s">
        <v>69</v>
      </c>
      <c r="D52" s="15">
        <v>25223</v>
      </c>
      <c r="E52" s="15">
        <f t="shared" si="5"/>
        <v>70</v>
      </c>
      <c r="G52" s="5">
        <f t="shared" si="8"/>
        <v>44</v>
      </c>
      <c r="H52" s="7" t="s">
        <v>69</v>
      </c>
      <c r="I52" s="15">
        <v>25223</v>
      </c>
      <c r="J52" s="15">
        <f t="shared" si="6"/>
        <v>70</v>
      </c>
      <c r="L52" s="25"/>
      <c r="M52" s="28"/>
      <c r="N52" s="19"/>
      <c r="O52" s="19"/>
    </row>
    <row r="53" spans="2:15" ht="16.5" customHeight="1" x14ac:dyDescent="0.15">
      <c r="B53" s="5">
        <f t="shared" si="7"/>
        <v>45</v>
      </c>
      <c r="C53" s="15" t="s">
        <v>75</v>
      </c>
      <c r="D53" s="10">
        <v>22097</v>
      </c>
      <c r="E53" s="15">
        <f t="shared" si="5"/>
        <v>61</v>
      </c>
      <c r="G53" s="5">
        <f t="shared" si="8"/>
        <v>45</v>
      </c>
      <c r="H53" s="15" t="s">
        <v>75</v>
      </c>
      <c r="I53" s="10">
        <v>22097</v>
      </c>
      <c r="J53" s="15">
        <f t="shared" si="6"/>
        <v>61</v>
      </c>
      <c r="L53" s="25"/>
      <c r="M53" s="28"/>
      <c r="N53" s="19"/>
      <c r="O53" s="19"/>
    </row>
    <row r="54" spans="2:15" ht="16.5" customHeight="1" x14ac:dyDescent="0.15">
      <c r="B54" s="5">
        <f t="shared" si="7"/>
        <v>46</v>
      </c>
      <c r="C54" s="15" t="s">
        <v>76</v>
      </c>
      <c r="D54" s="10">
        <v>14778</v>
      </c>
      <c r="E54" s="15">
        <f t="shared" si="5"/>
        <v>41</v>
      </c>
      <c r="G54" s="5">
        <f t="shared" si="8"/>
        <v>46</v>
      </c>
      <c r="H54" s="15" t="s">
        <v>76</v>
      </c>
      <c r="I54" s="10">
        <v>14778</v>
      </c>
      <c r="J54" s="15">
        <f t="shared" si="6"/>
        <v>41</v>
      </c>
      <c r="L54" s="25"/>
      <c r="M54" s="28"/>
      <c r="N54" s="19"/>
      <c r="O54" s="19"/>
    </row>
    <row r="55" spans="2:15" ht="16.5" customHeight="1" x14ac:dyDescent="0.15">
      <c r="B55" s="5">
        <f t="shared" si="7"/>
        <v>47</v>
      </c>
      <c r="C55" s="15" t="s">
        <v>89</v>
      </c>
      <c r="D55" s="10">
        <v>12981</v>
      </c>
      <c r="E55" s="15">
        <f t="shared" si="5"/>
        <v>36</v>
      </c>
      <c r="G55" s="5">
        <f t="shared" si="8"/>
        <v>47</v>
      </c>
      <c r="H55" s="15" t="s">
        <v>89</v>
      </c>
      <c r="I55" s="10">
        <v>12981</v>
      </c>
      <c r="J55" s="15">
        <f t="shared" si="6"/>
        <v>36</v>
      </c>
      <c r="L55" s="25"/>
      <c r="M55" s="28"/>
      <c r="N55" s="19"/>
      <c r="O55" s="19"/>
    </row>
    <row r="56" spans="2:15" ht="16.5" customHeight="1" x14ac:dyDescent="0.15">
      <c r="B56" s="5">
        <f t="shared" si="7"/>
        <v>48</v>
      </c>
      <c r="C56" s="15" t="s">
        <v>126</v>
      </c>
      <c r="D56" s="10">
        <v>11933</v>
      </c>
      <c r="E56" s="15">
        <f t="shared" si="5"/>
        <v>33</v>
      </c>
      <c r="G56" s="5">
        <f t="shared" si="8"/>
        <v>48</v>
      </c>
      <c r="H56" s="15" t="s">
        <v>126</v>
      </c>
      <c r="I56" s="10">
        <v>11933</v>
      </c>
      <c r="J56" s="15">
        <f t="shared" si="6"/>
        <v>33</v>
      </c>
      <c r="L56" s="25"/>
      <c r="M56" s="28"/>
      <c r="N56" s="19"/>
      <c r="O56" s="19"/>
    </row>
    <row r="57" spans="2:15" ht="16.5" customHeight="1" x14ac:dyDescent="0.15">
      <c r="B57" s="5">
        <f t="shared" si="7"/>
        <v>49</v>
      </c>
      <c r="C57" s="15" t="s">
        <v>108</v>
      </c>
      <c r="D57" s="10">
        <v>11779</v>
      </c>
      <c r="E57" s="15">
        <f t="shared" si="5"/>
        <v>33</v>
      </c>
      <c r="G57" s="5">
        <f t="shared" si="8"/>
        <v>49</v>
      </c>
      <c r="H57" s="15" t="s">
        <v>108</v>
      </c>
      <c r="I57" s="10">
        <v>11779</v>
      </c>
      <c r="J57" s="15">
        <f t="shared" si="6"/>
        <v>33</v>
      </c>
      <c r="L57" s="25"/>
      <c r="M57" s="28"/>
      <c r="N57" s="19"/>
      <c r="O57" s="19"/>
    </row>
    <row r="58" spans="2:15" ht="16.5" customHeight="1" x14ac:dyDescent="0.15">
      <c r="B58" s="5">
        <f t="shared" si="7"/>
        <v>50</v>
      </c>
      <c r="C58" s="15" t="s">
        <v>114</v>
      </c>
      <c r="D58" s="10">
        <v>10886</v>
      </c>
      <c r="E58" s="15">
        <f t="shared" si="5"/>
        <v>30</v>
      </c>
      <c r="G58" s="5">
        <f t="shared" si="8"/>
        <v>50</v>
      </c>
      <c r="H58" s="15" t="s">
        <v>114</v>
      </c>
      <c r="I58" s="10">
        <v>10886</v>
      </c>
      <c r="J58" s="15">
        <f t="shared" si="6"/>
        <v>30</v>
      </c>
      <c r="L58" s="25"/>
      <c r="M58" s="28"/>
      <c r="N58" s="19"/>
      <c r="O58" s="19"/>
    </row>
    <row r="59" spans="2:15" ht="16.5" customHeight="1" x14ac:dyDescent="0.15">
      <c r="B59" s="5">
        <f t="shared" si="7"/>
        <v>51</v>
      </c>
      <c r="C59" s="15" t="s">
        <v>96</v>
      </c>
      <c r="D59" s="10">
        <v>10758</v>
      </c>
      <c r="E59" s="15">
        <f t="shared" si="5"/>
        <v>30</v>
      </c>
      <c r="G59" s="5">
        <f t="shared" si="8"/>
        <v>51</v>
      </c>
      <c r="H59" s="15" t="s">
        <v>96</v>
      </c>
      <c r="I59" s="10">
        <v>10758</v>
      </c>
      <c r="J59" s="15">
        <f t="shared" si="6"/>
        <v>30</v>
      </c>
      <c r="L59" s="25"/>
      <c r="M59" s="28"/>
      <c r="N59" s="19"/>
      <c r="O59" s="19"/>
    </row>
    <row r="60" spans="2:15" ht="16.5" customHeight="1" x14ac:dyDescent="0.15">
      <c r="B60" s="5">
        <f t="shared" si="7"/>
        <v>52</v>
      </c>
      <c r="C60" s="15" t="s">
        <v>112</v>
      </c>
      <c r="D60" s="10">
        <v>8629</v>
      </c>
      <c r="E60" s="15">
        <f t="shared" si="5"/>
        <v>24</v>
      </c>
      <c r="G60" s="5">
        <f t="shared" si="8"/>
        <v>52</v>
      </c>
      <c r="H60" s="15" t="s">
        <v>112</v>
      </c>
      <c r="I60" s="10">
        <v>8629</v>
      </c>
      <c r="J60" s="15">
        <f t="shared" si="6"/>
        <v>24</v>
      </c>
      <c r="L60" s="25"/>
      <c r="M60" s="28"/>
      <c r="N60" s="19"/>
      <c r="O60" s="19"/>
    </row>
    <row r="61" spans="2:15" ht="16.5" customHeight="1" x14ac:dyDescent="0.15">
      <c r="B61" s="5">
        <f t="shared" si="7"/>
        <v>53</v>
      </c>
      <c r="C61" s="15" t="s">
        <v>81</v>
      </c>
      <c r="D61" s="10">
        <v>7778</v>
      </c>
      <c r="E61" s="15">
        <f t="shared" si="5"/>
        <v>22</v>
      </c>
      <c r="G61" s="5">
        <f t="shared" si="8"/>
        <v>53</v>
      </c>
      <c r="H61" s="15" t="s">
        <v>81</v>
      </c>
      <c r="I61" s="10">
        <v>7778</v>
      </c>
      <c r="J61" s="15">
        <f t="shared" si="6"/>
        <v>22</v>
      </c>
      <c r="L61" s="25"/>
      <c r="M61" s="28"/>
      <c r="N61" s="19"/>
      <c r="O61" s="19"/>
    </row>
    <row r="62" spans="2:15" ht="16.5" customHeight="1" x14ac:dyDescent="0.15">
      <c r="B62" s="39"/>
      <c r="C62" s="40"/>
      <c r="D62" s="41" t="s">
        <v>45</v>
      </c>
      <c r="E62" s="40"/>
      <c r="G62" s="39"/>
      <c r="H62" s="40"/>
      <c r="I62" s="19" t="s">
        <v>22</v>
      </c>
      <c r="J62" s="40"/>
      <c r="L62" s="25"/>
      <c r="M62" s="28"/>
      <c r="N62" s="19" t="s">
        <v>44</v>
      </c>
      <c r="O62" s="19"/>
    </row>
    <row r="63" spans="2:15" ht="16.5" customHeight="1" x14ac:dyDescent="0.15">
      <c r="B63" s="25"/>
      <c r="C63" s="19"/>
      <c r="D63" s="31">
        <f>SUM(D5:D34)+SUM(D39:D61)</f>
        <v>233296012</v>
      </c>
      <c r="E63" s="19"/>
      <c r="G63" s="25"/>
      <c r="H63" s="19"/>
      <c r="I63" s="31">
        <f>SUM(I5:I34)+SUM(I39:I61)</f>
        <v>120564212</v>
      </c>
      <c r="J63" s="19"/>
      <c r="L63" s="25"/>
      <c r="M63" s="28"/>
      <c r="N63" s="31">
        <f>SUM(N5:N10)</f>
        <v>112731800</v>
      </c>
      <c r="O63" s="19"/>
    </row>
  </sheetData>
  <sortState ref="M6:N11">
    <sortCondition descending="1" ref="N6:N11"/>
  </sortState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○着陸</vt:lpstr>
      <vt:lpstr>○旅客</vt:lpstr>
      <vt:lpstr>○燃料 </vt:lpstr>
      <vt:lpstr>○貨物</vt:lpstr>
      <vt:lpstr>○郵便</vt:lpstr>
      <vt:lpstr>○貨物!Print_Area</vt:lpstr>
      <vt:lpstr>○着陸!Print_Area</vt:lpstr>
      <vt:lpstr>'○燃料 '!Print_Area</vt:lpstr>
      <vt:lpstr>○郵便!Print_Area</vt:lpstr>
      <vt:lpstr>○旅客!Print_Area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　</cp:lastModifiedBy>
  <cp:lastPrinted>2020-07-29T11:35:25Z</cp:lastPrinted>
  <dcterms:created xsi:type="dcterms:W3CDTF">2012-09-04T05:53:44Z</dcterms:created>
  <dcterms:modified xsi:type="dcterms:W3CDTF">2022-03-31T05:04:12Z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2022-03-09T08:19:35Z</vt:filetime>
  </property>
</Properties>
</file>