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2年（2020年）空港管理状況調書\2202XX_平成23年度～令和2年度空港管理状況調書の修正\作業中\平成31年（令和元年）\"/>
    </mc:Choice>
  </mc:AlternateContent>
  <bookViews>
    <workbookView xWindow="240" yWindow="1635" windowWidth="18195" windowHeight="7815"/>
  </bookViews>
  <sheets>
    <sheet name="○着陸" sheetId="1" r:id="rId1"/>
    <sheet name="○旅客" sheetId="14" r:id="rId2"/>
    <sheet name="○燃料 " sheetId="17" r:id="rId3"/>
    <sheet name="○貨物" sheetId="35" r:id="rId4"/>
    <sheet name="○郵便" sheetId="34" r:id="rId5"/>
  </sheets>
  <definedNames>
    <definedName name="_xlnm._FilterDatabase" localSheetId="3" hidden="1">○貨物!$C$5:$D$58</definedName>
    <definedName name="_xlnm._FilterDatabase" localSheetId="0" hidden="1">○着陸!$A$5:$Q$5</definedName>
    <definedName name="_xlnm._FilterDatabase" localSheetId="2" hidden="1">'○燃料 '!$C$5:$D$51</definedName>
    <definedName name="_xlnm._FilterDatabase" localSheetId="4" hidden="1">○郵便!$C$5:$D$58</definedName>
    <definedName name="_xlnm._FilterDatabase" localSheetId="1" hidden="1">○旅客!$C$72:$D$101</definedName>
    <definedName name="_xlnm.Print_Area" localSheetId="3">○貨物!$A$1:$P$85</definedName>
    <definedName name="_xlnm.Print_Area" localSheetId="0">○着陸!$A$1:$P$127</definedName>
    <definedName name="_xlnm.Print_Area" localSheetId="2">'○燃料 '!$A$1:$P$36</definedName>
    <definedName name="_xlnm.Print_Area" localSheetId="4">○郵便!$A$1:$P$65</definedName>
    <definedName name="_xlnm.Print_Area" localSheetId="1">○旅客!$A$1:$P$110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34" l="1"/>
  <c r="I65" i="34"/>
  <c r="D65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40" i="34"/>
  <c r="G40" i="34"/>
  <c r="E40" i="34"/>
  <c r="B40" i="34"/>
  <c r="J39" i="34"/>
  <c r="G39" i="34"/>
  <c r="E39" i="34"/>
  <c r="B39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L6" i="34"/>
  <c r="J6" i="34"/>
  <c r="G6" i="34"/>
  <c r="E6" i="34"/>
  <c r="B6" i="34"/>
  <c r="O5" i="34"/>
  <c r="J5" i="34"/>
  <c r="E5" i="34"/>
  <c r="N85" i="35"/>
  <c r="I85" i="35"/>
  <c r="D85" i="35"/>
  <c r="E83" i="35"/>
  <c r="B83" i="35"/>
  <c r="J82" i="35"/>
  <c r="G82" i="35"/>
  <c r="E82" i="35"/>
  <c r="B82" i="35"/>
  <c r="J81" i="35"/>
  <c r="G81" i="35"/>
  <c r="E81" i="35"/>
  <c r="B81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J27" i="35"/>
  <c r="G27" i="35"/>
  <c r="E27" i="35"/>
  <c r="B27" i="35"/>
  <c r="O26" i="35"/>
  <c r="L26" i="35"/>
  <c r="J26" i="35"/>
  <c r="G26" i="35"/>
  <c r="E26" i="35"/>
  <c r="B26" i="35"/>
  <c r="O25" i="35"/>
  <c r="L25" i="35"/>
  <c r="J25" i="35"/>
  <c r="G25" i="35"/>
  <c r="E25" i="35"/>
  <c r="B25" i="35"/>
  <c r="O24" i="35"/>
  <c r="L24" i="35"/>
  <c r="J24" i="35"/>
  <c r="G24" i="35"/>
  <c r="E24" i="35"/>
  <c r="B24" i="35"/>
  <c r="O23" i="35"/>
  <c r="L23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L17" i="35"/>
  <c r="J17" i="35"/>
  <c r="G17" i="35"/>
  <c r="E17" i="35"/>
  <c r="B17" i="35"/>
  <c r="O16" i="35"/>
  <c r="L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N36" i="17"/>
  <c r="J34" i="17"/>
  <c r="G34" i="17"/>
  <c r="E34" i="17"/>
  <c r="B34" i="17"/>
  <c r="J33" i="17"/>
  <c r="G33" i="17"/>
  <c r="E33" i="17"/>
  <c r="B33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J24" i="17"/>
  <c r="G24" i="17"/>
  <c r="E24" i="17"/>
  <c r="B24" i="17"/>
  <c r="O23" i="17"/>
  <c r="L23" i="17"/>
  <c r="J23" i="17"/>
  <c r="G23" i="17"/>
  <c r="E23" i="17"/>
  <c r="B23" i="17"/>
  <c r="O22" i="17"/>
  <c r="L22" i="17"/>
  <c r="J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J13" i="17"/>
  <c r="G13" i="17"/>
  <c r="E13" i="17"/>
  <c r="B13" i="17"/>
  <c r="O12" i="17"/>
  <c r="L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N110" i="14"/>
  <c r="I110" i="14"/>
  <c r="D110" i="14"/>
  <c r="J108" i="14"/>
  <c r="G108" i="14"/>
  <c r="E108" i="14"/>
  <c r="B108" i="14"/>
  <c r="J107" i="14"/>
  <c r="G107" i="14"/>
  <c r="E107" i="14"/>
  <c r="B107" i="14"/>
  <c r="J102" i="14"/>
  <c r="G102" i="14"/>
  <c r="E102" i="14"/>
  <c r="B102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J57" i="14"/>
  <c r="G57" i="14"/>
  <c r="E57" i="14"/>
  <c r="B57" i="14"/>
  <c r="J56" i="14"/>
  <c r="G56" i="14"/>
  <c r="E56" i="14"/>
  <c r="B56" i="14"/>
  <c r="O55" i="14"/>
  <c r="L55" i="14"/>
  <c r="J55" i="14"/>
  <c r="G55" i="14"/>
  <c r="E55" i="14"/>
  <c r="B55" i="14"/>
  <c r="O54" i="14"/>
  <c r="L54" i="14"/>
  <c r="J54" i="14"/>
  <c r="G54" i="14"/>
  <c r="E54" i="14"/>
  <c r="B54" i="14"/>
  <c r="O53" i="14"/>
  <c r="L53" i="14"/>
  <c r="J53" i="14"/>
  <c r="G53" i="14"/>
  <c r="E53" i="14"/>
  <c r="B53" i="14"/>
  <c r="O52" i="14"/>
  <c r="L52" i="14"/>
  <c r="J52" i="14"/>
  <c r="G52" i="14"/>
  <c r="E52" i="14"/>
  <c r="B52" i="14"/>
  <c r="O51" i="14"/>
  <c r="L51" i="14"/>
  <c r="J51" i="14"/>
  <c r="G51" i="14"/>
  <c r="E51" i="14"/>
  <c r="B51" i="14"/>
  <c r="O50" i="14"/>
  <c r="L50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N127" i="1"/>
  <c r="I127" i="1"/>
  <c r="D127" i="1"/>
  <c r="J125" i="1"/>
  <c r="G125" i="1"/>
  <c r="E125" i="1"/>
  <c r="B125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J59" i="1"/>
  <c r="G59" i="1"/>
  <c r="E59" i="1"/>
  <c r="B59" i="1"/>
  <c r="O58" i="1"/>
  <c r="L58" i="1"/>
  <c r="J58" i="1"/>
  <c r="G58" i="1"/>
  <c r="E58" i="1"/>
  <c r="B58" i="1"/>
  <c r="O57" i="1"/>
  <c r="L57" i="1"/>
  <c r="J57" i="1"/>
  <c r="G57" i="1"/>
  <c r="E57" i="1"/>
  <c r="B57" i="1"/>
  <c r="O56" i="1"/>
  <c r="L56" i="1"/>
  <c r="J56" i="1"/>
  <c r="G56" i="1"/>
  <c r="E56" i="1"/>
  <c r="B56" i="1"/>
  <c r="O55" i="1"/>
  <c r="L55" i="1"/>
  <c r="J55" i="1"/>
  <c r="G55" i="1"/>
  <c r="E55" i="1"/>
  <c r="B55" i="1"/>
  <c r="O54" i="1"/>
  <c r="L54" i="1"/>
  <c r="J54" i="1"/>
  <c r="G54" i="1"/>
  <c r="E54" i="1"/>
  <c r="B54" i="1"/>
  <c r="O53" i="1"/>
  <c r="L53" i="1"/>
  <c r="J53" i="1"/>
  <c r="G53" i="1"/>
  <c r="E53" i="1"/>
  <c r="B53" i="1"/>
  <c r="O52" i="1"/>
  <c r="L52" i="1"/>
  <c r="J52" i="1"/>
  <c r="G52" i="1"/>
  <c r="E52" i="1"/>
  <c r="B52" i="1"/>
  <c r="O51" i="1"/>
  <c r="L51" i="1"/>
  <c r="J51" i="1"/>
  <c r="G51" i="1"/>
  <c r="E51" i="1"/>
  <c r="B51" i="1"/>
  <c r="O50" i="1"/>
  <c r="L50" i="1"/>
  <c r="J50" i="1"/>
  <c r="G50" i="1"/>
  <c r="E50" i="1"/>
  <c r="B50" i="1"/>
  <c r="O49" i="1"/>
  <c r="L49" i="1"/>
  <c r="J49" i="1"/>
  <c r="G49" i="1"/>
  <c r="E49" i="1"/>
  <c r="B49" i="1"/>
  <c r="O48" i="1"/>
  <c r="L48" i="1"/>
  <c r="J48" i="1"/>
  <c r="G48" i="1"/>
  <c r="E48" i="1"/>
  <c r="B48" i="1"/>
  <c r="O47" i="1"/>
  <c r="L47" i="1"/>
  <c r="J47" i="1"/>
  <c r="G47" i="1"/>
  <c r="E47" i="1"/>
  <c r="B47" i="1"/>
  <c r="O46" i="1"/>
  <c r="L46" i="1"/>
  <c r="J46" i="1"/>
  <c r="G46" i="1"/>
  <c r="E46" i="1"/>
  <c r="B46" i="1"/>
  <c r="O45" i="1"/>
  <c r="L45" i="1"/>
  <c r="J45" i="1"/>
  <c r="G45" i="1"/>
  <c r="E45" i="1"/>
  <c r="B45" i="1"/>
  <c r="O44" i="1"/>
  <c r="L44" i="1"/>
  <c r="J44" i="1"/>
  <c r="G44" i="1"/>
  <c r="E44" i="1"/>
  <c r="B44" i="1"/>
  <c r="O43" i="1"/>
  <c r="L43" i="1"/>
  <c r="J43" i="1"/>
  <c r="G43" i="1"/>
  <c r="E43" i="1"/>
  <c r="B43" i="1"/>
  <c r="O42" i="1"/>
  <c r="L42" i="1"/>
  <c r="J42" i="1"/>
  <c r="G42" i="1"/>
  <c r="E42" i="1"/>
  <c r="B42" i="1"/>
  <c r="O41" i="1"/>
  <c r="L41" i="1"/>
  <c r="J41" i="1"/>
  <c r="G41" i="1"/>
  <c r="E41" i="1"/>
  <c r="B41" i="1"/>
  <c r="O40" i="1"/>
  <c r="L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<sst xmlns="http://schemas.openxmlformats.org/spreadsheetml/2006/main" count="1095" uniqueCount="153">
  <si>
    <t>庄内</t>
  </si>
  <si>
    <t>女満別</t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</si>
  <si>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</si>
  <si>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</si>
  <si>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</si>
  <si>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佐渡</t>
  </si>
  <si>
    <t>秋田</t>
  </si>
  <si>
    <t>空港</t>
    <rPh sb="0" eb="2">
      <t>クウコウ</t>
    </rPh>
    <phoneticPr fontId="2"/>
  </si>
  <si>
    <t>慶良間</t>
  </si>
  <si>
    <t>函館</t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</si>
  <si>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</si>
  <si>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</si>
  <si>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</si>
  <si>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</si>
  <si>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北九州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</si>
  <si>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</si>
  <si>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</si>
  <si>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</si>
  <si>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</si>
  <si>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</si>
  <si>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津市伊勢湾H</t>
  </si>
  <si>
    <t>八尾</t>
  </si>
  <si>
    <t>国内計</t>
    <rPh sb="0" eb="2">
      <t>コクナイ</t>
    </rPh>
    <rPh sb="2" eb="3">
      <t>ケイ</t>
    </rPh>
    <phoneticPr fontId="2"/>
  </si>
  <si>
    <t>山口宇部</t>
  </si>
  <si>
    <t>年間</t>
    <rPh sb="0" eb="2">
      <t>ネンカン</t>
    </rPh>
    <phoneticPr fontId="2"/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</si>
  <si>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</si>
  <si>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</si>
  <si>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</si>
  <si>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</si>
  <si>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</si>
  <si>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</si>
  <si>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</si>
  <si>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新潟</t>
  </si>
  <si>
    <t>○旅客（国内）</t>
    <rPh sb="1" eb="3">
      <t>リョキャク</t>
    </rPh>
    <rPh sb="4" eb="6">
      <t>コクナイ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</si>
  <si>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</si>
  <si>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</si>
  <si>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</si>
  <si>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高知</t>
  </si>
  <si>
    <t>石見</t>
  </si>
  <si>
    <t>沖永良部</t>
  </si>
  <si>
    <t>国際計</t>
    <rPh sb="0" eb="2">
      <t>コクサイ</t>
    </rPh>
    <rPh sb="2" eb="3">
      <t>ケイ</t>
    </rPh>
    <phoneticPr fontId="2"/>
  </si>
  <si>
    <t>令和　元　年度　空港別郵便取扱量順位（３１位～５３位）</t>
    <rPh sb="0" eb="2">
      <t>レイワ</t>
    </rPh>
    <rPh sb="3" eb="4">
      <t>モト</t>
    </rPh>
    <rPh sb="5" eb="6">
      <t>ネン</t>
    </rPh>
    <rPh sb="6" eb="7">
      <t>ド</t>
    </rPh>
    <rPh sb="21" eb="22">
      <t>イ</t>
    </rPh>
    <rPh sb="25" eb="26">
      <t>イ</t>
    </rPh>
    <phoneticPr fontId="2"/>
  </si>
  <si>
    <t>宮古</t>
  </si>
  <si>
    <t>つくばH</t>
  </si>
  <si>
    <t>長崎</t>
  </si>
  <si>
    <t>国際計</t>
    <rPh sb="0" eb="3">
      <t>コクサイケイ</t>
    </rPh>
    <phoneticPr fontId="2"/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</si>
  <si>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</si>
  <si>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○燃料</t>
    <rPh sb="1" eb="3">
      <t>ネンリョウ</t>
    </rPh>
    <phoneticPr fontId="2"/>
  </si>
  <si>
    <t>福岡</t>
  </si>
  <si>
    <t>新石垣</t>
  </si>
  <si>
    <t>那覇</t>
  </si>
  <si>
    <t>東京都東京H</t>
  </si>
  <si>
    <t>鹿児島</t>
  </si>
  <si>
    <t>仙台</t>
  </si>
  <si>
    <t>青森</t>
  </si>
  <si>
    <t>宮崎</t>
  </si>
  <si>
    <t>熊本</t>
  </si>
  <si>
    <t>名古屋</t>
  </si>
  <si>
    <t>松山</t>
  </si>
  <si>
    <t>紋別</t>
  </si>
  <si>
    <t>広島</t>
  </si>
  <si>
    <t>大分</t>
  </si>
  <si>
    <t>高松</t>
  </si>
  <si>
    <t>小松</t>
  </si>
  <si>
    <t>大島</t>
  </si>
  <si>
    <t>岡山</t>
  </si>
  <si>
    <t>静岡</t>
  </si>
  <si>
    <t>佐賀</t>
  </si>
  <si>
    <t>富山</t>
  </si>
  <si>
    <t>百里</t>
  </si>
  <si>
    <t>南大東</t>
  </si>
  <si>
    <t>美保</t>
  </si>
  <si>
    <t>旭川</t>
  </si>
  <si>
    <t>札幌</t>
  </si>
  <si>
    <t>福江</t>
  </si>
  <si>
    <t>徳之島</t>
  </si>
  <si>
    <t>屋久島</t>
  </si>
  <si>
    <t>鳥取</t>
  </si>
  <si>
    <t>久米島</t>
  </si>
  <si>
    <t>福井</t>
  </si>
  <si>
    <t>令和　元　年度　空港別貨物取扱量順位（６１位～７１位）</t>
    <rPh sb="0" eb="2">
      <t>レイワ</t>
    </rPh>
    <rPh sb="3" eb="4">
      <t>モト</t>
    </rPh>
    <rPh sb="25" eb="26">
      <t>イ</t>
    </rPh>
    <phoneticPr fontId="2"/>
  </si>
  <si>
    <t>広島H</t>
  </si>
  <si>
    <t>対馬</t>
  </si>
  <si>
    <t>松本</t>
  </si>
  <si>
    <t>岡南</t>
  </si>
  <si>
    <t>山形</t>
  </si>
  <si>
    <t>福島</t>
  </si>
  <si>
    <t>徳島</t>
  </si>
  <si>
    <t>波照間</t>
  </si>
  <si>
    <t>出雲</t>
  </si>
  <si>
    <t>奥尻</t>
  </si>
  <si>
    <t>調布</t>
  </si>
  <si>
    <t>帯広</t>
  </si>
  <si>
    <t>大分県央</t>
  </si>
  <si>
    <t>壱岐</t>
  </si>
  <si>
    <t>能登</t>
    <rPh sb="0" eb="2">
      <t>ノト</t>
    </rPh>
    <phoneticPr fontId="5"/>
  </si>
  <si>
    <t>与論</t>
  </si>
  <si>
    <t>大館能代</t>
  </si>
  <si>
    <t>関西国際</t>
  </si>
  <si>
    <t>奈良県H</t>
  </si>
  <si>
    <t>令和　元　年度　空港別着陸回数順位（９１位～１０９位）</t>
    <rPh sb="0" eb="2">
      <t>レイワ</t>
    </rPh>
    <rPh sb="3" eb="4">
      <t>モト</t>
    </rPh>
    <rPh sb="25" eb="26">
      <t>イ</t>
    </rPh>
    <phoneticPr fontId="2"/>
  </si>
  <si>
    <t>隠岐</t>
  </si>
  <si>
    <t>神津島</t>
  </si>
  <si>
    <t>栃木H</t>
  </si>
  <si>
    <t>三沢</t>
  </si>
  <si>
    <t>三宅島</t>
  </si>
  <si>
    <t>群馬H</t>
  </si>
  <si>
    <t>令和　元　年度　空港別着陸回数順位（６１～９０位）</t>
    <rPh sb="0" eb="2">
      <t>レイワ</t>
    </rPh>
    <rPh sb="3" eb="4">
      <t>モト</t>
    </rPh>
    <phoneticPr fontId="2"/>
  </si>
  <si>
    <t>新島</t>
  </si>
  <si>
    <t>与那国</t>
  </si>
  <si>
    <t>中標津</t>
  </si>
  <si>
    <t>多良間</t>
  </si>
  <si>
    <t>岩国</t>
  </si>
  <si>
    <t>天草</t>
  </si>
  <si>
    <t>静岡H</t>
  </si>
  <si>
    <t>喜界</t>
  </si>
  <si>
    <t>但馬</t>
  </si>
  <si>
    <t>令和　元　年度　空港別乗降客数順位（３１～６０位）</t>
    <rPh sb="0" eb="2">
      <t>レイワ</t>
    </rPh>
    <rPh sb="3" eb="4">
      <t>モト</t>
    </rPh>
    <phoneticPr fontId="2"/>
  </si>
  <si>
    <t>種子島</t>
  </si>
  <si>
    <t>八丈島</t>
  </si>
  <si>
    <t>舞洲H</t>
  </si>
  <si>
    <t>伊江島</t>
  </si>
  <si>
    <t>米沢H</t>
  </si>
  <si>
    <t>上五島</t>
  </si>
  <si>
    <t>小値賀</t>
  </si>
  <si>
    <t>豊富H</t>
  </si>
  <si>
    <t>高崎H</t>
  </si>
  <si>
    <t>若狭H</t>
  </si>
  <si>
    <t>下地島</t>
  </si>
  <si>
    <t>粟国</t>
  </si>
  <si>
    <t>北大東</t>
  </si>
  <si>
    <t>枕崎H</t>
  </si>
  <si>
    <t>利尻</t>
  </si>
  <si>
    <t>令和　元　年度　空港別着陸回数順位（１～３０位）</t>
    <rPh sb="0" eb="2">
      <t>レイワ</t>
    </rPh>
    <rPh sb="3" eb="4">
      <t>モト</t>
    </rPh>
    <rPh sb="6" eb="7">
      <t>ド</t>
    </rPh>
    <phoneticPr fontId="2"/>
  </si>
  <si>
    <t>令和　元　年度　空港別着陸回数順位（３１～６０位）</t>
    <rPh sb="0" eb="2">
      <t>レイワ</t>
    </rPh>
    <rPh sb="3" eb="4">
      <t>モト</t>
    </rPh>
    <phoneticPr fontId="2"/>
  </si>
  <si>
    <t>東京国際</t>
    <rPh sb="0" eb="2">
      <t>トウキョウ</t>
    </rPh>
    <rPh sb="2" eb="4">
      <t>コクサイ</t>
    </rPh>
    <phoneticPr fontId="5"/>
  </si>
  <si>
    <t>成田国際</t>
    <rPh sb="0" eb="2">
      <t>ナリタ</t>
    </rPh>
    <rPh sb="2" eb="4">
      <t>コクサイ</t>
    </rPh>
    <phoneticPr fontId="5"/>
  </si>
  <si>
    <t>令和　元　年度　空港別乗降客数順位（９０位～９２位）</t>
    <rPh sb="0" eb="2">
      <t>レイワ</t>
    </rPh>
    <rPh sb="3" eb="4">
      <t>モト</t>
    </rPh>
    <rPh sb="20" eb="21">
      <t>イ</t>
    </rPh>
    <rPh sb="24" eb="25">
      <t>イ</t>
    </rPh>
    <phoneticPr fontId="2"/>
  </si>
  <si>
    <t>関西国際</t>
    <rPh sb="0" eb="2">
      <t>カンサイ</t>
    </rPh>
    <rPh sb="2" eb="4">
      <t>コクサイ</t>
    </rPh>
    <phoneticPr fontId="5"/>
  </si>
  <si>
    <t>新千歳</t>
    <rPh sb="0" eb="3">
      <t>シンチトセ</t>
    </rPh>
    <phoneticPr fontId="5"/>
  </si>
  <si>
    <t>大阪国際</t>
    <rPh sb="0" eb="2">
      <t>オオサカ</t>
    </rPh>
    <rPh sb="2" eb="4">
      <t>コクサイ</t>
    </rPh>
    <phoneticPr fontId="5"/>
  </si>
  <si>
    <t>釧路</t>
    <rPh sb="0" eb="2">
      <t>クシロ</t>
    </rPh>
    <phoneticPr fontId="5"/>
  </si>
  <si>
    <t>中部国際</t>
    <rPh sb="0" eb="2">
      <t>チュウブ</t>
    </rPh>
    <rPh sb="2" eb="4">
      <t>コクサイ</t>
    </rPh>
    <phoneticPr fontId="5"/>
  </si>
  <si>
    <t>稚内</t>
    <rPh sb="0" eb="2">
      <t>ワッカナイ</t>
    </rPh>
    <phoneticPr fontId="5"/>
  </si>
  <si>
    <t>令和　元　年度　空港別乗降客数順位（１～３０位）</t>
    <rPh sb="0" eb="2">
      <t>レイワ</t>
    </rPh>
    <rPh sb="3" eb="4">
      <t>モト</t>
    </rPh>
    <phoneticPr fontId="2"/>
  </si>
  <si>
    <t>令和　元　年度　空港別乗降客数順位（６１位～９０ 位）</t>
    <rPh sb="0" eb="2">
      <t>レイワ</t>
    </rPh>
    <rPh sb="3" eb="4">
      <t>モト</t>
    </rPh>
    <rPh sb="20" eb="21">
      <t>イ</t>
    </rPh>
    <rPh sb="25" eb="26">
      <t>イ</t>
    </rPh>
    <phoneticPr fontId="2"/>
  </si>
  <si>
    <t>令和　元　年度　空港別航空燃料供給量順位（１～８７位）</t>
    <rPh sb="0" eb="2">
      <t>レイワ</t>
    </rPh>
    <rPh sb="3" eb="4">
      <t>モト</t>
    </rPh>
    <phoneticPr fontId="2"/>
  </si>
  <si>
    <t>中部国際</t>
  </si>
  <si>
    <t>令和　元　年度　空港別貨物取扱量順位（１～３０位）</t>
    <rPh sb="0" eb="2">
      <t>レイワ</t>
    </rPh>
    <rPh sb="3" eb="4">
      <t>モト</t>
    </rPh>
    <phoneticPr fontId="2"/>
  </si>
  <si>
    <t>令和　元　年度　空港別貨物取扱量順位（３１～６０位）</t>
    <rPh sb="0" eb="2">
      <t>レイワ</t>
    </rPh>
    <rPh sb="3" eb="4">
      <t>モト</t>
    </rPh>
    <phoneticPr fontId="2"/>
  </si>
  <si>
    <t>成田国際</t>
  </si>
  <si>
    <t>東京国際</t>
  </si>
  <si>
    <t>令和　元　年度　空港別郵便取扱量順位（１～３０位）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</si>
</sst>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1" fillId="2" borderId="0" xfId="5" applyFont="1" applyFill="1">
      <alignment vertical="center"/>
    </xf>
    <xf numFmtId="38" fontId="1" fillId="2" borderId="0" xfId="5" applyFont="1" applyFill="1" applyAlignment="1">
      <alignment horizontal="center" vertical="center"/>
    </xf>
    <xf numFmtId="38" fontId="1" fillId="2" borderId="0" xfId="5" applyFont="1" applyFill="1" applyAlignment="1">
      <alignment vertical="center" shrinkToFit="1"/>
    </xf>
    <xf numFmtId="38" fontId="4" fillId="2" borderId="0" xfId="5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38" fontId="1" fillId="2" borderId="1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/>
    </xf>
    <xf numFmtId="38" fontId="4" fillId="2" borderId="0" xfId="5" applyFont="1" applyFill="1" applyAlignment="1">
      <alignment horizontal="centerContinuous" vertical="center" shrinkToFit="1"/>
    </xf>
    <xf numFmtId="38" fontId="1" fillId="2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Continuous" vertical="center" shrinkToFit="1"/>
    </xf>
    <xf numFmtId="38" fontId="1" fillId="2" borderId="1" xfId="5" applyFont="1" applyFill="1" applyBorder="1" applyAlignment="1">
      <alignment horizontal="centerContinuous" vertical="center"/>
    </xf>
    <xf numFmtId="38" fontId="1" fillId="2" borderId="1" xfId="5" applyFont="1" applyFill="1" applyBorder="1" applyAlignment="1">
      <alignment vertical="center"/>
    </xf>
    <xf numFmtId="38" fontId="1" fillId="2" borderId="0" xfId="5" applyFont="1" applyFill="1" applyAlignment="1">
      <alignment horizontal="centerContinuous" vertical="center"/>
    </xf>
    <xf numFmtId="38" fontId="1" fillId="0" borderId="1" xfId="5" applyFont="1" applyFill="1" applyBorder="1" applyAlignment="1">
      <alignment vertical="center"/>
    </xf>
    <xf numFmtId="38" fontId="1" fillId="0" borderId="1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right" vertical="center"/>
    </xf>
    <xf numFmtId="38" fontId="1" fillId="2" borderId="1" xfId="5" applyFont="1" applyFill="1" applyBorder="1">
      <alignment vertical="center"/>
    </xf>
    <xf numFmtId="38" fontId="1" fillId="0" borderId="1" xfId="5" applyFont="1" applyFill="1" applyBorder="1">
      <alignment vertical="center"/>
    </xf>
    <xf numFmtId="38" fontId="1" fillId="0" borderId="0" xfId="5" applyFont="1" applyFill="1">
      <alignment vertical="center"/>
    </xf>
    <xf numFmtId="38" fontId="1" fillId="0" borderId="1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 shrinkToFit="1"/>
    </xf>
    <xf numFmtId="38" fontId="1" fillId="2" borderId="6" xfId="5" applyFont="1" applyFill="1" applyBorder="1" applyAlignment="1">
      <alignment horizontal="center" vertical="center"/>
    </xf>
    <xf numFmtId="38" fontId="1" fillId="2" borderId="6" xfId="5" applyFont="1" applyFill="1" applyBorder="1">
      <alignment vertical="center"/>
    </xf>
    <xf numFmtId="38" fontId="1" fillId="2" borderId="7" xfId="5" applyFont="1" applyFill="1" applyBorder="1">
      <alignment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8" fontId="1" fillId="2" borderId="0" xfId="5" applyFont="1" applyFill="1" applyBorder="1">
      <alignment vertical="center"/>
    </xf>
    <xf numFmtId="38" fontId="1" fillId="2" borderId="0" xfId="5" applyFont="1" applyFill="1" applyBorder="1" applyAlignment="1">
      <alignment horizontal="centerContinuous" vertical="center"/>
    </xf>
    <xf numFmtId="38" fontId="1" fillId="2" borderId="0" xfId="5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vertical="center"/>
    </xf>
    <xf numFmtId="38" fontId="4" fillId="2" borderId="0" xfId="5" applyFont="1" applyFill="1" applyAlignment="1">
      <alignment vertical="center"/>
    </xf>
    <xf numFmtId="38" fontId="1" fillId="2" borderId="2" xfId="5" applyFont="1" applyFill="1" applyBorder="1" applyAlignment="1">
      <alignment horizontal="center" vertical="center"/>
    </xf>
    <xf numFmtId="38" fontId="4" fillId="2" borderId="0" xfId="5" applyFont="1" applyFill="1" applyBorder="1" applyAlignment="1">
      <alignment vertical="center"/>
    </xf>
    <xf numFmtId="38" fontId="4" fillId="2" borderId="0" xfId="5" applyFont="1" applyFill="1">
      <alignment vertical="center"/>
    </xf>
    <xf numFmtId="38" fontId="1" fillId="2" borderId="8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vertical="center" shrinkToFit="1"/>
    </xf>
    <xf numFmtId="38" fontId="1" fillId="2" borderId="8" xfId="5" applyFont="1" applyFill="1" applyBorder="1" applyAlignment="1">
      <alignment vertical="center" shrinkToFit="1"/>
    </xf>
    <xf numFmtId="38" fontId="1" fillId="2" borderId="2" xfId="5" applyFont="1" applyFill="1" applyBorder="1">
      <alignment vertical="center"/>
    </xf>
    <xf numFmtId="38" fontId="1" fillId="2" borderId="8" xfId="5" applyFont="1" applyFill="1" applyBorder="1">
      <alignment vertical="center"/>
    </xf>
    <xf numFmtId="38" fontId="1" fillId="2" borderId="4" xfId="5" applyFont="1" applyFill="1" applyBorder="1" applyAlignment="1">
      <alignment horizontal="centerContinuous" vertical="center"/>
    </xf>
    <xf numFmtId="38" fontId="1" fillId="2" borderId="5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horizontal="left" vertical="center"/>
    </xf>
    <xf numFmtId="38" fontId="1" fillId="2" borderId="2" xfId="5" applyFont="1" applyFill="1" applyBorder="1" applyAlignment="1">
      <alignment vertical="center"/>
    </xf>
    <xf numFmtId="38" fontId="4" fillId="0" borderId="0" xfId="5" applyFont="1" applyFill="1" applyAlignment="1">
      <alignment horizontal="centerContinuous" vertical="center"/>
    </xf>
    <xf numFmtId="38" fontId="6" fillId="0" borderId="0" xfId="5" applyFont="1" applyFill="1" applyAlignment="1">
      <alignment horizontal="centerContinuous" vertical="center" shrinkToFit="1"/>
    </xf>
    <xf numFmtId="38" fontId="7" fillId="0" borderId="0" xfId="5" applyFont="1" applyFill="1" applyAlignment="1">
      <alignment horizontal="centerContinuous" vertical="center"/>
    </xf>
    <xf numFmtId="38" fontId="6" fillId="0" borderId="0" xfId="5" applyFont="1" applyFill="1" applyAlignment="1">
      <alignment vertical="center"/>
    </xf>
    <xf numFmtId="38" fontId="7" fillId="0" borderId="0" xfId="5" applyFont="1" applyFill="1">
      <alignment vertical="center"/>
    </xf>
    <xf numFmtId="38" fontId="7" fillId="0" borderId="0" xfId="5" applyFont="1" applyFill="1" applyAlignment="1">
      <alignment vertical="center"/>
    </xf>
    <xf numFmtId="38" fontId="7" fillId="0" borderId="0" xfId="5" applyFont="1" applyFill="1" applyAlignment="1">
      <alignment vertical="center" shrinkToFit="1"/>
    </xf>
    <xf numFmtId="38" fontId="7" fillId="0" borderId="6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vertical="center" shrinkToFit="1"/>
    </xf>
    <xf numFmtId="38" fontId="7" fillId="0" borderId="1" xfId="5" applyFont="1" applyFill="1" applyBorder="1">
      <alignment vertical="center"/>
    </xf>
    <xf numFmtId="38" fontId="7" fillId="0" borderId="1" xfId="5" applyFont="1" applyFill="1" applyBorder="1" applyAlignment="1">
      <alignment vertical="center"/>
    </xf>
    <xf numFmtId="38" fontId="7" fillId="0" borderId="0" xfId="5" applyFont="1" applyFill="1" applyBorder="1" applyAlignment="1">
      <alignment horizontal="centerContinuous" vertical="center" shrinkToFit="1"/>
    </xf>
    <xf numFmtId="38" fontId="7" fillId="0" borderId="0" xfId="5" applyFont="1" applyFill="1" applyBorder="1" applyAlignment="1">
      <alignment horizontal="centerContinuous" vertical="center"/>
    </xf>
    <xf numFmtId="38" fontId="7" fillId="0" borderId="0" xfId="5" applyFont="1" applyFill="1" applyBorder="1">
      <alignment vertical="center"/>
    </xf>
    <xf numFmtId="38" fontId="7" fillId="0" borderId="0" xfId="5" applyFont="1" applyFill="1" applyBorder="1" applyAlignment="1">
      <alignment vertical="center" shrinkToFit="1"/>
    </xf>
    <xf numFmtId="38" fontId="7" fillId="0" borderId="1" xfId="5" applyFont="1" applyFill="1" applyBorder="1" applyAlignment="1">
      <alignment horizontal="right" vertical="center"/>
    </xf>
    <xf numFmtId="38" fontId="7" fillId="0" borderId="0" xfId="5" applyFont="1" applyFill="1" applyBorder="1" applyAlignment="1">
      <alignment horizontal="center" vertical="center"/>
    </xf>
    <xf numFmtId="38" fontId="6" fillId="0" borderId="0" xfId="5" applyFont="1" applyFill="1" applyBorder="1" applyAlignment="1">
      <alignment vertical="center"/>
    </xf>
    <xf numFmtId="38" fontId="6" fillId="0" borderId="0" xfId="5" applyFont="1" applyFill="1" applyBorder="1" applyAlignment="1">
      <alignment vertical="center" shrinkToFit="1"/>
    </xf>
    <xf numFmtId="38" fontId="7" fillId="0" borderId="0" xfId="5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38" fontId="7" fillId="0" borderId="7" xfId="5" applyFont="1" applyFill="1" applyBorder="1" applyAlignment="1">
      <alignment horizontal="center" vertical="center"/>
    </xf>
    <xf numFmtId="38" fontId="7" fillId="0" borderId="0" xfId="5" applyFont="1" applyFill="1" applyAlignment="1">
      <alignment horizontal="center" vertical="center"/>
    </xf>
    <xf numFmtId="38" fontId="7" fillId="0" borderId="0" xfId="5" applyFont="1" applyFill="1" applyAlignment="1">
      <alignment horizontal="right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 shrinkToFit="1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 shrinkToFit="1"/>
    </xf>
    <xf numFmtId="38" fontId="1" fillId="2" borderId="3" xfId="5" applyFont="1" applyFill="1" applyBorder="1" applyAlignment="1">
      <alignment horizontal="center" vertical="center" shrinkToFit="1"/>
    </xf>
    <xf numFmtId="38" fontId="1" fillId="2" borderId="4" xfId="5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center"/>
    </xf>
    <xf numFmtId="38" fontId="7" fillId="0" borderId="2" xfId="5" applyFont="1" applyFill="1" applyBorder="1" applyAlignment="1">
      <alignment horizontal="center" vertical="center" shrinkToFit="1"/>
    </xf>
    <xf numFmtId="38" fontId="7" fillId="0" borderId="3" xfId="5" applyFont="1" applyFill="1" applyBorder="1" applyAlignment="1">
      <alignment horizontal="center" vertical="center" shrinkToFit="1"/>
    </xf>
    <xf numFmtId="38" fontId="7" fillId="0" borderId="4" xfId="5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38" fontId="7" fillId="0" borderId="2" xfId="5" applyFont="1" applyFill="1" applyBorder="1" applyAlignment="1">
      <alignment horizontal="center" vertical="center"/>
    </xf>
    <xf numFmtId="38" fontId="7" fillId="0" borderId="3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</cellXfs>
  <cellStyles count="6">
    <cellStyle name="桁区切り" xfId="5" builtinId="6"/>
    <cellStyle name="桁区切り 2" xfId="1"/>
    <cellStyle name="桁区切り 3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127"/>
  <sheetViews>
    <sheetView showGridLines="0" tabSelected="1" view="pageBreakPreview" zoomScaleNormal="130" zoomScaleSheetLayoutView="100" workbookViewId="0"/>
  </sheetViews>
  <sheetFormatPr defaultRowHeight="15" customHeight="1" x14ac:dyDescent="0.15"/>
  <cols>
    <col min="1" max="1" width="2.625" style="1" customWidth="1"/>
    <col min="2" max="2" width="6.25" style="2" customWidth="1"/>
    <col min="3" max="3" width="11.625" style="3" customWidth="1"/>
    <col min="4" max="5" width="11.625" style="1" customWidth="1"/>
    <col min="6" max="6" width="4.625" style="1" customWidth="1"/>
    <col min="7" max="7" width="6.25" style="2" customWidth="1"/>
    <col min="8" max="8" width="11.625" style="3" customWidth="1"/>
    <col min="9" max="10" width="11.625" style="1" customWidth="1"/>
    <col min="11" max="11" width="4.625" style="1" customWidth="1"/>
    <col min="12" max="12" width="6.25" style="2" customWidth="1"/>
    <col min="13" max="13" width="11.625" style="3" customWidth="1"/>
    <col min="14" max="15" width="11.625" style="1" customWidth="1"/>
    <col min="16" max="16" width="2.625" style="1" customWidth="1"/>
    <col min="17" max="17" width="4.625" style="1" customWidth="1"/>
    <col min="18" max="18" width="9" style="1" customWidth="1"/>
    <col min="19" max="16384" width="9" style="1"/>
  </cols>
  <sheetData>
    <row r="1" spans="1:17" ht="30" customHeight="1" x14ac:dyDescent="0.15">
      <c r="A1" s="4" t="s">
        <v>133</v>
      </c>
      <c r="B1" s="4"/>
      <c r="C1" s="8"/>
      <c r="D1" s="4"/>
      <c r="E1" s="4"/>
      <c r="F1" s="4"/>
      <c r="G1" s="4"/>
      <c r="H1" s="8"/>
      <c r="I1" s="4"/>
      <c r="J1" s="4"/>
      <c r="K1" s="4"/>
      <c r="L1" s="4"/>
      <c r="M1" s="8"/>
      <c r="N1" s="4"/>
      <c r="O1" s="4"/>
      <c r="P1" s="4"/>
      <c r="Q1" s="35"/>
    </row>
    <row r="2" spans="1:17" ht="16.5" customHeight="1" x14ac:dyDescent="0.15">
      <c r="B2" s="1" t="s">
        <v>15</v>
      </c>
      <c r="G2" s="1" t="s">
        <v>13</v>
      </c>
      <c r="L2" s="1" t="s">
        <v>2</v>
      </c>
    </row>
    <row r="3" spans="1:17" ht="16.5" customHeight="1" x14ac:dyDescent="0.15">
      <c r="B3" s="75" t="s">
        <v>4</v>
      </c>
      <c r="C3" s="76" t="s">
        <v>7</v>
      </c>
      <c r="D3" s="11" t="s">
        <v>19</v>
      </c>
      <c r="E3" s="11"/>
      <c r="G3" s="75" t="s">
        <v>4</v>
      </c>
      <c r="H3" s="76" t="s">
        <v>7</v>
      </c>
      <c r="I3" s="11" t="s">
        <v>19</v>
      </c>
      <c r="J3" s="11"/>
      <c r="K3" s="22"/>
      <c r="L3" s="75" t="s">
        <v>4</v>
      </c>
      <c r="M3" s="76" t="s">
        <v>7</v>
      </c>
      <c r="N3" s="11" t="s">
        <v>19</v>
      </c>
      <c r="O3" s="11"/>
    </row>
    <row r="4" spans="1:17" ht="16.5" customHeight="1" x14ac:dyDescent="0.15">
      <c r="B4" s="75"/>
      <c r="C4" s="77"/>
      <c r="D4" s="6" t="s">
        <v>24</v>
      </c>
      <c r="E4" s="6" t="s">
        <v>25</v>
      </c>
      <c r="G4" s="75"/>
      <c r="H4" s="77"/>
      <c r="I4" s="6" t="s">
        <v>24</v>
      </c>
      <c r="J4" s="6" t="s">
        <v>25</v>
      </c>
      <c r="K4" s="22"/>
      <c r="L4" s="75"/>
      <c r="M4" s="77"/>
      <c r="N4" s="6" t="s">
        <v>24</v>
      </c>
      <c r="O4" s="6" t="s">
        <v>25</v>
      </c>
    </row>
    <row r="5" spans="1:17" ht="16.5" customHeight="1" x14ac:dyDescent="0.15">
      <c r="B5" s="6">
        <v>1</v>
      </c>
      <c r="C5" s="9" t="s">
        <v>135</v>
      </c>
      <c r="D5" s="9">
        <v>225697</v>
      </c>
      <c r="E5" s="17">
        <f t="shared" ref="E5:E34" si="0">ROUNDUP(D5/365,0)</f>
        <v>619</v>
      </c>
      <c r="G5" s="6">
        <v>1</v>
      </c>
      <c r="H5" s="9" t="s">
        <v>135</v>
      </c>
      <c r="I5" s="18">
        <v>183182</v>
      </c>
      <c r="J5" s="17">
        <f t="shared" ref="J5:J34" si="1">ROUNDUP(I5/365,0)</f>
        <v>502</v>
      </c>
      <c r="K5" s="23"/>
      <c r="L5" s="26">
        <v>1</v>
      </c>
      <c r="M5" s="9" t="s">
        <v>136</v>
      </c>
      <c r="N5" s="18">
        <v>101361</v>
      </c>
      <c r="O5" s="17">
        <f t="shared" ref="O5:O34" si="2">ROUNDUP(N5/365,0)</f>
        <v>278</v>
      </c>
    </row>
    <row r="6" spans="1:17" ht="16.5" customHeight="1" x14ac:dyDescent="0.15">
      <c r="B6" s="6">
        <f t="shared" ref="B6:B34" si="3">B5+1</f>
        <v>2</v>
      </c>
      <c r="C6" s="9" t="s">
        <v>136</v>
      </c>
      <c r="D6" s="9">
        <v>129836</v>
      </c>
      <c r="E6" s="17">
        <f t="shared" si="0"/>
        <v>356</v>
      </c>
      <c r="G6" s="6">
        <f t="shared" ref="G6:G34" si="4">G5+1</f>
        <v>2</v>
      </c>
      <c r="H6" s="9" t="s">
        <v>48</v>
      </c>
      <c r="I6" s="18">
        <v>70673</v>
      </c>
      <c r="J6" s="17">
        <f t="shared" si="1"/>
        <v>194</v>
      </c>
      <c r="K6" s="23"/>
      <c r="L6" s="6">
        <f t="shared" ref="L6:L34" si="5">L5+1</f>
        <v>2</v>
      </c>
      <c r="M6" s="9" t="s">
        <v>138</v>
      </c>
      <c r="N6" s="18">
        <v>73463</v>
      </c>
      <c r="O6" s="17">
        <f t="shared" si="2"/>
        <v>202</v>
      </c>
    </row>
    <row r="7" spans="1:17" ht="16.5" customHeight="1" x14ac:dyDescent="0.15">
      <c r="B7" s="6">
        <f t="shared" si="3"/>
        <v>3</v>
      </c>
      <c r="C7" s="9" t="s">
        <v>138</v>
      </c>
      <c r="D7" s="12">
        <v>98035</v>
      </c>
      <c r="E7" s="17">
        <f t="shared" si="0"/>
        <v>269</v>
      </c>
      <c r="G7" s="6">
        <f t="shared" si="4"/>
        <v>3</v>
      </c>
      <c r="H7" s="9" t="s">
        <v>140</v>
      </c>
      <c r="I7" s="18">
        <v>68596</v>
      </c>
      <c r="J7" s="17">
        <f t="shared" si="1"/>
        <v>188</v>
      </c>
      <c r="K7" s="23"/>
      <c r="L7" s="6">
        <f t="shared" si="5"/>
        <v>3</v>
      </c>
      <c r="M7" s="9" t="s">
        <v>135</v>
      </c>
      <c r="N7" s="18">
        <v>42515</v>
      </c>
      <c r="O7" s="17">
        <f t="shared" si="2"/>
        <v>117</v>
      </c>
    </row>
    <row r="8" spans="1:17" ht="16.5" customHeight="1" x14ac:dyDescent="0.15">
      <c r="B8" s="6">
        <f t="shared" si="3"/>
        <v>4</v>
      </c>
      <c r="C8" s="9" t="s">
        <v>48</v>
      </c>
      <c r="D8" s="12">
        <v>88855</v>
      </c>
      <c r="E8" s="17">
        <f t="shared" si="0"/>
        <v>244</v>
      </c>
      <c r="G8" s="6">
        <f t="shared" si="4"/>
        <v>4</v>
      </c>
      <c r="H8" s="9" t="s">
        <v>50</v>
      </c>
      <c r="I8" s="18">
        <v>68234</v>
      </c>
      <c r="J8" s="17">
        <f t="shared" si="1"/>
        <v>187</v>
      </c>
      <c r="K8" s="23"/>
      <c r="L8" s="6">
        <f t="shared" si="5"/>
        <v>4</v>
      </c>
      <c r="M8" s="9" t="s">
        <v>142</v>
      </c>
      <c r="N8" s="18">
        <v>23265</v>
      </c>
      <c r="O8" s="17">
        <f t="shared" si="2"/>
        <v>64</v>
      </c>
      <c r="Q8" s="3"/>
    </row>
    <row r="9" spans="1:17" ht="16.5" customHeight="1" x14ac:dyDescent="0.15">
      <c r="B9" s="6">
        <f t="shared" si="3"/>
        <v>5</v>
      </c>
      <c r="C9" s="9" t="s">
        <v>50</v>
      </c>
      <c r="D9" s="12">
        <v>79294</v>
      </c>
      <c r="E9" s="17">
        <f t="shared" si="0"/>
        <v>218</v>
      </c>
      <c r="G9" s="6">
        <f t="shared" si="4"/>
        <v>5</v>
      </c>
      <c r="H9" s="9" t="s">
        <v>139</v>
      </c>
      <c r="I9" s="18">
        <v>67116</v>
      </c>
      <c r="J9" s="17">
        <f t="shared" si="1"/>
        <v>184</v>
      </c>
      <c r="K9" s="23"/>
      <c r="L9" s="6">
        <f t="shared" si="5"/>
        <v>5</v>
      </c>
      <c r="M9" s="9" t="s">
        <v>48</v>
      </c>
      <c r="N9" s="18">
        <v>18182</v>
      </c>
      <c r="O9" s="17">
        <f t="shared" si="2"/>
        <v>50</v>
      </c>
      <c r="Q9" s="3"/>
    </row>
    <row r="10" spans="1:17" ht="16.5" customHeight="1" x14ac:dyDescent="0.15">
      <c r="B10" s="6">
        <f t="shared" si="3"/>
        <v>6</v>
      </c>
      <c r="C10" s="9" t="s">
        <v>139</v>
      </c>
      <c r="D10" s="9">
        <v>77396</v>
      </c>
      <c r="E10" s="17">
        <f t="shared" si="0"/>
        <v>213</v>
      </c>
      <c r="G10" s="6">
        <f t="shared" si="4"/>
        <v>6</v>
      </c>
      <c r="H10" s="9" t="s">
        <v>142</v>
      </c>
      <c r="I10" s="18">
        <v>33049</v>
      </c>
      <c r="J10" s="17">
        <f t="shared" si="1"/>
        <v>91</v>
      </c>
      <c r="K10" s="23"/>
      <c r="L10" s="6">
        <f t="shared" si="5"/>
        <v>6</v>
      </c>
      <c r="M10" s="9" t="s">
        <v>50</v>
      </c>
      <c r="N10" s="18">
        <v>11060</v>
      </c>
      <c r="O10" s="17">
        <f t="shared" si="2"/>
        <v>31</v>
      </c>
    </row>
    <row r="11" spans="1:17" ht="16.5" customHeight="1" x14ac:dyDescent="0.15">
      <c r="B11" s="6">
        <f t="shared" si="3"/>
        <v>7</v>
      </c>
      <c r="C11" s="9" t="s">
        <v>140</v>
      </c>
      <c r="D11" s="12">
        <v>68606</v>
      </c>
      <c r="E11" s="17">
        <f t="shared" si="0"/>
        <v>188</v>
      </c>
      <c r="G11" s="6">
        <f t="shared" si="4"/>
        <v>7</v>
      </c>
      <c r="H11" s="9" t="s">
        <v>52</v>
      </c>
      <c r="I11" s="18">
        <v>32871</v>
      </c>
      <c r="J11" s="17">
        <f t="shared" si="1"/>
        <v>91</v>
      </c>
      <c r="K11" s="23"/>
      <c r="L11" s="6">
        <f t="shared" si="5"/>
        <v>7</v>
      </c>
      <c r="M11" s="9" t="s">
        <v>139</v>
      </c>
      <c r="N11" s="18">
        <v>10280</v>
      </c>
      <c r="O11" s="17">
        <f t="shared" si="2"/>
        <v>29</v>
      </c>
      <c r="Q11" s="3"/>
    </row>
    <row r="12" spans="1:17" ht="16.5" customHeight="1" x14ac:dyDescent="0.15">
      <c r="B12" s="6">
        <f t="shared" si="3"/>
        <v>8</v>
      </c>
      <c r="C12" s="9" t="s">
        <v>142</v>
      </c>
      <c r="D12" s="12">
        <v>56314</v>
      </c>
      <c r="E12" s="17">
        <f t="shared" si="0"/>
        <v>155</v>
      </c>
      <c r="G12" s="6">
        <f t="shared" si="4"/>
        <v>8</v>
      </c>
      <c r="H12" s="9" t="s">
        <v>136</v>
      </c>
      <c r="I12" s="18">
        <v>28475</v>
      </c>
      <c r="J12" s="17">
        <f t="shared" si="1"/>
        <v>79</v>
      </c>
      <c r="K12" s="23"/>
      <c r="L12" s="6">
        <f t="shared" si="5"/>
        <v>8</v>
      </c>
      <c r="M12" s="9" t="s">
        <v>53</v>
      </c>
      <c r="N12" s="18">
        <v>1384</v>
      </c>
      <c r="O12" s="17">
        <f t="shared" si="2"/>
        <v>4</v>
      </c>
      <c r="Q12" s="3"/>
    </row>
    <row r="13" spans="1:17" ht="16.5" customHeight="1" x14ac:dyDescent="0.15">
      <c r="B13" s="6">
        <f t="shared" si="3"/>
        <v>9</v>
      </c>
      <c r="C13" s="9" t="s">
        <v>52</v>
      </c>
      <c r="D13" s="12">
        <v>34252</v>
      </c>
      <c r="E13" s="17">
        <f t="shared" si="0"/>
        <v>94</v>
      </c>
      <c r="G13" s="6">
        <f t="shared" si="4"/>
        <v>9</v>
      </c>
      <c r="H13" s="9" t="s">
        <v>53</v>
      </c>
      <c r="I13" s="18">
        <v>27681</v>
      </c>
      <c r="J13" s="17">
        <f t="shared" si="1"/>
        <v>76</v>
      </c>
      <c r="K13" s="23"/>
      <c r="L13" s="6">
        <f t="shared" si="5"/>
        <v>9</v>
      </c>
      <c r="M13" s="9" t="s">
        <v>52</v>
      </c>
      <c r="N13" s="18">
        <v>1381</v>
      </c>
      <c r="O13" s="17">
        <f t="shared" si="2"/>
        <v>4</v>
      </c>
    </row>
    <row r="14" spans="1:17" ht="16.5" customHeight="1" x14ac:dyDescent="0.15">
      <c r="B14" s="6">
        <f t="shared" si="3"/>
        <v>10</v>
      </c>
      <c r="C14" s="9" t="s">
        <v>53</v>
      </c>
      <c r="D14" s="9">
        <v>29065</v>
      </c>
      <c r="E14" s="17">
        <f t="shared" si="0"/>
        <v>80</v>
      </c>
      <c r="G14" s="6">
        <f t="shared" si="4"/>
        <v>10</v>
      </c>
      <c r="H14" s="9" t="s">
        <v>138</v>
      </c>
      <c r="I14" s="18">
        <v>24572</v>
      </c>
      <c r="J14" s="17">
        <f t="shared" si="1"/>
        <v>68</v>
      </c>
      <c r="K14" s="23"/>
      <c r="L14" s="6">
        <f t="shared" si="5"/>
        <v>10</v>
      </c>
      <c r="M14" s="9" t="s">
        <v>60</v>
      </c>
      <c r="N14" s="18">
        <v>1381</v>
      </c>
      <c r="O14" s="17">
        <f t="shared" si="2"/>
        <v>4</v>
      </c>
    </row>
    <row r="15" spans="1:17" ht="16.5" customHeight="1" x14ac:dyDescent="0.15">
      <c r="B15" s="6">
        <f t="shared" si="3"/>
        <v>11</v>
      </c>
      <c r="C15" s="9" t="s">
        <v>55</v>
      </c>
      <c r="D15" s="12">
        <v>21846</v>
      </c>
      <c r="E15" s="17">
        <f t="shared" si="0"/>
        <v>60</v>
      </c>
      <c r="G15" s="6">
        <f t="shared" si="4"/>
        <v>11</v>
      </c>
      <c r="H15" s="9" t="s">
        <v>55</v>
      </c>
      <c r="I15" s="18">
        <v>21499</v>
      </c>
      <c r="J15" s="17">
        <f t="shared" si="1"/>
        <v>59</v>
      </c>
      <c r="K15" s="23"/>
      <c r="L15" s="6">
        <f t="shared" si="5"/>
        <v>11</v>
      </c>
      <c r="M15" s="9" t="s">
        <v>65</v>
      </c>
      <c r="N15" s="18">
        <v>1345</v>
      </c>
      <c r="O15" s="17">
        <f t="shared" si="2"/>
        <v>4</v>
      </c>
      <c r="Q15" s="3"/>
    </row>
    <row r="16" spans="1:17" ht="16.5" customHeight="1" x14ac:dyDescent="0.15">
      <c r="B16" s="6">
        <f t="shared" si="3"/>
        <v>12</v>
      </c>
      <c r="C16" s="9" t="s">
        <v>56</v>
      </c>
      <c r="D16" s="12">
        <v>21299</v>
      </c>
      <c r="E16" s="17">
        <f t="shared" si="0"/>
        <v>59</v>
      </c>
      <c r="G16" s="6">
        <f t="shared" si="4"/>
        <v>12</v>
      </c>
      <c r="H16" s="9" t="s">
        <v>56</v>
      </c>
      <c r="I16" s="18">
        <v>20823</v>
      </c>
      <c r="J16" s="17">
        <f t="shared" si="1"/>
        <v>58</v>
      </c>
      <c r="K16" s="23"/>
      <c r="L16" s="6">
        <f t="shared" si="5"/>
        <v>12</v>
      </c>
      <c r="M16" s="9" t="s">
        <v>66</v>
      </c>
      <c r="N16" s="18">
        <v>1273</v>
      </c>
      <c r="O16" s="17">
        <f t="shared" si="2"/>
        <v>4</v>
      </c>
      <c r="Q16" s="3"/>
    </row>
    <row r="17" spans="2:15" ht="16.5" customHeight="1" x14ac:dyDescent="0.15">
      <c r="B17" s="6">
        <f t="shared" si="3"/>
        <v>13</v>
      </c>
      <c r="C17" s="9" t="s">
        <v>57</v>
      </c>
      <c r="D17" s="12">
        <v>20870</v>
      </c>
      <c r="E17" s="17">
        <f t="shared" si="0"/>
        <v>58</v>
      </c>
      <c r="G17" s="6">
        <f t="shared" si="4"/>
        <v>13</v>
      </c>
      <c r="H17" s="9" t="s">
        <v>57</v>
      </c>
      <c r="I17" s="18">
        <v>20795</v>
      </c>
      <c r="J17" s="17">
        <f t="shared" si="1"/>
        <v>57</v>
      </c>
      <c r="K17" s="23"/>
      <c r="L17" s="6">
        <f t="shared" si="5"/>
        <v>13</v>
      </c>
      <c r="M17" s="9" t="s">
        <v>14</v>
      </c>
      <c r="N17" s="18">
        <v>1204</v>
      </c>
      <c r="O17" s="17">
        <f t="shared" si="2"/>
        <v>4</v>
      </c>
    </row>
    <row r="18" spans="2:15" ht="16.5" customHeight="1" x14ac:dyDescent="0.15">
      <c r="B18" s="6">
        <f t="shared" si="3"/>
        <v>14</v>
      </c>
      <c r="C18" s="9" t="s">
        <v>11</v>
      </c>
      <c r="D18" s="12">
        <v>16423</v>
      </c>
      <c r="E18" s="17">
        <f t="shared" si="0"/>
        <v>45</v>
      </c>
      <c r="G18" s="6">
        <f t="shared" si="4"/>
        <v>14</v>
      </c>
      <c r="H18" s="9" t="s">
        <v>11</v>
      </c>
      <c r="I18" s="18">
        <v>16414</v>
      </c>
      <c r="J18" s="17">
        <f t="shared" si="1"/>
        <v>45</v>
      </c>
      <c r="K18" s="23"/>
      <c r="L18" s="6">
        <f t="shared" si="5"/>
        <v>14</v>
      </c>
      <c r="M18" s="9" t="s">
        <v>62</v>
      </c>
      <c r="N18" s="18">
        <v>1031</v>
      </c>
      <c r="O18" s="17">
        <f t="shared" si="2"/>
        <v>3</v>
      </c>
    </row>
    <row r="19" spans="2:15" ht="16.5" customHeight="1" x14ac:dyDescent="0.15">
      <c r="B19" s="6">
        <f t="shared" si="3"/>
        <v>15</v>
      </c>
      <c r="C19" s="9" t="s">
        <v>44</v>
      </c>
      <c r="D19" s="12">
        <v>15578</v>
      </c>
      <c r="E19" s="17">
        <f t="shared" si="0"/>
        <v>43</v>
      </c>
      <c r="G19" s="6">
        <f t="shared" si="4"/>
        <v>15</v>
      </c>
      <c r="H19" s="9" t="s">
        <v>44</v>
      </c>
      <c r="I19" s="18">
        <v>15271</v>
      </c>
      <c r="J19" s="17">
        <f t="shared" si="1"/>
        <v>42</v>
      </c>
      <c r="K19" s="23"/>
      <c r="L19" s="6">
        <f t="shared" si="5"/>
        <v>15</v>
      </c>
      <c r="M19" s="9" t="s">
        <v>63</v>
      </c>
      <c r="N19" s="18">
        <v>913</v>
      </c>
      <c r="O19" s="17">
        <f t="shared" si="2"/>
        <v>3</v>
      </c>
    </row>
    <row r="20" spans="2:15" ht="16.5" customHeight="1" x14ac:dyDescent="0.15">
      <c r="B20" s="6">
        <f t="shared" si="3"/>
        <v>16</v>
      </c>
      <c r="C20" s="9" t="s">
        <v>58</v>
      </c>
      <c r="D20" s="12">
        <v>15315</v>
      </c>
      <c r="E20" s="17">
        <f t="shared" si="0"/>
        <v>42</v>
      </c>
      <c r="G20" s="6">
        <f t="shared" si="4"/>
        <v>16</v>
      </c>
      <c r="H20" s="9" t="s">
        <v>58</v>
      </c>
      <c r="I20" s="18">
        <v>14978</v>
      </c>
      <c r="J20" s="17">
        <f t="shared" si="1"/>
        <v>42</v>
      </c>
      <c r="K20" s="23"/>
      <c r="L20" s="6">
        <f t="shared" si="5"/>
        <v>16</v>
      </c>
      <c r="M20" s="9" t="s">
        <v>67</v>
      </c>
      <c r="N20" s="18">
        <v>565</v>
      </c>
      <c r="O20" s="17">
        <f t="shared" si="2"/>
        <v>2</v>
      </c>
    </row>
    <row r="21" spans="2:15" ht="16.5" customHeight="1" x14ac:dyDescent="0.15">
      <c r="B21" s="6">
        <f t="shared" si="3"/>
        <v>17</v>
      </c>
      <c r="C21" s="9" t="s">
        <v>32</v>
      </c>
      <c r="D21" s="12">
        <v>13140</v>
      </c>
      <c r="E21" s="17">
        <f t="shared" si="0"/>
        <v>36</v>
      </c>
      <c r="G21" s="6">
        <f t="shared" si="4"/>
        <v>17</v>
      </c>
      <c r="H21" s="9" t="s">
        <v>32</v>
      </c>
      <c r="I21" s="18">
        <v>12582</v>
      </c>
      <c r="J21" s="17">
        <f t="shared" si="1"/>
        <v>35</v>
      </c>
      <c r="K21" s="23"/>
      <c r="L21" s="6">
        <f t="shared" si="5"/>
        <v>17</v>
      </c>
      <c r="M21" s="9" t="s">
        <v>32</v>
      </c>
      <c r="N21" s="18">
        <v>558</v>
      </c>
      <c r="O21" s="17">
        <f t="shared" si="2"/>
        <v>2</v>
      </c>
    </row>
    <row r="22" spans="2:15" ht="16.5" customHeight="1" x14ac:dyDescent="0.15">
      <c r="B22" s="6">
        <f t="shared" si="3"/>
        <v>18</v>
      </c>
      <c r="C22" s="9" t="s">
        <v>49</v>
      </c>
      <c r="D22" s="9">
        <v>12445</v>
      </c>
      <c r="E22" s="17">
        <f t="shared" si="0"/>
        <v>35</v>
      </c>
      <c r="G22" s="6">
        <f t="shared" si="4"/>
        <v>18</v>
      </c>
      <c r="H22" s="9" t="s">
        <v>49</v>
      </c>
      <c r="I22" s="18">
        <v>12136</v>
      </c>
      <c r="J22" s="17">
        <f t="shared" si="1"/>
        <v>34</v>
      </c>
      <c r="K22" s="23"/>
      <c r="L22" s="6">
        <f t="shared" si="5"/>
        <v>18</v>
      </c>
      <c r="M22" s="9" t="s">
        <v>69</v>
      </c>
      <c r="N22" s="18">
        <v>541</v>
      </c>
      <c r="O22" s="17">
        <f t="shared" si="2"/>
        <v>2</v>
      </c>
    </row>
    <row r="23" spans="2:15" ht="16.5" customHeight="1" x14ac:dyDescent="0.15">
      <c r="B23" s="6">
        <f t="shared" si="3"/>
        <v>19</v>
      </c>
      <c r="C23" s="9" t="s">
        <v>60</v>
      </c>
      <c r="D23" s="12">
        <v>12177</v>
      </c>
      <c r="E23" s="17">
        <f t="shared" si="0"/>
        <v>34</v>
      </c>
      <c r="G23" s="6">
        <f t="shared" si="4"/>
        <v>19</v>
      </c>
      <c r="H23" s="9" t="s">
        <v>51</v>
      </c>
      <c r="I23" s="18">
        <v>11357</v>
      </c>
      <c r="J23" s="17">
        <f t="shared" si="1"/>
        <v>32</v>
      </c>
      <c r="K23" s="23"/>
      <c r="L23" s="6">
        <f t="shared" si="5"/>
        <v>19</v>
      </c>
      <c r="M23" s="9" t="s">
        <v>9</v>
      </c>
      <c r="N23" s="18">
        <v>540</v>
      </c>
      <c r="O23" s="17">
        <f t="shared" si="2"/>
        <v>2</v>
      </c>
    </row>
    <row r="24" spans="2:15" ht="16.5" customHeight="1" x14ac:dyDescent="0.15">
      <c r="B24" s="6">
        <f t="shared" si="3"/>
        <v>20</v>
      </c>
      <c r="C24" s="9" t="s">
        <v>51</v>
      </c>
      <c r="D24" s="12">
        <v>11357</v>
      </c>
      <c r="E24" s="17">
        <f t="shared" si="0"/>
        <v>32</v>
      </c>
      <c r="G24" s="6">
        <f t="shared" si="4"/>
        <v>20</v>
      </c>
      <c r="H24" s="9" t="s">
        <v>61</v>
      </c>
      <c r="I24" s="18">
        <v>10919</v>
      </c>
      <c r="J24" s="17">
        <f t="shared" si="1"/>
        <v>30</v>
      </c>
      <c r="K24" s="23"/>
      <c r="L24" s="6">
        <f t="shared" si="5"/>
        <v>20</v>
      </c>
      <c r="M24" s="9" t="s">
        <v>68</v>
      </c>
      <c r="N24" s="18">
        <v>533</v>
      </c>
      <c r="O24" s="17">
        <f t="shared" si="2"/>
        <v>2</v>
      </c>
    </row>
    <row r="25" spans="2:15" ht="16.5" customHeight="1" x14ac:dyDescent="0.15">
      <c r="B25" s="6">
        <f t="shared" si="3"/>
        <v>21</v>
      </c>
      <c r="C25" s="9" t="s">
        <v>61</v>
      </c>
      <c r="D25" s="9">
        <v>11176</v>
      </c>
      <c r="E25" s="17">
        <f t="shared" si="0"/>
        <v>31</v>
      </c>
      <c r="G25" s="6">
        <f t="shared" si="4"/>
        <v>21</v>
      </c>
      <c r="H25" s="9" t="s">
        <v>60</v>
      </c>
      <c r="I25" s="18">
        <v>10796</v>
      </c>
      <c r="J25" s="17">
        <f t="shared" si="1"/>
        <v>30</v>
      </c>
      <c r="K25" s="23"/>
      <c r="L25" s="6">
        <f t="shared" si="5"/>
        <v>21</v>
      </c>
      <c r="M25" s="9" t="s">
        <v>56</v>
      </c>
      <c r="N25" s="18">
        <v>476</v>
      </c>
      <c r="O25" s="17">
        <f t="shared" si="2"/>
        <v>2</v>
      </c>
    </row>
    <row r="26" spans="2:15" ht="16.5" customHeight="1" x14ac:dyDescent="0.15">
      <c r="B26" s="6">
        <f t="shared" si="3"/>
        <v>22</v>
      </c>
      <c r="C26" s="9" t="s">
        <v>37</v>
      </c>
      <c r="D26" s="12">
        <v>10061</v>
      </c>
      <c r="E26" s="17">
        <f t="shared" si="0"/>
        <v>28</v>
      </c>
      <c r="G26" s="6">
        <f t="shared" si="4"/>
        <v>22</v>
      </c>
      <c r="H26" s="9" t="s">
        <v>37</v>
      </c>
      <c r="I26" s="18">
        <v>10057</v>
      </c>
      <c r="J26" s="17">
        <f t="shared" si="1"/>
        <v>28</v>
      </c>
      <c r="K26" s="23"/>
      <c r="L26" s="6">
        <f t="shared" si="5"/>
        <v>22</v>
      </c>
      <c r="M26" s="9" t="s">
        <v>55</v>
      </c>
      <c r="N26" s="18">
        <v>347</v>
      </c>
      <c r="O26" s="17">
        <f t="shared" si="2"/>
        <v>1</v>
      </c>
    </row>
    <row r="27" spans="2:15" ht="16.5" customHeight="1" x14ac:dyDescent="0.15">
      <c r="B27" s="6">
        <f t="shared" si="3"/>
        <v>23</v>
      </c>
      <c r="C27" s="9" t="s">
        <v>21</v>
      </c>
      <c r="D27" s="9">
        <v>9903</v>
      </c>
      <c r="E27" s="17">
        <f t="shared" si="0"/>
        <v>28</v>
      </c>
      <c r="G27" s="6">
        <f t="shared" si="4"/>
        <v>23</v>
      </c>
      <c r="H27" s="9" t="s">
        <v>21</v>
      </c>
      <c r="I27" s="18">
        <v>9902</v>
      </c>
      <c r="J27" s="17">
        <f t="shared" si="1"/>
        <v>28</v>
      </c>
      <c r="K27" s="23"/>
      <c r="L27" s="6">
        <f t="shared" si="5"/>
        <v>23</v>
      </c>
      <c r="M27" s="9" t="s">
        <v>58</v>
      </c>
      <c r="N27" s="18">
        <v>337</v>
      </c>
      <c r="O27" s="17">
        <f t="shared" si="2"/>
        <v>1</v>
      </c>
    </row>
    <row r="28" spans="2:15" ht="16.5" customHeight="1" x14ac:dyDescent="0.15">
      <c r="B28" s="6">
        <f t="shared" si="3"/>
        <v>24</v>
      </c>
      <c r="C28" s="9" t="s">
        <v>62</v>
      </c>
      <c r="D28" s="12">
        <v>9537</v>
      </c>
      <c r="E28" s="17">
        <f t="shared" si="0"/>
        <v>27</v>
      </c>
      <c r="G28" s="6">
        <f t="shared" si="4"/>
        <v>24</v>
      </c>
      <c r="H28" s="9" t="s">
        <v>6</v>
      </c>
      <c r="I28" s="18">
        <v>8850</v>
      </c>
      <c r="J28" s="17">
        <f t="shared" si="1"/>
        <v>25</v>
      </c>
      <c r="K28" s="23"/>
      <c r="L28" s="6">
        <f t="shared" si="5"/>
        <v>24</v>
      </c>
      <c r="M28" s="9" t="s">
        <v>49</v>
      </c>
      <c r="N28" s="18">
        <v>309</v>
      </c>
      <c r="O28" s="17">
        <f t="shared" si="2"/>
        <v>1</v>
      </c>
    </row>
    <row r="29" spans="2:15" ht="16.5" customHeight="1" x14ac:dyDescent="0.15">
      <c r="B29" s="6">
        <f t="shared" si="3"/>
        <v>25</v>
      </c>
      <c r="C29" s="9" t="s">
        <v>14</v>
      </c>
      <c r="D29" s="12">
        <v>9531</v>
      </c>
      <c r="E29" s="17">
        <f t="shared" si="0"/>
        <v>27</v>
      </c>
      <c r="G29" s="6">
        <f t="shared" si="4"/>
        <v>25</v>
      </c>
      <c r="H29" s="9" t="s">
        <v>62</v>
      </c>
      <c r="I29" s="18">
        <v>8506</v>
      </c>
      <c r="J29" s="17">
        <f t="shared" si="1"/>
        <v>24</v>
      </c>
      <c r="K29" s="23"/>
      <c r="L29" s="6">
        <f t="shared" si="5"/>
        <v>25</v>
      </c>
      <c r="M29" s="9" t="s">
        <v>44</v>
      </c>
      <c r="N29" s="18">
        <v>307</v>
      </c>
      <c r="O29" s="17">
        <f t="shared" si="2"/>
        <v>1</v>
      </c>
    </row>
    <row r="30" spans="2:15" ht="16.5" customHeight="1" x14ac:dyDescent="0.15">
      <c r="B30" s="6">
        <f t="shared" si="3"/>
        <v>26</v>
      </c>
      <c r="C30" s="9" t="s">
        <v>6</v>
      </c>
      <c r="D30" s="9">
        <v>8890</v>
      </c>
      <c r="E30" s="17">
        <f t="shared" si="0"/>
        <v>25</v>
      </c>
      <c r="G30" s="6">
        <f t="shared" si="4"/>
        <v>26</v>
      </c>
      <c r="H30" s="9" t="s">
        <v>73</v>
      </c>
      <c r="I30" s="18">
        <v>8376</v>
      </c>
      <c r="J30" s="17">
        <f t="shared" si="1"/>
        <v>23</v>
      </c>
      <c r="K30" s="23"/>
      <c r="L30" s="6">
        <f t="shared" si="5"/>
        <v>26</v>
      </c>
      <c r="M30" s="9" t="s">
        <v>54</v>
      </c>
      <c r="N30" s="18">
        <v>272</v>
      </c>
      <c r="O30" s="17">
        <f t="shared" si="2"/>
        <v>1</v>
      </c>
    </row>
    <row r="31" spans="2:15" ht="16.5" customHeight="1" x14ac:dyDescent="0.15">
      <c r="B31" s="6">
        <f t="shared" si="3"/>
        <v>27</v>
      </c>
      <c r="C31" s="9" t="s">
        <v>9</v>
      </c>
      <c r="D31" s="12">
        <v>8872</v>
      </c>
      <c r="E31" s="17">
        <f t="shared" si="0"/>
        <v>25</v>
      </c>
      <c r="G31" s="6">
        <f t="shared" si="4"/>
        <v>27</v>
      </c>
      <c r="H31" s="9" t="s">
        <v>42</v>
      </c>
      <c r="I31" s="18">
        <v>8354</v>
      </c>
      <c r="J31" s="17">
        <f t="shared" si="1"/>
        <v>23</v>
      </c>
      <c r="K31" s="23"/>
      <c r="L31" s="6">
        <f t="shared" si="5"/>
        <v>27</v>
      </c>
      <c r="M31" s="9" t="s">
        <v>71</v>
      </c>
      <c r="N31" s="18">
        <v>264</v>
      </c>
      <c r="O31" s="17">
        <f t="shared" si="2"/>
        <v>1</v>
      </c>
    </row>
    <row r="32" spans="2:15" ht="16.5" customHeight="1" x14ac:dyDescent="0.15">
      <c r="B32" s="6">
        <f t="shared" si="3"/>
        <v>28</v>
      </c>
      <c r="C32" s="9" t="s">
        <v>54</v>
      </c>
      <c r="D32" s="12">
        <v>8414</v>
      </c>
      <c r="E32" s="17">
        <f t="shared" si="0"/>
        <v>24</v>
      </c>
      <c r="G32" s="6">
        <f t="shared" si="4"/>
        <v>28</v>
      </c>
      <c r="H32" s="9" t="s">
        <v>9</v>
      </c>
      <c r="I32" s="18">
        <v>8332</v>
      </c>
      <c r="J32" s="17">
        <f t="shared" si="1"/>
        <v>23</v>
      </c>
      <c r="K32" s="23"/>
      <c r="L32" s="6">
        <f t="shared" si="5"/>
        <v>28</v>
      </c>
      <c r="M32" s="9" t="s">
        <v>61</v>
      </c>
      <c r="N32" s="18">
        <v>257</v>
      </c>
      <c r="O32" s="17">
        <f t="shared" si="2"/>
        <v>1</v>
      </c>
    </row>
    <row r="33" spans="1:17" ht="16.5" customHeight="1" x14ac:dyDescent="0.15">
      <c r="B33" s="6">
        <f t="shared" si="3"/>
        <v>29</v>
      </c>
      <c r="C33" s="9" t="s">
        <v>73</v>
      </c>
      <c r="D33" s="9">
        <v>8377</v>
      </c>
      <c r="E33" s="17">
        <f t="shared" si="0"/>
        <v>23</v>
      </c>
      <c r="G33" s="6">
        <f t="shared" si="4"/>
        <v>29</v>
      </c>
      <c r="H33" s="9" t="s">
        <v>14</v>
      </c>
      <c r="I33" s="18">
        <v>8327</v>
      </c>
      <c r="J33" s="17">
        <f t="shared" si="1"/>
        <v>23</v>
      </c>
      <c r="K33" s="23"/>
      <c r="L33" s="6">
        <f t="shared" si="5"/>
        <v>29</v>
      </c>
      <c r="M33" s="9" t="s">
        <v>72</v>
      </c>
      <c r="N33" s="18">
        <v>220</v>
      </c>
      <c r="O33" s="17">
        <f t="shared" si="2"/>
        <v>1</v>
      </c>
    </row>
    <row r="34" spans="1:17" ht="16.5" customHeight="1" x14ac:dyDescent="0.15">
      <c r="B34" s="6">
        <f t="shared" si="3"/>
        <v>30</v>
      </c>
      <c r="C34" s="9" t="s">
        <v>42</v>
      </c>
      <c r="D34" s="9">
        <v>8354</v>
      </c>
      <c r="E34" s="17">
        <f t="shared" si="0"/>
        <v>23</v>
      </c>
      <c r="G34" s="6">
        <f t="shared" si="4"/>
        <v>30</v>
      </c>
      <c r="H34" s="9" t="s">
        <v>54</v>
      </c>
      <c r="I34" s="18">
        <v>8142</v>
      </c>
      <c r="J34" s="17">
        <f t="shared" si="1"/>
        <v>23</v>
      </c>
      <c r="K34" s="23"/>
      <c r="L34" s="6">
        <f t="shared" si="5"/>
        <v>30</v>
      </c>
      <c r="M34" s="9" t="s">
        <v>27</v>
      </c>
      <c r="N34" s="18">
        <v>194</v>
      </c>
      <c r="O34" s="17">
        <f t="shared" si="2"/>
        <v>1</v>
      </c>
    </row>
    <row r="35" spans="1:17" ht="30" customHeight="1" x14ac:dyDescent="0.15">
      <c r="A35" s="4" t="s">
        <v>134</v>
      </c>
      <c r="B35" s="4"/>
      <c r="C35" s="10"/>
      <c r="D35" s="13"/>
      <c r="E35" s="13"/>
      <c r="F35" s="4"/>
      <c r="G35" s="4"/>
      <c r="H35" s="8"/>
      <c r="I35" s="4"/>
      <c r="J35" s="4"/>
      <c r="K35" s="4"/>
      <c r="L35" s="4"/>
      <c r="M35" s="8"/>
      <c r="N35" s="4"/>
      <c r="O35" s="4"/>
      <c r="P35" s="4"/>
      <c r="Q35" s="35"/>
    </row>
    <row r="36" spans="1:17" ht="16.5" customHeight="1" x14ac:dyDescent="0.15">
      <c r="B36" s="1" t="s">
        <v>15</v>
      </c>
      <c r="G36" s="1" t="s">
        <v>13</v>
      </c>
      <c r="L36" s="1" t="s">
        <v>2</v>
      </c>
    </row>
    <row r="37" spans="1:17" ht="16.5" customHeight="1" x14ac:dyDescent="0.15">
      <c r="B37" s="75" t="s">
        <v>4</v>
      </c>
      <c r="C37" s="76" t="s">
        <v>7</v>
      </c>
      <c r="D37" s="11" t="s">
        <v>19</v>
      </c>
      <c r="E37" s="11"/>
      <c r="G37" s="75" t="s">
        <v>4</v>
      </c>
      <c r="H37" s="76" t="s">
        <v>7</v>
      </c>
      <c r="I37" s="11" t="s">
        <v>19</v>
      </c>
      <c r="J37" s="11"/>
      <c r="K37" s="22"/>
      <c r="L37" s="75" t="s">
        <v>4</v>
      </c>
      <c r="M37" s="76" t="s">
        <v>7</v>
      </c>
      <c r="N37" s="11" t="s">
        <v>19</v>
      </c>
      <c r="O37" s="11"/>
    </row>
    <row r="38" spans="1:17" ht="16.5" customHeight="1" x14ac:dyDescent="0.15">
      <c r="B38" s="75"/>
      <c r="C38" s="77"/>
      <c r="D38" s="6" t="s">
        <v>24</v>
      </c>
      <c r="E38" s="6" t="s">
        <v>25</v>
      </c>
      <c r="G38" s="75"/>
      <c r="H38" s="77"/>
      <c r="I38" s="6" t="s">
        <v>24</v>
      </c>
      <c r="J38" s="6" t="s">
        <v>25</v>
      </c>
      <c r="K38" s="22"/>
      <c r="L38" s="75"/>
      <c r="M38" s="77"/>
      <c r="N38" s="6" t="s">
        <v>24</v>
      </c>
      <c r="O38" s="6" t="s">
        <v>25</v>
      </c>
    </row>
    <row r="39" spans="1:17" ht="16.5" customHeight="1" x14ac:dyDescent="0.15">
      <c r="B39" s="6">
        <f>B34+1</f>
        <v>31</v>
      </c>
      <c r="C39" s="9" t="s">
        <v>63</v>
      </c>
      <c r="D39" s="12">
        <v>8306</v>
      </c>
      <c r="E39" s="17">
        <f t="shared" ref="E39:E68" si="6">ROUNDUP(D39/365,0)</f>
        <v>23</v>
      </c>
      <c r="G39" s="6">
        <f>G34+1</f>
        <v>31</v>
      </c>
      <c r="H39" s="9" t="s">
        <v>92</v>
      </c>
      <c r="I39" s="9">
        <v>7934</v>
      </c>
      <c r="J39" s="17">
        <f t="shared" ref="J39:J68" si="7">ROUNDUP(I39/365,0)</f>
        <v>22</v>
      </c>
      <c r="K39" s="23"/>
      <c r="L39" s="6">
        <f>L34+1</f>
        <v>31</v>
      </c>
      <c r="M39" s="9" t="s">
        <v>85</v>
      </c>
      <c r="N39" s="12">
        <v>118</v>
      </c>
      <c r="O39" s="17">
        <f t="shared" ref="O39:O58" si="8">ROUNDUP(N39/365,0)</f>
        <v>1</v>
      </c>
    </row>
    <row r="40" spans="1:17" ht="16.5" customHeight="1" x14ac:dyDescent="0.15">
      <c r="B40" s="6">
        <f t="shared" ref="B40:B68" si="9">B39+1</f>
        <v>32</v>
      </c>
      <c r="C40" s="9" t="s">
        <v>92</v>
      </c>
      <c r="D40" s="9">
        <v>7936</v>
      </c>
      <c r="E40" s="17">
        <f t="shared" si="6"/>
        <v>22</v>
      </c>
      <c r="G40" s="6">
        <f t="shared" ref="G40:G68" si="10">G39+1</f>
        <v>32</v>
      </c>
      <c r="H40" s="9" t="s">
        <v>12</v>
      </c>
      <c r="I40" s="12">
        <v>7931</v>
      </c>
      <c r="J40" s="17">
        <f t="shared" si="7"/>
        <v>22</v>
      </c>
      <c r="K40" s="23"/>
      <c r="L40" s="6">
        <f t="shared" ref="L40:L58" si="11">L39+1</f>
        <v>32</v>
      </c>
      <c r="M40" s="9" t="s">
        <v>128</v>
      </c>
      <c r="N40" s="12">
        <v>108</v>
      </c>
      <c r="O40" s="17">
        <f t="shared" si="8"/>
        <v>1</v>
      </c>
    </row>
    <row r="41" spans="1:17" ht="16.5" customHeight="1" x14ac:dyDescent="0.15">
      <c r="B41" s="6">
        <f t="shared" si="9"/>
        <v>33</v>
      </c>
      <c r="C41" s="9" t="s">
        <v>12</v>
      </c>
      <c r="D41" s="12">
        <v>7931</v>
      </c>
      <c r="E41" s="17">
        <f t="shared" si="6"/>
        <v>22</v>
      </c>
      <c r="G41" s="6">
        <f t="shared" si="10"/>
        <v>33</v>
      </c>
      <c r="H41" s="9" t="s">
        <v>63</v>
      </c>
      <c r="I41" s="12">
        <v>7393</v>
      </c>
      <c r="J41" s="17">
        <f t="shared" si="7"/>
        <v>21</v>
      </c>
      <c r="K41" s="23"/>
      <c r="L41" s="6">
        <f t="shared" si="11"/>
        <v>33</v>
      </c>
      <c r="M41" s="9" t="s">
        <v>86</v>
      </c>
      <c r="N41" s="9">
        <v>92</v>
      </c>
      <c r="O41" s="17">
        <f t="shared" si="8"/>
        <v>1</v>
      </c>
    </row>
    <row r="42" spans="1:17" ht="16.5" customHeight="1" x14ac:dyDescent="0.15">
      <c r="B42" s="6">
        <f t="shared" si="9"/>
        <v>34</v>
      </c>
      <c r="C42" s="9" t="s">
        <v>89</v>
      </c>
      <c r="D42" s="9">
        <v>6877</v>
      </c>
      <c r="E42" s="17">
        <f t="shared" si="6"/>
        <v>19</v>
      </c>
      <c r="G42" s="6">
        <f t="shared" si="10"/>
        <v>34</v>
      </c>
      <c r="H42" s="9" t="s">
        <v>89</v>
      </c>
      <c r="I42" s="9">
        <v>6857</v>
      </c>
      <c r="J42" s="17">
        <f t="shared" si="7"/>
        <v>19</v>
      </c>
      <c r="K42" s="23"/>
      <c r="L42" s="6">
        <f t="shared" si="11"/>
        <v>34</v>
      </c>
      <c r="M42" s="9" t="s">
        <v>57</v>
      </c>
      <c r="N42" s="9">
        <v>75</v>
      </c>
      <c r="O42" s="17">
        <f t="shared" si="8"/>
        <v>1</v>
      </c>
    </row>
    <row r="43" spans="1:17" ht="16.5" customHeight="1" x14ac:dyDescent="0.15">
      <c r="B43" s="6">
        <f t="shared" si="9"/>
        <v>35</v>
      </c>
      <c r="C43" s="9" t="s">
        <v>91</v>
      </c>
      <c r="D43" s="12">
        <v>6410</v>
      </c>
      <c r="E43" s="17">
        <f t="shared" si="6"/>
        <v>18</v>
      </c>
      <c r="G43" s="6">
        <f t="shared" si="10"/>
        <v>35</v>
      </c>
      <c r="H43" s="9" t="s">
        <v>91</v>
      </c>
      <c r="I43" s="12">
        <v>6410</v>
      </c>
      <c r="J43" s="17">
        <f t="shared" si="7"/>
        <v>18</v>
      </c>
      <c r="K43" s="23"/>
      <c r="L43" s="6">
        <f t="shared" si="11"/>
        <v>35</v>
      </c>
      <c r="M43" s="9" t="s">
        <v>6</v>
      </c>
      <c r="N43" s="9">
        <v>40</v>
      </c>
      <c r="O43" s="17">
        <f t="shared" si="8"/>
        <v>1</v>
      </c>
    </row>
    <row r="44" spans="1:17" ht="16.5" customHeight="1" x14ac:dyDescent="0.15">
      <c r="B44" s="6">
        <f t="shared" si="9"/>
        <v>36</v>
      </c>
      <c r="C44" s="9" t="s">
        <v>65</v>
      </c>
      <c r="D44" s="12">
        <v>5976</v>
      </c>
      <c r="E44" s="17">
        <f t="shared" si="6"/>
        <v>17</v>
      </c>
      <c r="G44" s="6">
        <f t="shared" si="10"/>
        <v>36</v>
      </c>
      <c r="H44" s="9" t="s">
        <v>27</v>
      </c>
      <c r="I44" s="9">
        <v>5407</v>
      </c>
      <c r="J44" s="17">
        <f t="shared" si="7"/>
        <v>15</v>
      </c>
      <c r="K44" s="23"/>
      <c r="L44" s="6">
        <f t="shared" si="11"/>
        <v>36</v>
      </c>
      <c r="M44" s="9" t="s">
        <v>77</v>
      </c>
      <c r="N44" s="12">
        <v>37</v>
      </c>
      <c r="O44" s="17">
        <f t="shared" si="8"/>
        <v>1</v>
      </c>
    </row>
    <row r="45" spans="1:17" ht="16.5" customHeight="1" x14ac:dyDescent="0.15">
      <c r="B45" s="6">
        <f t="shared" si="9"/>
        <v>37</v>
      </c>
      <c r="C45" s="9" t="s">
        <v>66</v>
      </c>
      <c r="D45" s="9">
        <v>5718</v>
      </c>
      <c r="E45" s="17">
        <f t="shared" si="6"/>
        <v>16</v>
      </c>
      <c r="G45" s="6">
        <f t="shared" si="10"/>
        <v>37</v>
      </c>
      <c r="H45" s="9" t="s">
        <v>141</v>
      </c>
      <c r="I45" s="12">
        <v>5368</v>
      </c>
      <c r="J45" s="17">
        <f t="shared" si="7"/>
        <v>15</v>
      </c>
      <c r="K45" s="23"/>
      <c r="L45" s="6">
        <f t="shared" si="11"/>
        <v>37</v>
      </c>
      <c r="M45" s="9" t="s">
        <v>83</v>
      </c>
      <c r="N45" s="9">
        <v>29</v>
      </c>
      <c r="O45" s="17">
        <f t="shared" si="8"/>
        <v>1</v>
      </c>
    </row>
    <row r="46" spans="1:17" ht="16.5" customHeight="1" x14ac:dyDescent="0.15">
      <c r="B46" s="6">
        <f t="shared" si="9"/>
        <v>38</v>
      </c>
      <c r="C46" s="9" t="s">
        <v>27</v>
      </c>
      <c r="D46" s="12">
        <v>5601</v>
      </c>
      <c r="E46" s="17">
        <f t="shared" si="6"/>
        <v>16</v>
      </c>
      <c r="G46" s="6">
        <f t="shared" si="10"/>
        <v>38</v>
      </c>
      <c r="H46" s="9" t="s">
        <v>87</v>
      </c>
      <c r="I46" s="9">
        <v>5102</v>
      </c>
      <c r="J46" s="17">
        <f t="shared" si="7"/>
        <v>14</v>
      </c>
      <c r="K46" s="23"/>
      <c r="L46" s="6">
        <f t="shared" si="11"/>
        <v>38</v>
      </c>
      <c r="M46" s="9" t="s">
        <v>87</v>
      </c>
      <c r="N46" s="12">
        <v>28</v>
      </c>
      <c r="O46" s="17">
        <f t="shared" si="8"/>
        <v>1</v>
      </c>
    </row>
    <row r="47" spans="1:17" ht="16.5" customHeight="1" x14ac:dyDescent="0.15">
      <c r="B47" s="6">
        <f t="shared" si="9"/>
        <v>39</v>
      </c>
      <c r="C47" s="9" t="s">
        <v>141</v>
      </c>
      <c r="D47" s="9">
        <v>5379</v>
      </c>
      <c r="E47" s="17">
        <f t="shared" si="6"/>
        <v>15</v>
      </c>
      <c r="G47" s="6">
        <f t="shared" si="10"/>
        <v>39</v>
      </c>
      <c r="H47" s="9" t="s">
        <v>65</v>
      </c>
      <c r="I47" s="12">
        <v>4631</v>
      </c>
      <c r="J47" s="17">
        <f t="shared" si="7"/>
        <v>13</v>
      </c>
      <c r="K47" s="23"/>
      <c r="L47" s="6">
        <f t="shared" si="11"/>
        <v>39</v>
      </c>
      <c r="M47" s="9" t="s">
        <v>89</v>
      </c>
      <c r="N47" s="12">
        <v>20</v>
      </c>
      <c r="O47" s="17">
        <f t="shared" si="8"/>
        <v>1</v>
      </c>
    </row>
    <row r="48" spans="1:17" ht="16.5" customHeight="1" x14ac:dyDescent="0.15">
      <c r="B48" s="6">
        <f t="shared" si="9"/>
        <v>40</v>
      </c>
      <c r="C48" s="9" t="s">
        <v>87</v>
      </c>
      <c r="D48" s="14">
        <v>5130</v>
      </c>
      <c r="E48" s="18">
        <f t="shared" si="6"/>
        <v>15</v>
      </c>
      <c r="F48" s="19"/>
      <c r="G48" s="20">
        <f t="shared" si="10"/>
        <v>40</v>
      </c>
      <c r="H48" s="15" t="s">
        <v>1</v>
      </c>
      <c r="I48" s="15">
        <v>4594</v>
      </c>
      <c r="J48" s="17">
        <f t="shared" si="7"/>
        <v>13</v>
      </c>
      <c r="K48" s="23"/>
      <c r="L48" s="6">
        <f t="shared" si="11"/>
        <v>40</v>
      </c>
      <c r="M48" s="9" t="s">
        <v>0</v>
      </c>
      <c r="N48" s="12">
        <v>18</v>
      </c>
      <c r="O48" s="17">
        <f t="shared" si="8"/>
        <v>1</v>
      </c>
    </row>
    <row r="49" spans="2:20" ht="16.5" customHeight="1" x14ac:dyDescent="0.15">
      <c r="B49" s="6">
        <f t="shared" si="9"/>
        <v>41</v>
      </c>
      <c r="C49" s="9" t="s">
        <v>67</v>
      </c>
      <c r="D49" s="15">
        <v>4854</v>
      </c>
      <c r="E49" s="18">
        <f t="shared" si="6"/>
        <v>14</v>
      </c>
      <c r="F49" s="19"/>
      <c r="G49" s="20">
        <f t="shared" si="10"/>
        <v>41</v>
      </c>
      <c r="H49" s="15" t="s">
        <v>66</v>
      </c>
      <c r="I49" s="14">
        <v>4445</v>
      </c>
      <c r="J49" s="17">
        <f t="shared" si="7"/>
        <v>13</v>
      </c>
      <c r="K49" s="23"/>
      <c r="L49" s="6">
        <f t="shared" si="11"/>
        <v>41</v>
      </c>
      <c r="M49" s="9" t="s">
        <v>141</v>
      </c>
      <c r="N49" s="12">
        <v>11</v>
      </c>
      <c r="O49" s="17">
        <f t="shared" si="8"/>
        <v>1</v>
      </c>
    </row>
    <row r="50" spans="2:20" ht="16.5" customHeight="1" x14ac:dyDescent="0.15">
      <c r="B50" s="6">
        <f t="shared" si="9"/>
        <v>42</v>
      </c>
      <c r="C50" s="9" t="s">
        <v>1</v>
      </c>
      <c r="D50" s="9">
        <v>4600</v>
      </c>
      <c r="E50" s="17">
        <f t="shared" si="6"/>
        <v>13</v>
      </c>
      <c r="G50" s="6">
        <f t="shared" si="10"/>
        <v>42</v>
      </c>
      <c r="H50" s="9" t="s">
        <v>86</v>
      </c>
      <c r="I50" s="12">
        <v>4303</v>
      </c>
      <c r="J50" s="17">
        <f t="shared" si="7"/>
        <v>12</v>
      </c>
      <c r="K50" s="23"/>
      <c r="L50" s="6">
        <f t="shared" si="11"/>
        <v>42</v>
      </c>
      <c r="M50" s="9" t="s">
        <v>140</v>
      </c>
      <c r="N50" s="12">
        <v>10</v>
      </c>
      <c r="O50" s="17">
        <f t="shared" si="8"/>
        <v>1</v>
      </c>
    </row>
    <row r="51" spans="2:20" ht="16.5" customHeight="1" x14ac:dyDescent="0.15">
      <c r="B51" s="6">
        <f t="shared" si="9"/>
        <v>43</v>
      </c>
      <c r="C51" s="9" t="s">
        <v>86</v>
      </c>
      <c r="D51" s="12">
        <v>4395</v>
      </c>
      <c r="E51" s="17">
        <f t="shared" si="6"/>
        <v>13</v>
      </c>
      <c r="G51" s="6">
        <f t="shared" si="10"/>
        <v>43</v>
      </c>
      <c r="H51" s="9" t="s">
        <v>67</v>
      </c>
      <c r="I51" s="12">
        <v>4289</v>
      </c>
      <c r="J51" s="17">
        <f t="shared" si="7"/>
        <v>12</v>
      </c>
      <c r="K51" s="23"/>
      <c r="L51" s="6">
        <f t="shared" si="11"/>
        <v>43</v>
      </c>
      <c r="M51" s="9" t="s">
        <v>23</v>
      </c>
      <c r="N51" s="9">
        <v>10</v>
      </c>
      <c r="O51" s="17">
        <f t="shared" si="8"/>
        <v>1</v>
      </c>
    </row>
    <row r="52" spans="2:20" ht="16.5" customHeight="1" x14ac:dyDescent="0.15">
      <c r="B52" s="6">
        <f t="shared" si="9"/>
        <v>44</v>
      </c>
      <c r="C52" s="9" t="s">
        <v>23</v>
      </c>
      <c r="D52" s="12">
        <v>4169</v>
      </c>
      <c r="E52" s="17">
        <f t="shared" si="6"/>
        <v>12</v>
      </c>
      <c r="G52" s="6">
        <f t="shared" si="10"/>
        <v>44</v>
      </c>
      <c r="H52" s="9" t="s">
        <v>23</v>
      </c>
      <c r="I52" s="9">
        <v>4159</v>
      </c>
      <c r="J52" s="17">
        <f t="shared" si="7"/>
        <v>12</v>
      </c>
      <c r="K52" s="23"/>
      <c r="L52" s="6">
        <f t="shared" si="11"/>
        <v>44</v>
      </c>
      <c r="M52" s="9" t="s">
        <v>11</v>
      </c>
      <c r="N52" s="9">
        <v>9</v>
      </c>
      <c r="O52" s="17">
        <f t="shared" si="8"/>
        <v>1</v>
      </c>
    </row>
    <row r="53" spans="2:20" ht="16.5" customHeight="1" x14ac:dyDescent="0.15">
      <c r="B53" s="6">
        <f t="shared" si="9"/>
        <v>45</v>
      </c>
      <c r="C53" s="9" t="s">
        <v>85</v>
      </c>
      <c r="D53" s="9">
        <v>4070</v>
      </c>
      <c r="E53" s="17">
        <f t="shared" si="6"/>
        <v>12</v>
      </c>
      <c r="G53" s="6">
        <f t="shared" si="10"/>
        <v>45</v>
      </c>
      <c r="H53" s="9" t="s">
        <v>85</v>
      </c>
      <c r="I53" s="12">
        <v>3952</v>
      </c>
      <c r="J53" s="17">
        <f t="shared" si="7"/>
        <v>11</v>
      </c>
      <c r="K53" s="23"/>
      <c r="L53" s="6">
        <f t="shared" si="11"/>
        <v>45</v>
      </c>
      <c r="M53" s="9" t="s">
        <v>95</v>
      </c>
      <c r="N53" s="9">
        <v>7</v>
      </c>
      <c r="O53" s="17">
        <f t="shared" si="8"/>
        <v>1</v>
      </c>
    </row>
    <row r="54" spans="2:20" ht="16.5" customHeight="1" x14ac:dyDescent="0.15">
      <c r="B54" s="6">
        <f t="shared" si="9"/>
        <v>46</v>
      </c>
      <c r="C54" s="9" t="s">
        <v>68</v>
      </c>
      <c r="D54" s="9">
        <v>3865</v>
      </c>
      <c r="E54" s="17">
        <f t="shared" si="6"/>
        <v>11</v>
      </c>
      <c r="G54" s="6">
        <f t="shared" si="10"/>
        <v>46</v>
      </c>
      <c r="H54" s="9" t="s">
        <v>84</v>
      </c>
      <c r="I54" s="9">
        <v>3775</v>
      </c>
      <c r="J54" s="17">
        <f t="shared" si="7"/>
        <v>11</v>
      </c>
      <c r="K54" s="23"/>
      <c r="L54" s="6">
        <f t="shared" si="11"/>
        <v>46</v>
      </c>
      <c r="M54" s="9" t="s">
        <v>1</v>
      </c>
      <c r="N54" s="12">
        <v>6</v>
      </c>
      <c r="O54" s="17">
        <f t="shared" si="8"/>
        <v>1</v>
      </c>
    </row>
    <row r="55" spans="2:20" ht="16.5" customHeight="1" x14ac:dyDescent="0.15">
      <c r="B55" s="6">
        <f t="shared" si="9"/>
        <v>47</v>
      </c>
      <c r="C55" s="9" t="s">
        <v>84</v>
      </c>
      <c r="D55" s="12">
        <v>3775</v>
      </c>
      <c r="E55" s="17">
        <f t="shared" si="6"/>
        <v>11</v>
      </c>
      <c r="G55" s="6">
        <f t="shared" si="10"/>
        <v>47</v>
      </c>
      <c r="H55" s="9" t="s">
        <v>79</v>
      </c>
      <c r="I55" s="9">
        <v>3491</v>
      </c>
      <c r="J55" s="17">
        <f t="shared" si="7"/>
        <v>10</v>
      </c>
      <c r="K55" s="23"/>
      <c r="L55" s="6">
        <f t="shared" si="11"/>
        <v>47</v>
      </c>
      <c r="M55" s="9" t="s">
        <v>37</v>
      </c>
      <c r="N55" s="9">
        <v>4</v>
      </c>
      <c r="O55" s="17">
        <f t="shared" si="8"/>
        <v>1</v>
      </c>
    </row>
    <row r="56" spans="2:20" ht="16.5" customHeight="1" x14ac:dyDescent="0.15">
      <c r="B56" s="6">
        <f t="shared" si="9"/>
        <v>48</v>
      </c>
      <c r="C56" s="9" t="s">
        <v>72</v>
      </c>
      <c r="D56" s="9">
        <v>3541</v>
      </c>
      <c r="E56" s="17">
        <f t="shared" si="6"/>
        <v>10</v>
      </c>
      <c r="G56" s="6">
        <f t="shared" si="10"/>
        <v>48</v>
      </c>
      <c r="H56" s="9" t="s">
        <v>82</v>
      </c>
      <c r="I56" s="9">
        <v>3357</v>
      </c>
      <c r="J56" s="17">
        <f t="shared" si="7"/>
        <v>10</v>
      </c>
      <c r="K56" s="23"/>
      <c r="L56" s="6">
        <f t="shared" si="11"/>
        <v>48</v>
      </c>
      <c r="M56" s="9" t="s">
        <v>92</v>
      </c>
      <c r="N56" s="12">
        <v>2</v>
      </c>
      <c r="O56" s="17">
        <f t="shared" si="8"/>
        <v>1</v>
      </c>
    </row>
    <row r="57" spans="2:20" ht="16.5" customHeight="1" x14ac:dyDescent="0.15">
      <c r="B57" s="6">
        <f t="shared" si="9"/>
        <v>49</v>
      </c>
      <c r="C57" s="9" t="s">
        <v>79</v>
      </c>
      <c r="D57" s="12">
        <v>3491</v>
      </c>
      <c r="E57" s="17">
        <f t="shared" si="6"/>
        <v>10</v>
      </c>
      <c r="G57" s="6">
        <f t="shared" si="10"/>
        <v>49</v>
      </c>
      <c r="H57" s="9" t="s">
        <v>83</v>
      </c>
      <c r="I57" s="12">
        <v>3341</v>
      </c>
      <c r="J57" s="17">
        <f t="shared" si="7"/>
        <v>10</v>
      </c>
      <c r="K57" s="24"/>
      <c r="L57" s="6">
        <f t="shared" si="11"/>
        <v>49</v>
      </c>
      <c r="M57" s="9" t="s">
        <v>21</v>
      </c>
      <c r="N57" s="17">
        <v>1</v>
      </c>
      <c r="O57" s="17">
        <f t="shared" si="8"/>
        <v>1</v>
      </c>
    </row>
    <row r="58" spans="2:20" ht="16.5" customHeight="1" x14ac:dyDescent="0.15">
      <c r="B58" s="6">
        <f t="shared" si="9"/>
        <v>50</v>
      </c>
      <c r="C58" s="9" t="s">
        <v>83</v>
      </c>
      <c r="D58" s="9">
        <v>3370</v>
      </c>
      <c r="E58" s="17">
        <f t="shared" si="6"/>
        <v>10</v>
      </c>
      <c r="G58" s="6">
        <f t="shared" si="10"/>
        <v>50</v>
      </c>
      <c r="H58" s="9" t="s">
        <v>68</v>
      </c>
      <c r="I58" s="12">
        <v>3332</v>
      </c>
      <c r="J58" s="17">
        <f t="shared" si="7"/>
        <v>10</v>
      </c>
      <c r="K58" s="24"/>
      <c r="L58" s="6">
        <f t="shared" si="11"/>
        <v>50</v>
      </c>
      <c r="M58" s="9" t="s">
        <v>73</v>
      </c>
      <c r="N58" s="9">
        <v>1</v>
      </c>
      <c r="O58" s="17">
        <f t="shared" si="8"/>
        <v>1</v>
      </c>
    </row>
    <row r="59" spans="2:20" ht="16.5" customHeight="1" x14ac:dyDescent="0.15">
      <c r="B59" s="6">
        <f t="shared" si="9"/>
        <v>51</v>
      </c>
      <c r="C59" s="9" t="s">
        <v>82</v>
      </c>
      <c r="D59" s="12">
        <v>3357</v>
      </c>
      <c r="E59" s="17">
        <f t="shared" si="6"/>
        <v>10</v>
      </c>
      <c r="G59" s="6">
        <f t="shared" si="10"/>
        <v>51</v>
      </c>
      <c r="H59" s="9" t="s">
        <v>72</v>
      </c>
      <c r="I59" s="12">
        <v>3321</v>
      </c>
      <c r="J59" s="17">
        <f t="shared" si="7"/>
        <v>10</v>
      </c>
      <c r="K59" s="24"/>
      <c r="L59" s="27"/>
      <c r="M59" s="31"/>
      <c r="N59" s="31"/>
      <c r="O59" s="29"/>
    </row>
    <row r="60" spans="2:20" ht="16.5" customHeight="1" x14ac:dyDescent="0.15">
      <c r="B60" s="6">
        <f t="shared" si="9"/>
        <v>52</v>
      </c>
      <c r="C60" s="9" t="s">
        <v>69</v>
      </c>
      <c r="D60" s="12">
        <v>3241</v>
      </c>
      <c r="E60" s="17">
        <f t="shared" si="6"/>
        <v>9</v>
      </c>
      <c r="G60" s="6">
        <f t="shared" si="10"/>
        <v>52</v>
      </c>
      <c r="H60" s="9" t="s">
        <v>75</v>
      </c>
      <c r="I60" s="9">
        <v>2705</v>
      </c>
      <c r="J60" s="17">
        <f t="shared" si="7"/>
        <v>8</v>
      </c>
      <c r="K60" s="24"/>
      <c r="L60" s="27"/>
      <c r="M60" s="31"/>
      <c r="N60" s="31"/>
      <c r="O60" s="29"/>
    </row>
    <row r="61" spans="2:20" ht="16.5" customHeight="1" x14ac:dyDescent="0.15">
      <c r="B61" s="6">
        <f t="shared" si="9"/>
        <v>53</v>
      </c>
      <c r="C61" s="9" t="s">
        <v>71</v>
      </c>
      <c r="D61" s="12">
        <v>2802</v>
      </c>
      <c r="E61" s="17">
        <f t="shared" si="6"/>
        <v>8</v>
      </c>
      <c r="G61" s="6">
        <f t="shared" si="10"/>
        <v>53</v>
      </c>
      <c r="H61" s="9" t="s">
        <v>69</v>
      </c>
      <c r="I61" s="12">
        <v>2700</v>
      </c>
      <c r="J61" s="17">
        <f t="shared" si="7"/>
        <v>8</v>
      </c>
      <c r="K61" s="24"/>
      <c r="L61" s="27"/>
      <c r="M61" s="31"/>
      <c r="N61" s="31"/>
      <c r="O61" s="29"/>
      <c r="T61" s="29"/>
    </row>
    <row r="62" spans="2:20" ht="16.5" customHeight="1" x14ac:dyDescent="0.15">
      <c r="B62" s="6">
        <f t="shared" si="9"/>
        <v>54</v>
      </c>
      <c r="C62" s="9" t="s">
        <v>75</v>
      </c>
      <c r="D62" s="9">
        <v>2705</v>
      </c>
      <c r="E62" s="17">
        <f t="shared" si="6"/>
        <v>8</v>
      </c>
      <c r="G62" s="6">
        <f t="shared" si="10"/>
        <v>54</v>
      </c>
      <c r="H62" s="9" t="s">
        <v>78</v>
      </c>
      <c r="I62" s="9">
        <v>2630</v>
      </c>
      <c r="J62" s="17">
        <f t="shared" si="7"/>
        <v>8</v>
      </c>
      <c r="K62" s="24"/>
      <c r="L62" s="27"/>
      <c r="M62" s="31"/>
      <c r="N62" s="31"/>
      <c r="O62" s="29"/>
    </row>
    <row r="63" spans="2:20" ht="16.5" customHeight="1" x14ac:dyDescent="0.15">
      <c r="B63" s="6">
        <f t="shared" si="9"/>
        <v>55</v>
      </c>
      <c r="C63" s="9" t="s">
        <v>78</v>
      </c>
      <c r="D63" s="12">
        <v>2630</v>
      </c>
      <c r="E63" s="17">
        <f t="shared" si="6"/>
        <v>8</v>
      </c>
      <c r="G63" s="6">
        <f t="shared" si="10"/>
        <v>55</v>
      </c>
      <c r="H63" s="9" t="s">
        <v>74</v>
      </c>
      <c r="I63" s="12">
        <v>2611</v>
      </c>
      <c r="J63" s="17">
        <f t="shared" si="7"/>
        <v>8</v>
      </c>
      <c r="K63" s="24"/>
      <c r="L63" s="27"/>
      <c r="M63" s="31"/>
      <c r="N63" s="31"/>
      <c r="O63" s="29"/>
    </row>
    <row r="64" spans="2:20" ht="16.5" customHeight="1" x14ac:dyDescent="0.15">
      <c r="B64" s="6">
        <f t="shared" si="9"/>
        <v>56</v>
      </c>
      <c r="C64" s="9" t="s">
        <v>74</v>
      </c>
      <c r="D64" s="12">
        <v>2611</v>
      </c>
      <c r="E64" s="17">
        <f t="shared" si="6"/>
        <v>8</v>
      </c>
      <c r="G64" s="6">
        <f t="shared" si="10"/>
        <v>56</v>
      </c>
      <c r="H64" s="9" t="s">
        <v>71</v>
      </c>
      <c r="I64" s="12">
        <v>2538</v>
      </c>
      <c r="J64" s="17">
        <f t="shared" si="7"/>
        <v>7</v>
      </c>
      <c r="K64" s="24"/>
      <c r="L64" s="28"/>
      <c r="M64" s="32"/>
      <c r="N64" s="28"/>
      <c r="O64" s="28"/>
    </row>
    <row r="65" spans="1:17" ht="16.5" customHeight="1" x14ac:dyDescent="0.15">
      <c r="B65" s="6">
        <f t="shared" si="9"/>
        <v>57</v>
      </c>
      <c r="C65" s="9" t="s">
        <v>77</v>
      </c>
      <c r="D65" s="12">
        <v>2574</v>
      </c>
      <c r="E65" s="17">
        <f t="shared" si="6"/>
        <v>8</v>
      </c>
      <c r="G65" s="6">
        <f t="shared" si="10"/>
        <v>57</v>
      </c>
      <c r="H65" s="9" t="s">
        <v>77</v>
      </c>
      <c r="I65" s="12">
        <v>2537</v>
      </c>
      <c r="J65" s="17">
        <f t="shared" si="7"/>
        <v>7</v>
      </c>
      <c r="K65" s="24"/>
      <c r="L65" s="29"/>
      <c r="M65" s="31"/>
      <c r="N65" s="29"/>
      <c r="O65" s="29"/>
    </row>
    <row r="66" spans="1:17" ht="16.5" customHeight="1" x14ac:dyDescent="0.15">
      <c r="B66" s="6">
        <f t="shared" si="9"/>
        <v>58</v>
      </c>
      <c r="C66" s="9" t="s">
        <v>35</v>
      </c>
      <c r="D66" s="12">
        <v>2422</v>
      </c>
      <c r="E66" s="17">
        <f t="shared" si="6"/>
        <v>7</v>
      </c>
      <c r="G66" s="6">
        <f t="shared" si="10"/>
        <v>58</v>
      </c>
      <c r="H66" s="9" t="s">
        <v>35</v>
      </c>
      <c r="I66" s="12">
        <v>2422</v>
      </c>
      <c r="J66" s="17">
        <f t="shared" si="7"/>
        <v>7</v>
      </c>
      <c r="K66" s="24"/>
      <c r="L66" s="73"/>
      <c r="M66" s="33"/>
      <c r="N66" s="30"/>
      <c r="O66" s="30"/>
    </row>
    <row r="67" spans="1:17" ht="16.5" customHeight="1" x14ac:dyDescent="0.15">
      <c r="B67" s="6">
        <f t="shared" si="9"/>
        <v>59</v>
      </c>
      <c r="C67" s="9" t="s">
        <v>76</v>
      </c>
      <c r="D67" s="9">
        <v>2329</v>
      </c>
      <c r="E67" s="17">
        <f t="shared" si="6"/>
        <v>7</v>
      </c>
      <c r="G67" s="6">
        <f t="shared" si="10"/>
        <v>59</v>
      </c>
      <c r="H67" s="9" t="s">
        <v>76</v>
      </c>
      <c r="I67" s="12">
        <v>2329</v>
      </c>
      <c r="J67" s="17">
        <f t="shared" si="7"/>
        <v>7</v>
      </c>
      <c r="K67" s="24"/>
      <c r="L67" s="73"/>
      <c r="M67" s="33"/>
      <c r="N67" s="27"/>
      <c r="O67" s="27"/>
    </row>
    <row r="68" spans="1:17" ht="16.5" customHeight="1" x14ac:dyDescent="0.15">
      <c r="B68" s="6">
        <f t="shared" si="9"/>
        <v>60</v>
      </c>
      <c r="C68" s="9" t="s">
        <v>81</v>
      </c>
      <c r="D68" s="12">
        <v>2306</v>
      </c>
      <c r="E68" s="17">
        <f t="shared" si="6"/>
        <v>7</v>
      </c>
      <c r="G68" s="6">
        <f t="shared" si="10"/>
        <v>60</v>
      </c>
      <c r="H68" s="9" t="s">
        <v>81</v>
      </c>
      <c r="I68" s="12">
        <v>2306</v>
      </c>
      <c r="J68" s="17">
        <f t="shared" si="7"/>
        <v>7</v>
      </c>
      <c r="K68" s="24"/>
      <c r="L68" s="27"/>
      <c r="M68" s="31"/>
      <c r="N68" s="31"/>
      <c r="O68" s="29"/>
    </row>
    <row r="69" spans="1:17" ht="30" customHeight="1" x14ac:dyDescent="0.15">
      <c r="A69" s="5" t="s">
        <v>107</v>
      </c>
      <c r="B69" s="7"/>
      <c r="C69" s="10"/>
      <c r="D69" s="10"/>
      <c r="E69" s="10"/>
      <c r="F69" s="7"/>
      <c r="G69" s="5"/>
      <c r="H69" s="21"/>
      <c r="I69" s="7"/>
      <c r="J69" s="7"/>
      <c r="K69" s="7"/>
      <c r="L69" s="30"/>
      <c r="M69" s="10"/>
      <c r="N69" s="10"/>
      <c r="O69" s="30"/>
      <c r="P69" s="4"/>
      <c r="Q69" s="35"/>
    </row>
    <row r="70" spans="1:17" ht="16.5" customHeight="1" x14ac:dyDescent="0.15">
      <c r="B70" s="1" t="s">
        <v>15</v>
      </c>
      <c r="G70" s="1" t="s">
        <v>13</v>
      </c>
      <c r="L70" s="27"/>
      <c r="M70" s="31"/>
      <c r="N70" s="31"/>
      <c r="O70" s="29"/>
    </row>
    <row r="71" spans="1:17" ht="16.5" customHeight="1" x14ac:dyDescent="0.15">
      <c r="B71" s="75" t="s">
        <v>4</v>
      </c>
      <c r="C71" s="76" t="s">
        <v>7</v>
      </c>
      <c r="D71" s="78" t="s">
        <v>19</v>
      </c>
      <c r="E71" s="79"/>
      <c r="G71" s="75" t="s">
        <v>4</v>
      </c>
      <c r="H71" s="76" t="s">
        <v>7</v>
      </c>
      <c r="I71" s="11" t="s">
        <v>19</v>
      </c>
      <c r="J71" s="11"/>
      <c r="K71" s="25"/>
      <c r="L71" s="27"/>
      <c r="M71" s="31"/>
      <c r="N71" s="31"/>
      <c r="O71" s="29"/>
    </row>
    <row r="72" spans="1:17" ht="16.5" customHeight="1" x14ac:dyDescent="0.15">
      <c r="B72" s="75"/>
      <c r="C72" s="77"/>
      <c r="D72" s="6" t="s">
        <v>24</v>
      </c>
      <c r="E72" s="6" t="s">
        <v>25</v>
      </c>
      <c r="G72" s="75"/>
      <c r="H72" s="77"/>
      <c r="I72" s="6" t="s">
        <v>24</v>
      </c>
      <c r="J72" s="6" t="s">
        <v>25</v>
      </c>
      <c r="K72" s="25"/>
      <c r="L72" s="27"/>
      <c r="M72" s="31"/>
      <c r="N72" s="31"/>
      <c r="O72" s="29"/>
    </row>
    <row r="73" spans="1:17" ht="16.5" customHeight="1" x14ac:dyDescent="0.15">
      <c r="B73" s="6">
        <f>B68+1</f>
        <v>61</v>
      </c>
      <c r="C73" s="9" t="s">
        <v>0</v>
      </c>
      <c r="D73" s="12">
        <v>2280</v>
      </c>
      <c r="E73" s="17">
        <f t="shared" ref="E73:E102" si="12">ROUNDUP(D73/365,0)</f>
        <v>7</v>
      </c>
      <c r="G73" s="6">
        <f>G68+1</f>
        <v>61</v>
      </c>
      <c r="H73" s="9" t="s">
        <v>0</v>
      </c>
      <c r="I73" s="12">
        <v>2262</v>
      </c>
      <c r="J73" s="17">
        <f t="shared" ref="J73:J102" si="13">ROUNDUP(I73/365,0)</f>
        <v>7</v>
      </c>
      <c r="K73" s="24"/>
      <c r="L73" s="27"/>
      <c r="M73" s="31"/>
      <c r="N73" s="31"/>
      <c r="O73" s="29"/>
    </row>
    <row r="74" spans="1:17" ht="16.5" customHeight="1" x14ac:dyDescent="0.15">
      <c r="B74" s="6">
        <f t="shared" ref="B74:B102" si="14">B73+1</f>
        <v>62</v>
      </c>
      <c r="C74" s="9" t="s">
        <v>64</v>
      </c>
      <c r="D74" s="12">
        <v>2235</v>
      </c>
      <c r="E74" s="17">
        <f t="shared" si="12"/>
        <v>7</v>
      </c>
      <c r="G74" s="6">
        <f t="shared" ref="G74:G102" si="15">G73+1</f>
        <v>62</v>
      </c>
      <c r="H74" s="9" t="s">
        <v>64</v>
      </c>
      <c r="I74" s="12">
        <v>2235</v>
      </c>
      <c r="J74" s="17">
        <f t="shared" si="13"/>
        <v>7</v>
      </c>
      <c r="K74" s="24"/>
      <c r="L74" s="27"/>
      <c r="M74" s="31"/>
      <c r="N74" s="31"/>
      <c r="O74" s="29"/>
    </row>
    <row r="75" spans="1:17" ht="16.5" customHeight="1" x14ac:dyDescent="0.15">
      <c r="B75" s="6">
        <f t="shared" si="14"/>
        <v>63</v>
      </c>
      <c r="C75" s="9" t="s">
        <v>112</v>
      </c>
      <c r="D75" s="12">
        <v>2155</v>
      </c>
      <c r="E75" s="17">
        <f t="shared" si="12"/>
        <v>6</v>
      </c>
      <c r="G75" s="6">
        <f t="shared" si="15"/>
        <v>63</v>
      </c>
      <c r="H75" s="9" t="s">
        <v>112</v>
      </c>
      <c r="I75" s="9">
        <v>2155</v>
      </c>
      <c r="J75" s="17">
        <f t="shared" si="13"/>
        <v>6</v>
      </c>
      <c r="K75" s="24"/>
      <c r="L75" s="27"/>
      <c r="M75" s="31"/>
      <c r="N75" s="31"/>
      <c r="O75" s="29"/>
    </row>
    <row r="76" spans="1:17" ht="16.5" customHeight="1" x14ac:dyDescent="0.15">
      <c r="B76" s="6">
        <f t="shared" si="14"/>
        <v>64</v>
      </c>
      <c r="C76" s="9" t="s">
        <v>39</v>
      </c>
      <c r="D76" s="9">
        <v>2154</v>
      </c>
      <c r="E76" s="17">
        <f t="shared" si="12"/>
        <v>6</v>
      </c>
      <c r="G76" s="6">
        <f t="shared" si="15"/>
        <v>64</v>
      </c>
      <c r="H76" s="9" t="s">
        <v>39</v>
      </c>
      <c r="I76" s="9">
        <v>2154</v>
      </c>
      <c r="J76" s="17">
        <f t="shared" si="13"/>
        <v>6</v>
      </c>
      <c r="K76" s="24"/>
      <c r="L76" s="27"/>
      <c r="M76" s="31"/>
      <c r="N76" s="31"/>
      <c r="O76" s="29"/>
    </row>
    <row r="77" spans="1:17" ht="16.5" customHeight="1" x14ac:dyDescent="0.15">
      <c r="B77" s="6">
        <f t="shared" si="14"/>
        <v>65</v>
      </c>
      <c r="C77" s="9" t="s">
        <v>119</v>
      </c>
      <c r="D77" s="12">
        <v>1966</v>
      </c>
      <c r="E77" s="17">
        <f t="shared" si="12"/>
        <v>6</v>
      </c>
      <c r="G77" s="6">
        <f t="shared" si="15"/>
        <v>65</v>
      </c>
      <c r="H77" s="9" t="s">
        <v>119</v>
      </c>
      <c r="I77" s="12">
        <v>1966</v>
      </c>
      <c r="J77" s="17">
        <f t="shared" si="13"/>
        <v>6</v>
      </c>
      <c r="K77" s="24"/>
      <c r="L77" s="27"/>
      <c r="M77" s="31"/>
      <c r="N77" s="31"/>
      <c r="O77" s="29"/>
    </row>
    <row r="78" spans="1:17" ht="16.5" customHeight="1" x14ac:dyDescent="0.15">
      <c r="B78" s="6">
        <f t="shared" si="14"/>
        <v>66</v>
      </c>
      <c r="C78" s="9" t="s">
        <v>116</v>
      </c>
      <c r="D78" s="9">
        <v>1890</v>
      </c>
      <c r="E78" s="17">
        <f t="shared" si="12"/>
        <v>6</v>
      </c>
      <c r="G78" s="6">
        <f t="shared" si="15"/>
        <v>66</v>
      </c>
      <c r="H78" s="9" t="s">
        <v>116</v>
      </c>
      <c r="I78" s="9">
        <v>1890</v>
      </c>
      <c r="J78" s="17">
        <f t="shared" si="13"/>
        <v>6</v>
      </c>
      <c r="K78" s="24"/>
      <c r="L78" s="27"/>
      <c r="M78" s="31"/>
      <c r="N78" s="31"/>
      <c r="O78" s="29"/>
    </row>
    <row r="79" spans="1:17" ht="16.5" customHeight="1" x14ac:dyDescent="0.15">
      <c r="B79" s="6">
        <f t="shared" si="14"/>
        <v>67</v>
      </c>
      <c r="C79" s="9" t="s">
        <v>115</v>
      </c>
      <c r="D79" s="9">
        <v>1839</v>
      </c>
      <c r="E79" s="17">
        <f t="shared" si="12"/>
        <v>6</v>
      </c>
      <c r="G79" s="6">
        <f t="shared" si="15"/>
        <v>67</v>
      </c>
      <c r="H79" s="9" t="s">
        <v>115</v>
      </c>
      <c r="I79" s="9">
        <v>1839</v>
      </c>
      <c r="J79" s="17">
        <f t="shared" si="13"/>
        <v>6</v>
      </c>
      <c r="K79" s="24"/>
      <c r="L79" s="27"/>
      <c r="M79" s="31"/>
      <c r="N79" s="31"/>
      <c r="O79" s="29"/>
    </row>
    <row r="80" spans="1:17" ht="16.5" customHeight="1" x14ac:dyDescent="0.15">
      <c r="B80" s="6">
        <f t="shared" si="14"/>
        <v>68</v>
      </c>
      <c r="C80" s="9" t="s">
        <v>118</v>
      </c>
      <c r="D80" s="12">
        <v>1835</v>
      </c>
      <c r="E80" s="17">
        <f t="shared" si="12"/>
        <v>6</v>
      </c>
      <c r="G80" s="6">
        <f t="shared" si="15"/>
        <v>68</v>
      </c>
      <c r="H80" s="9" t="s">
        <v>118</v>
      </c>
      <c r="I80" s="12">
        <v>1835</v>
      </c>
      <c r="J80" s="17">
        <f t="shared" si="13"/>
        <v>6</v>
      </c>
      <c r="K80" s="24"/>
      <c r="L80" s="27"/>
      <c r="M80" s="31"/>
      <c r="N80" s="31"/>
      <c r="O80" s="29"/>
    </row>
    <row r="81" spans="2:15" ht="16.5" customHeight="1" x14ac:dyDescent="0.15">
      <c r="B81" s="6">
        <f t="shared" si="14"/>
        <v>69</v>
      </c>
      <c r="C81" s="9" t="s">
        <v>104</v>
      </c>
      <c r="D81" s="9">
        <v>1831</v>
      </c>
      <c r="E81" s="17">
        <f t="shared" si="12"/>
        <v>6</v>
      </c>
      <c r="G81" s="6">
        <f t="shared" si="15"/>
        <v>69</v>
      </c>
      <c r="H81" s="9" t="s">
        <v>104</v>
      </c>
      <c r="I81" s="9">
        <v>1831</v>
      </c>
      <c r="J81" s="17">
        <f t="shared" si="13"/>
        <v>6</v>
      </c>
      <c r="K81" s="24"/>
      <c r="L81" s="27"/>
      <c r="M81" s="31"/>
      <c r="N81" s="31"/>
      <c r="O81" s="29"/>
    </row>
    <row r="82" spans="2:15" ht="16.5" customHeight="1" x14ac:dyDescent="0.15">
      <c r="B82" s="6">
        <f t="shared" si="14"/>
        <v>70</v>
      </c>
      <c r="C82" s="9" t="s">
        <v>114</v>
      </c>
      <c r="D82" s="9">
        <v>1720</v>
      </c>
      <c r="E82" s="17">
        <f t="shared" si="12"/>
        <v>5</v>
      </c>
      <c r="G82" s="6">
        <f t="shared" si="15"/>
        <v>70</v>
      </c>
      <c r="H82" s="9" t="s">
        <v>114</v>
      </c>
      <c r="I82" s="9">
        <v>1720</v>
      </c>
      <c r="J82" s="17">
        <f t="shared" si="13"/>
        <v>5</v>
      </c>
      <c r="K82" s="24"/>
      <c r="L82" s="27"/>
      <c r="M82" s="31"/>
      <c r="N82" s="31"/>
      <c r="O82" s="29"/>
    </row>
    <row r="83" spans="2:15" ht="16.5" customHeight="1" x14ac:dyDescent="0.15">
      <c r="B83" s="6">
        <f t="shared" si="14"/>
        <v>71</v>
      </c>
      <c r="C83" s="9" t="s">
        <v>105</v>
      </c>
      <c r="D83" s="12">
        <v>1649</v>
      </c>
      <c r="E83" s="17">
        <f t="shared" si="12"/>
        <v>5</v>
      </c>
      <c r="G83" s="6">
        <f t="shared" si="15"/>
        <v>71</v>
      </c>
      <c r="H83" s="9" t="s">
        <v>105</v>
      </c>
      <c r="I83" s="12">
        <v>1649</v>
      </c>
      <c r="J83" s="17">
        <f t="shared" si="13"/>
        <v>5</v>
      </c>
      <c r="K83" s="24"/>
      <c r="L83" s="27"/>
      <c r="M83" s="31"/>
      <c r="N83" s="31"/>
      <c r="O83" s="29"/>
    </row>
    <row r="84" spans="2:15" ht="16.5" customHeight="1" x14ac:dyDescent="0.15">
      <c r="B84" s="6">
        <f t="shared" si="14"/>
        <v>72</v>
      </c>
      <c r="C84" s="9" t="s">
        <v>110</v>
      </c>
      <c r="D84" s="12">
        <v>1607</v>
      </c>
      <c r="E84" s="17">
        <f t="shared" si="12"/>
        <v>5</v>
      </c>
      <c r="G84" s="6">
        <f t="shared" si="15"/>
        <v>72</v>
      </c>
      <c r="H84" s="9" t="s">
        <v>110</v>
      </c>
      <c r="I84" s="12">
        <v>1607</v>
      </c>
      <c r="J84" s="17">
        <f t="shared" si="13"/>
        <v>5</v>
      </c>
      <c r="K84" s="24"/>
      <c r="L84" s="27"/>
      <c r="M84" s="31"/>
      <c r="N84" s="31"/>
      <c r="O84" s="29"/>
    </row>
    <row r="85" spans="2:15" ht="16.5" customHeight="1" x14ac:dyDescent="0.15">
      <c r="B85" s="6">
        <f t="shared" si="14"/>
        <v>73</v>
      </c>
      <c r="C85" s="9" t="s">
        <v>95</v>
      </c>
      <c r="D85" s="12">
        <v>1558</v>
      </c>
      <c r="E85" s="17">
        <f t="shared" si="12"/>
        <v>5</v>
      </c>
      <c r="G85" s="6">
        <f t="shared" si="15"/>
        <v>73</v>
      </c>
      <c r="H85" s="9" t="s">
        <v>95</v>
      </c>
      <c r="I85" s="12">
        <v>1551</v>
      </c>
      <c r="J85" s="17">
        <f t="shared" si="13"/>
        <v>5</v>
      </c>
      <c r="K85" s="24"/>
      <c r="L85" s="27"/>
      <c r="M85" s="31"/>
      <c r="N85" s="31"/>
      <c r="O85" s="29"/>
    </row>
    <row r="86" spans="2:15" ht="16.5" customHeight="1" x14ac:dyDescent="0.15">
      <c r="B86" s="6">
        <f t="shared" si="14"/>
        <v>74</v>
      </c>
      <c r="C86" s="9" t="s">
        <v>109</v>
      </c>
      <c r="D86" s="9">
        <v>1489</v>
      </c>
      <c r="E86" s="17">
        <f t="shared" si="12"/>
        <v>5</v>
      </c>
      <c r="G86" s="6">
        <f t="shared" si="15"/>
        <v>74</v>
      </c>
      <c r="H86" s="9" t="s">
        <v>109</v>
      </c>
      <c r="I86" s="9">
        <v>1489</v>
      </c>
      <c r="J86" s="17">
        <f t="shared" si="13"/>
        <v>5</v>
      </c>
      <c r="K86" s="24"/>
      <c r="L86" s="27"/>
      <c r="M86" s="31"/>
      <c r="N86" s="31"/>
      <c r="O86" s="29"/>
    </row>
    <row r="87" spans="2:15" ht="16.5" customHeight="1" x14ac:dyDescent="0.15">
      <c r="B87" s="6">
        <f t="shared" si="14"/>
        <v>75</v>
      </c>
      <c r="C87" s="9" t="s">
        <v>96</v>
      </c>
      <c r="D87" s="9">
        <v>1480</v>
      </c>
      <c r="E87" s="17">
        <f t="shared" si="12"/>
        <v>5</v>
      </c>
      <c r="G87" s="6">
        <f t="shared" si="15"/>
        <v>75</v>
      </c>
      <c r="H87" s="9" t="s">
        <v>96</v>
      </c>
      <c r="I87" s="9">
        <v>1480</v>
      </c>
      <c r="J87" s="17">
        <f t="shared" si="13"/>
        <v>5</v>
      </c>
      <c r="K87" s="24"/>
      <c r="L87" s="27"/>
      <c r="M87" s="31"/>
      <c r="N87" s="31"/>
      <c r="O87" s="29"/>
    </row>
    <row r="88" spans="2:15" ht="16.5" customHeight="1" x14ac:dyDescent="0.15">
      <c r="B88" s="6">
        <f t="shared" si="14"/>
        <v>76</v>
      </c>
      <c r="C88" s="9" t="s">
        <v>143</v>
      </c>
      <c r="D88" s="16">
        <v>1421</v>
      </c>
      <c r="E88" s="17">
        <f t="shared" si="12"/>
        <v>4</v>
      </c>
      <c r="G88" s="6">
        <f t="shared" si="15"/>
        <v>76</v>
      </c>
      <c r="H88" s="9" t="s">
        <v>143</v>
      </c>
      <c r="I88" s="16">
        <v>1421</v>
      </c>
      <c r="J88" s="17">
        <f t="shared" si="13"/>
        <v>4</v>
      </c>
      <c r="K88" s="24"/>
      <c r="L88" s="27"/>
      <c r="M88" s="31"/>
      <c r="N88" s="31"/>
      <c r="O88" s="29"/>
    </row>
    <row r="89" spans="2:15" ht="16.5" customHeight="1" x14ac:dyDescent="0.15">
      <c r="B89" s="6">
        <f t="shared" si="14"/>
        <v>77</v>
      </c>
      <c r="C89" s="9" t="s">
        <v>113</v>
      </c>
      <c r="D89" s="12">
        <v>1249</v>
      </c>
      <c r="E89" s="17">
        <f t="shared" si="12"/>
        <v>4</v>
      </c>
      <c r="G89" s="6">
        <f t="shared" si="15"/>
        <v>77</v>
      </c>
      <c r="H89" s="9" t="s">
        <v>113</v>
      </c>
      <c r="I89" s="12">
        <v>1249</v>
      </c>
      <c r="J89" s="17">
        <f t="shared" si="13"/>
        <v>4</v>
      </c>
      <c r="K89" s="24"/>
      <c r="L89" s="27"/>
      <c r="M89" s="31"/>
      <c r="N89" s="31"/>
      <c r="O89" s="29"/>
    </row>
    <row r="90" spans="2:15" ht="16.5" customHeight="1" x14ac:dyDescent="0.15">
      <c r="B90" s="6">
        <f t="shared" si="14"/>
        <v>78</v>
      </c>
      <c r="C90" s="9" t="s">
        <v>43</v>
      </c>
      <c r="D90" s="9">
        <v>1236</v>
      </c>
      <c r="E90" s="17">
        <f t="shared" si="12"/>
        <v>4</v>
      </c>
      <c r="G90" s="6">
        <f t="shared" si="15"/>
        <v>78</v>
      </c>
      <c r="H90" s="9" t="s">
        <v>43</v>
      </c>
      <c r="I90" s="9">
        <v>1236</v>
      </c>
      <c r="J90" s="17">
        <f t="shared" si="13"/>
        <v>4</v>
      </c>
      <c r="K90" s="24"/>
      <c r="L90" s="27"/>
      <c r="M90" s="31"/>
      <c r="N90" s="34"/>
      <c r="O90" s="29"/>
    </row>
    <row r="91" spans="2:15" ht="16.5" customHeight="1" x14ac:dyDescent="0.15">
      <c r="B91" s="6">
        <f t="shared" si="14"/>
        <v>79</v>
      </c>
      <c r="C91" s="9" t="s">
        <v>20</v>
      </c>
      <c r="D91" s="12">
        <v>1205</v>
      </c>
      <c r="E91" s="17">
        <f t="shared" si="12"/>
        <v>4</v>
      </c>
      <c r="G91" s="6">
        <f t="shared" si="15"/>
        <v>79</v>
      </c>
      <c r="H91" s="9" t="s">
        <v>20</v>
      </c>
      <c r="I91" s="12">
        <v>1205</v>
      </c>
      <c r="J91" s="17">
        <f t="shared" si="13"/>
        <v>4</v>
      </c>
      <c r="K91" s="24"/>
      <c r="L91" s="27"/>
      <c r="M91" s="31"/>
      <c r="N91" s="34"/>
      <c r="O91" s="29"/>
    </row>
    <row r="92" spans="2:15" ht="16.5" customHeight="1" x14ac:dyDescent="0.15">
      <c r="B92" s="6">
        <f t="shared" si="14"/>
        <v>80</v>
      </c>
      <c r="C92" s="9" t="s">
        <v>108</v>
      </c>
      <c r="D92" s="12">
        <v>1148</v>
      </c>
      <c r="E92" s="17">
        <f t="shared" si="12"/>
        <v>4</v>
      </c>
      <c r="G92" s="6">
        <f t="shared" si="15"/>
        <v>80</v>
      </c>
      <c r="H92" s="9" t="s">
        <v>108</v>
      </c>
      <c r="I92" s="12">
        <v>1148</v>
      </c>
      <c r="J92" s="17">
        <f t="shared" si="13"/>
        <v>4</v>
      </c>
      <c r="K92" s="24"/>
      <c r="L92" s="27"/>
      <c r="M92" s="31"/>
      <c r="N92" s="34"/>
      <c r="O92" s="29"/>
    </row>
    <row r="93" spans="2:15" ht="16.5" customHeight="1" x14ac:dyDescent="0.15">
      <c r="B93" s="6">
        <f t="shared" si="14"/>
        <v>81</v>
      </c>
      <c r="C93" s="9" t="s">
        <v>103</v>
      </c>
      <c r="D93" s="9">
        <v>1014</v>
      </c>
      <c r="E93" s="17">
        <f t="shared" si="12"/>
        <v>3</v>
      </c>
      <c r="G93" s="6">
        <f t="shared" si="15"/>
        <v>81</v>
      </c>
      <c r="H93" s="9" t="s">
        <v>103</v>
      </c>
      <c r="I93" s="9">
        <v>1014</v>
      </c>
      <c r="J93" s="17">
        <f t="shared" si="13"/>
        <v>3</v>
      </c>
      <c r="K93" s="24"/>
      <c r="L93" s="27"/>
      <c r="M93" s="31"/>
      <c r="N93" s="34"/>
      <c r="O93" s="29"/>
    </row>
    <row r="94" spans="2:15" ht="16.5" customHeight="1" x14ac:dyDescent="0.15">
      <c r="B94" s="6">
        <f t="shared" si="14"/>
        <v>82</v>
      </c>
      <c r="C94" s="9" t="s">
        <v>38</v>
      </c>
      <c r="D94" s="9">
        <v>866</v>
      </c>
      <c r="E94" s="17">
        <f t="shared" si="12"/>
        <v>3</v>
      </c>
      <c r="G94" s="6">
        <f t="shared" si="15"/>
        <v>82</v>
      </c>
      <c r="H94" s="9" t="s">
        <v>38</v>
      </c>
      <c r="I94" s="9">
        <v>866</v>
      </c>
      <c r="J94" s="17">
        <f t="shared" si="13"/>
        <v>3</v>
      </c>
      <c r="K94" s="24"/>
      <c r="L94" s="27"/>
      <c r="M94" s="31"/>
      <c r="N94" s="34"/>
      <c r="O94" s="29"/>
    </row>
    <row r="95" spans="2:15" ht="16.5" customHeight="1" x14ac:dyDescent="0.15">
      <c r="B95" s="6">
        <f t="shared" si="14"/>
        <v>83</v>
      </c>
      <c r="C95" s="9" t="s">
        <v>106</v>
      </c>
      <c r="D95" s="9">
        <v>850</v>
      </c>
      <c r="E95" s="17">
        <f t="shared" si="12"/>
        <v>3</v>
      </c>
      <c r="G95" s="6">
        <f t="shared" si="15"/>
        <v>83</v>
      </c>
      <c r="H95" s="9" t="s">
        <v>106</v>
      </c>
      <c r="I95" s="9">
        <v>850</v>
      </c>
      <c r="J95" s="17">
        <f t="shared" si="13"/>
        <v>3</v>
      </c>
      <c r="K95" s="24"/>
      <c r="L95" s="27"/>
      <c r="M95" s="31"/>
      <c r="N95" s="34"/>
      <c r="O95" s="29"/>
    </row>
    <row r="96" spans="2:15" ht="16.5" customHeight="1" x14ac:dyDescent="0.15">
      <c r="B96" s="6">
        <f t="shared" si="14"/>
        <v>84</v>
      </c>
      <c r="C96" s="9" t="s">
        <v>128</v>
      </c>
      <c r="D96" s="9">
        <v>833</v>
      </c>
      <c r="E96" s="17">
        <f t="shared" si="12"/>
        <v>3</v>
      </c>
      <c r="G96" s="6">
        <f t="shared" si="15"/>
        <v>84</v>
      </c>
      <c r="H96" s="9" t="s">
        <v>102</v>
      </c>
      <c r="I96" s="9">
        <v>804</v>
      </c>
      <c r="J96" s="17">
        <f t="shared" si="13"/>
        <v>3</v>
      </c>
      <c r="K96" s="24"/>
      <c r="L96" s="27"/>
      <c r="M96" s="31"/>
      <c r="N96" s="34"/>
      <c r="O96" s="29"/>
    </row>
    <row r="97" spans="1:17" ht="16.5" customHeight="1" x14ac:dyDescent="0.15">
      <c r="B97" s="6">
        <f t="shared" si="14"/>
        <v>85</v>
      </c>
      <c r="C97" s="9" t="s">
        <v>102</v>
      </c>
      <c r="D97" s="12">
        <v>804</v>
      </c>
      <c r="E97" s="17">
        <f t="shared" si="12"/>
        <v>3</v>
      </c>
      <c r="G97" s="6">
        <f t="shared" si="15"/>
        <v>85</v>
      </c>
      <c r="H97" s="9" t="s">
        <v>97</v>
      </c>
      <c r="I97" s="12">
        <v>794</v>
      </c>
      <c r="J97" s="17">
        <f t="shared" si="13"/>
        <v>3</v>
      </c>
      <c r="K97" s="24"/>
      <c r="L97" s="27"/>
      <c r="M97" s="31"/>
      <c r="N97" s="34"/>
      <c r="O97" s="29"/>
    </row>
    <row r="98" spans="1:17" ht="16.5" customHeight="1" x14ac:dyDescent="0.15">
      <c r="B98" s="6">
        <f t="shared" si="14"/>
        <v>86</v>
      </c>
      <c r="C98" s="9" t="s">
        <v>97</v>
      </c>
      <c r="D98" s="12">
        <v>794</v>
      </c>
      <c r="E98" s="17">
        <f t="shared" si="12"/>
        <v>3</v>
      </c>
      <c r="G98" s="6">
        <f t="shared" si="15"/>
        <v>86</v>
      </c>
      <c r="H98" s="9" t="s">
        <v>94</v>
      </c>
      <c r="I98" s="12">
        <v>789</v>
      </c>
      <c r="J98" s="17">
        <f t="shared" si="13"/>
        <v>3</v>
      </c>
      <c r="K98" s="24"/>
      <c r="L98" s="28"/>
      <c r="M98" s="32"/>
      <c r="N98" s="28"/>
      <c r="O98" s="28"/>
    </row>
    <row r="99" spans="1:17" ht="16.5" customHeight="1" x14ac:dyDescent="0.15">
      <c r="B99" s="6">
        <f t="shared" si="14"/>
        <v>87</v>
      </c>
      <c r="C99" s="9" t="s">
        <v>94</v>
      </c>
      <c r="D99" s="12">
        <v>789</v>
      </c>
      <c r="E99" s="17">
        <f t="shared" si="12"/>
        <v>3</v>
      </c>
      <c r="G99" s="6">
        <f t="shared" si="15"/>
        <v>87</v>
      </c>
      <c r="H99" s="9" t="s">
        <v>101</v>
      </c>
      <c r="I99" s="12">
        <v>785</v>
      </c>
      <c r="J99" s="17">
        <f t="shared" si="13"/>
        <v>3</v>
      </c>
      <c r="K99" s="24"/>
      <c r="L99" s="29"/>
      <c r="M99" s="31"/>
      <c r="N99" s="29"/>
      <c r="O99" s="29"/>
    </row>
    <row r="100" spans="1:17" ht="16.5" customHeight="1" x14ac:dyDescent="0.15">
      <c r="B100" s="6">
        <f t="shared" si="14"/>
        <v>88</v>
      </c>
      <c r="C100" s="9" t="s">
        <v>101</v>
      </c>
      <c r="D100" s="12">
        <v>785</v>
      </c>
      <c r="E100" s="17">
        <f t="shared" si="12"/>
        <v>3</v>
      </c>
      <c r="G100" s="6">
        <f t="shared" si="15"/>
        <v>88</v>
      </c>
      <c r="H100" s="9" t="s">
        <v>70</v>
      </c>
      <c r="I100" s="12">
        <v>758</v>
      </c>
      <c r="J100" s="17">
        <f t="shared" si="13"/>
        <v>3</v>
      </c>
      <c r="K100" s="24"/>
      <c r="L100" s="73"/>
      <c r="M100" s="74"/>
      <c r="N100" s="73"/>
      <c r="O100" s="73"/>
    </row>
    <row r="101" spans="1:17" ht="16.5" customHeight="1" x14ac:dyDescent="0.15">
      <c r="B101" s="6">
        <f t="shared" si="14"/>
        <v>89</v>
      </c>
      <c r="C101" s="9" t="s">
        <v>70</v>
      </c>
      <c r="D101" s="12">
        <v>758</v>
      </c>
      <c r="E101" s="17">
        <f t="shared" si="12"/>
        <v>3</v>
      </c>
      <c r="G101" s="6">
        <f t="shared" si="15"/>
        <v>89</v>
      </c>
      <c r="H101" s="9" t="s">
        <v>93</v>
      </c>
      <c r="I101" s="12">
        <v>733</v>
      </c>
      <c r="J101" s="17">
        <f t="shared" si="13"/>
        <v>3</v>
      </c>
      <c r="K101" s="24"/>
      <c r="L101" s="73"/>
      <c r="M101" s="74"/>
      <c r="N101" s="27"/>
      <c r="O101" s="27"/>
    </row>
    <row r="102" spans="1:17" ht="16.5" customHeight="1" x14ac:dyDescent="0.15">
      <c r="B102" s="6">
        <f t="shared" si="14"/>
        <v>90</v>
      </c>
      <c r="C102" s="9" t="s">
        <v>93</v>
      </c>
      <c r="D102" s="12">
        <v>733</v>
      </c>
      <c r="E102" s="17">
        <f t="shared" si="12"/>
        <v>3</v>
      </c>
      <c r="G102" s="6">
        <f t="shared" si="15"/>
        <v>90</v>
      </c>
      <c r="H102" s="9" t="s">
        <v>128</v>
      </c>
      <c r="I102" s="12">
        <v>725</v>
      </c>
      <c r="J102" s="17">
        <f t="shared" si="13"/>
        <v>2</v>
      </c>
      <c r="K102" s="24"/>
      <c r="L102" s="27"/>
      <c r="M102" s="31"/>
      <c r="N102" s="34"/>
      <c r="O102" s="29"/>
    </row>
    <row r="103" spans="1:17" ht="30" customHeight="1" x14ac:dyDescent="0.15">
      <c r="A103" s="5" t="s">
        <v>100</v>
      </c>
      <c r="B103" s="7"/>
      <c r="C103" s="10"/>
      <c r="D103" s="13"/>
      <c r="E103" s="13"/>
      <c r="F103" s="7"/>
      <c r="G103" s="5"/>
      <c r="H103" s="21"/>
      <c r="I103" s="7"/>
      <c r="J103" s="7"/>
      <c r="K103" s="7"/>
      <c r="L103" s="30"/>
      <c r="M103" s="10"/>
      <c r="N103" s="30"/>
      <c r="O103" s="30"/>
      <c r="P103" s="4"/>
      <c r="Q103" s="35"/>
    </row>
    <row r="104" spans="1:17" ht="16.5" customHeight="1" x14ac:dyDescent="0.15">
      <c r="B104" s="1" t="s">
        <v>15</v>
      </c>
      <c r="G104" s="1" t="s">
        <v>13</v>
      </c>
      <c r="L104" s="27"/>
      <c r="M104" s="31"/>
      <c r="N104" s="34"/>
      <c r="O104" s="29"/>
    </row>
    <row r="105" spans="1:17" ht="16.5" customHeight="1" x14ac:dyDescent="0.15">
      <c r="B105" s="75" t="s">
        <v>4</v>
      </c>
      <c r="C105" s="76" t="s">
        <v>7</v>
      </c>
      <c r="D105" s="78" t="s">
        <v>19</v>
      </c>
      <c r="E105" s="79"/>
      <c r="G105" s="75" t="s">
        <v>4</v>
      </c>
      <c r="H105" s="76" t="s">
        <v>7</v>
      </c>
      <c r="I105" s="78" t="s">
        <v>19</v>
      </c>
      <c r="J105" s="79"/>
      <c r="K105" s="25"/>
      <c r="L105" s="27"/>
      <c r="M105" s="31"/>
      <c r="N105" s="34"/>
      <c r="O105" s="29"/>
    </row>
    <row r="106" spans="1:17" ht="16.5" customHeight="1" x14ac:dyDescent="0.15">
      <c r="B106" s="75"/>
      <c r="C106" s="77"/>
      <c r="D106" s="6" t="s">
        <v>24</v>
      </c>
      <c r="E106" s="6" t="s">
        <v>25</v>
      </c>
      <c r="G106" s="75"/>
      <c r="H106" s="77"/>
      <c r="I106" s="6" t="s">
        <v>24</v>
      </c>
      <c r="J106" s="6" t="s">
        <v>25</v>
      </c>
      <c r="K106" s="25"/>
      <c r="L106" s="27"/>
      <c r="M106" s="31"/>
      <c r="N106" s="34"/>
      <c r="O106" s="29"/>
    </row>
    <row r="107" spans="1:17" ht="16.5" customHeight="1" x14ac:dyDescent="0.15">
      <c r="B107" s="6">
        <f>B102+1</f>
        <v>91</v>
      </c>
      <c r="C107" s="9" t="s">
        <v>111</v>
      </c>
      <c r="D107" s="9">
        <v>725</v>
      </c>
      <c r="E107" s="17">
        <f t="shared" ref="E107:E125" si="16">ROUNDUP(D107/365,0)</f>
        <v>2</v>
      </c>
      <c r="G107" s="6">
        <f>G102+1</f>
        <v>91</v>
      </c>
      <c r="H107" s="9" t="s">
        <v>111</v>
      </c>
      <c r="I107" s="9">
        <v>725</v>
      </c>
      <c r="J107" s="17">
        <f t="shared" ref="J107:J125" si="17">ROUNDUP(I107/365,0)</f>
        <v>2</v>
      </c>
      <c r="K107" s="24"/>
      <c r="L107" s="27"/>
      <c r="M107" s="31"/>
      <c r="N107" s="34"/>
      <c r="O107" s="29"/>
    </row>
    <row r="108" spans="1:17" ht="16.5" customHeight="1" x14ac:dyDescent="0.15">
      <c r="B108" s="6">
        <f t="shared" ref="B108:B125" si="18">B107+1</f>
        <v>92</v>
      </c>
      <c r="C108" s="9" t="s">
        <v>99</v>
      </c>
      <c r="D108" s="12">
        <v>712</v>
      </c>
      <c r="E108" s="17">
        <f t="shared" si="16"/>
        <v>2</v>
      </c>
      <c r="G108" s="6">
        <f t="shared" ref="G108:G125" si="19">G107+1</f>
        <v>92</v>
      </c>
      <c r="H108" s="9" t="s">
        <v>99</v>
      </c>
      <c r="I108" s="12">
        <v>712</v>
      </c>
      <c r="J108" s="17">
        <f t="shared" si="17"/>
        <v>2</v>
      </c>
      <c r="K108" s="24"/>
      <c r="L108" s="27"/>
      <c r="M108" s="31"/>
      <c r="N108" s="34"/>
      <c r="O108" s="29"/>
    </row>
    <row r="109" spans="1:17" ht="16.5" customHeight="1" x14ac:dyDescent="0.15">
      <c r="B109" s="6">
        <f t="shared" si="18"/>
        <v>93</v>
      </c>
      <c r="C109" s="9" t="s">
        <v>120</v>
      </c>
      <c r="D109" s="12">
        <v>584</v>
      </c>
      <c r="E109" s="17">
        <f t="shared" si="16"/>
        <v>2</v>
      </c>
      <c r="G109" s="6">
        <f t="shared" si="19"/>
        <v>93</v>
      </c>
      <c r="H109" s="9" t="s">
        <v>120</v>
      </c>
      <c r="I109" s="12">
        <v>584</v>
      </c>
      <c r="J109" s="17">
        <f t="shared" si="17"/>
        <v>2</v>
      </c>
      <c r="K109" s="24"/>
      <c r="L109" s="27"/>
      <c r="M109" s="31"/>
      <c r="N109" s="34"/>
      <c r="O109" s="29"/>
    </row>
    <row r="110" spans="1:17" ht="16.5" customHeight="1" x14ac:dyDescent="0.15">
      <c r="B110" s="6">
        <f t="shared" si="18"/>
        <v>94</v>
      </c>
      <c r="C110" s="9" t="s">
        <v>132</v>
      </c>
      <c r="D110" s="12">
        <v>544</v>
      </c>
      <c r="E110" s="17">
        <f t="shared" si="16"/>
        <v>2</v>
      </c>
      <c r="G110" s="6">
        <f t="shared" si="19"/>
        <v>94</v>
      </c>
      <c r="H110" s="9" t="s">
        <v>132</v>
      </c>
      <c r="I110" s="12">
        <v>544</v>
      </c>
      <c r="J110" s="17">
        <f t="shared" si="17"/>
        <v>2</v>
      </c>
      <c r="K110" s="24"/>
      <c r="L110" s="27"/>
      <c r="M110" s="31"/>
      <c r="N110" s="34"/>
      <c r="O110" s="29"/>
    </row>
    <row r="111" spans="1:17" ht="16.5" customHeight="1" x14ac:dyDescent="0.15">
      <c r="B111" s="6">
        <f t="shared" si="18"/>
        <v>95</v>
      </c>
      <c r="C111" s="9" t="s">
        <v>59</v>
      </c>
      <c r="D111" s="9">
        <v>405</v>
      </c>
      <c r="E111" s="17">
        <f t="shared" si="16"/>
        <v>2</v>
      </c>
      <c r="G111" s="6">
        <f t="shared" si="19"/>
        <v>95</v>
      </c>
      <c r="H111" s="9" t="s">
        <v>59</v>
      </c>
      <c r="I111" s="9">
        <v>405</v>
      </c>
      <c r="J111" s="17">
        <f t="shared" si="17"/>
        <v>2</v>
      </c>
      <c r="K111" s="24"/>
      <c r="L111" s="27"/>
      <c r="M111" s="31"/>
      <c r="N111" s="34"/>
      <c r="O111" s="29"/>
    </row>
    <row r="112" spans="1:17" ht="16.5" customHeight="1" x14ac:dyDescent="0.15">
      <c r="B112" s="6">
        <f t="shared" si="18"/>
        <v>96</v>
      </c>
      <c r="C112" s="9" t="s">
        <v>90</v>
      </c>
      <c r="D112" s="9">
        <v>394</v>
      </c>
      <c r="E112" s="17">
        <f t="shared" si="16"/>
        <v>2</v>
      </c>
      <c r="G112" s="6">
        <f t="shared" si="19"/>
        <v>96</v>
      </c>
      <c r="H112" s="9" t="s">
        <v>90</v>
      </c>
      <c r="I112" s="9">
        <v>394</v>
      </c>
      <c r="J112" s="17">
        <f t="shared" si="17"/>
        <v>2</v>
      </c>
      <c r="K112" s="24"/>
      <c r="L112" s="27"/>
      <c r="M112" s="31"/>
      <c r="N112" s="34"/>
      <c r="O112" s="29"/>
    </row>
    <row r="113" spans="2:21" ht="16.5" customHeight="1" x14ac:dyDescent="0.15">
      <c r="B113" s="6">
        <f t="shared" si="18"/>
        <v>97</v>
      </c>
      <c r="C113" s="9" t="s">
        <v>130</v>
      </c>
      <c r="D113" s="9">
        <v>385</v>
      </c>
      <c r="E113" s="17">
        <f t="shared" si="16"/>
        <v>2</v>
      </c>
      <c r="G113" s="6">
        <f t="shared" si="19"/>
        <v>97</v>
      </c>
      <c r="H113" s="9" t="s">
        <v>130</v>
      </c>
      <c r="I113" s="9">
        <v>385</v>
      </c>
      <c r="J113" s="17">
        <f t="shared" si="17"/>
        <v>2</v>
      </c>
      <c r="K113" s="24"/>
      <c r="L113" s="27"/>
      <c r="M113" s="31"/>
      <c r="N113" s="34"/>
      <c r="O113" s="29"/>
    </row>
    <row r="114" spans="2:21" ht="16.5" customHeight="1" x14ac:dyDescent="0.15">
      <c r="B114" s="6">
        <f t="shared" si="18"/>
        <v>98</v>
      </c>
      <c r="C114" s="9" t="s">
        <v>131</v>
      </c>
      <c r="D114" s="9">
        <v>234</v>
      </c>
      <c r="E114" s="17">
        <f t="shared" si="16"/>
        <v>1</v>
      </c>
      <c r="G114" s="6">
        <f t="shared" si="19"/>
        <v>98</v>
      </c>
      <c r="H114" s="9" t="s">
        <v>131</v>
      </c>
      <c r="I114" s="9">
        <v>234</v>
      </c>
      <c r="J114" s="17">
        <f t="shared" si="17"/>
        <v>1</v>
      </c>
      <c r="K114" s="24"/>
      <c r="L114" s="27"/>
      <c r="M114" s="31"/>
      <c r="N114" s="34"/>
      <c r="O114" s="29"/>
    </row>
    <row r="115" spans="2:21" ht="16.5" customHeight="1" x14ac:dyDescent="0.15">
      <c r="B115" s="6">
        <f t="shared" si="18"/>
        <v>99</v>
      </c>
      <c r="C115" s="9" t="s">
        <v>129</v>
      </c>
      <c r="D115" s="12">
        <v>213</v>
      </c>
      <c r="E115" s="17">
        <f t="shared" si="16"/>
        <v>1</v>
      </c>
      <c r="G115" s="6">
        <f t="shared" si="19"/>
        <v>99</v>
      </c>
      <c r="H115" s="9" t="s">
        <v>129</v>
      </c>
      <c r="I115" s="12">
        <v>213</v>
      </c>
      <c r="J115" s="17">
        <f t="shared" si="17"/>
        <v>1</v>
      </c>
      <c r="K115" s="24"/>
      <c r="L115" s="27"/>
      <c r="M115" s="31"/>
      <c r="N115" s="34"/>
      <c r="O115" s="29"/>
    </row>
    <row r="116" spans="2:21" ht="16.5" customHeight="1" x14ac:dyDescent="0.15">
      <c r="B116" s="6">
        <f t="shared" si="18"/>
        <v>100</v>
      </c>
      <c r="C116" s="9" t="s">
        <v>5</v>
      </c>
      <c r="D116" s="12">
        <v>151</v>
      </c>
      <c r="E116" s="17">
        <f t="shared" si="16"/>
        <v>1</v>
      </c>
      <c r="G116" s="6">
        <f t="shared" si="19"/>
        <v>100</v>
      </c>
      <c r="H116" s="9" t="s">
        <v>5</v>
      </c>
      <c r="I116" s="12">
        <v>151</v>
      </c>
      <c r="J116" s="17">
        <f t="shared" si="17"/>
        <v>1</v>
      </c>
      <c r="K116" s="24"/>
      <c r="L116" s="27"/>
      <c r="M116" s="31"/>
      <c r="N116" s="34"/>
      <c r="O116" s="29"/>
    </row>
    <row r="117" spans="2:21" ht="16.5" customHeight="1" x14ac:dyDescent="0.15">
      <c r="B117" s="6">
        <f t="shared" si="18"/>
        <v>101</v>
      </c>
      <c r="C117" s="9" t="s">
        <v>124</v>
      </c>
      <c r="D117" s="12">
        <v>129</v>
      </c>
      <c r="E117" s="17">
        <f t="shared" si="16"/>
        <v>1</v>
      </c>
      <c r="G117" s="6">
        <f t="shared" si="19"/>
        <v>101</v>
      </c>
      <c r="H117" s="9" t="s">
        <v>124</v>
      </c>
      <c r="I117" s="12">
        <v>129</v>
      </c>
      <c r="J117" s="17">
        <f t="shared" si="17"/>
        <v>1</v>
      </c>
      <c r="K117" s="24"/>
      <c r="L117" s="27"/>
      <c r="M117" s="31"/>
      <c r="N117" s="34"/>
      <c r="O117" s="29"/>
    </row>
    <row r="118" spans="2:21" ht="16.5" customHeight="1" x14ac:dyDescent="0.15">
      <c r="B118" s="6">
        <f t="shared" si="18"/>
        <v>102</v>
      </c>
      <c r="C118" s="9" t="s">
        <v>126</v>
      </c>
      <c r="D118" s="12">
        <v>107</v>
      </c>
      <c r="E118" s="17">
        <f t="shared" si="16"/>
        <v>1</v>
      </c>
      <c r="G118" s="6">
        <f t="shared" si="19"/>
        <v>102</v>
      </c>
      <c r="H118" s="9" t="s">
        <v>126</v>
      </c>
      <c r="I118" s="12">
        <v>107</v>
      </c>
      <c r="J118" s="17">
        <f t="shared" si="17"/>
        <v>1</v>
      </c>
      <c r="K118" s="24"/>
      <c r="L118" s="27"/>
      <c r="M118" s="31"/>
      <c r="N118" s="34"/>
      <c r="O118" s="29"/>
    </row>
    <row r="119" spans="2:21" ht="16.5" customHeight="1" x14ac:dyDescent="0.15">
      <c r="B119" s="6">
        <f t="shared" si="18"/>
        <v>103</v>
      </c>
      <c r="C119" s="9" t="s">
        <v>127</v>
      </c>
      <c r="D119" s="12">
        <v>77</v>
      </c>
      <c r="E119" s="17">
        <f t="shared" si="16"/>
        <v>1</v>
      </c>
      <c r="G119" s="6">
        <f t="shared" si="19"/>
        <v>103</v>
      </c>
      <c r="H119" s="9" t="s">
        <v>127</v>
      </c>
      <c r="I119" s="12">
        <v>77</v>
      </c>
      <c r="J119" s="17">
        <f t="shared" si="17"/>
        <v>1</v>
      </c>
      <c r="K119" s="24"/>
      <c r="L119" s="27"/>
      <c r="M119" s="31"/>
      <c r="N119" s="34"/>
      <c r="O119" s="29"/>
    </row>
    <row r="120" spans="2:21" ht="16.5" customHeight="1" x14ac:dyDescent="0.15">
      <c r="B120" s="6">
        <f t="shared" si="18"/>
        <v>104</v>
      </c>
      <c r="C120" s="9" t="s">
        <v>123</v>
      </c>
      <c r="D120" s="9">
        <v>63</v>
      </c>
      <c r="E120" s="17">
        <f t="shared" si="16"/>
        <v>1</v>
      </c>
      <c r="G120" s="6">
        <f t="shared" si="19"/>
        <v>104</v>
      </c>
      <c r="H120" s="9" t="s">
        <v>123</v>
      </c>
      <c r="I120" s="9">
        <v>63</v>
      </c>
      <c r="J120" s="17">
        <f t="shared" si="17"/>
        <v>1</v>
      </c>
      <c r="K120" s="24"/>
      <c r="L120" s="27"/>
      <c r="M120" s="31"/>
      <c r="N120" s="34"/>
      <c r="O120" s="29"/>
    </row>
    <row r="121" spans="2:21" ht="16.5" customHeight="1" x14ac:dyDescent="0.15">
      <c r="B121" s="6">
        <f t="shared" si="18"/>
        <v>105</v>
      </c>
      <c r="C121" s="9" t="s">
        <v>122</v>
      </c>
      <c r="D121" s="12">
        <v>60</v>
      </c>
      <c r="E121" s="17">
        <f t="shared" si="16"/>
        <v>1</v>
      </c>
      <c r="G121" s="6">
        <f t="shared" si="19"/>
        <v>105</v>
      </c>
      <c r="H121" s="9" t="s">
        <v>122</v>
      </c>
      <c r="I121" s="12">
        <v>60</v>
      </c>
      <c r="J121" s="17">
        <f t="shared" si="17"/>
        <v>1</v>
      </c>
      <c r="K121" s="24"/>
      <c r="L121" s="27"/>
      <c r="M121" s="31"/>
      <c r="N121" s="34"/>
      <c r="O121" s="29"/>
      <c r="U121" s="29"/>
    </row>
    <row r="122" spans="2:21" ht="16.5" customHeight="1" x14ac:dyDescent="0.15">
      <c r="B122" s="6">
        <f t="shared" si="18"/>
        <v>106</v>
      </c>
      <c r="C122" s="9" t="s">
        <v>125</v>
      </c>
      <c r="D122" s="12">
        <v>57</v>
      </c>
      <c r="E122" s="17">
        <f t="shared" si="16"/>
        <v>1</v>
      </c>
      <c r="G122" s="6">
        <f t="shared" si="19"/>
        <v>106</v>
      </c>
      <c r="H122" s="9" t="s">
        <v>125</v>
      </c>
      <c r="I122" s="12">
        <v>57</v>
      </c>
      <c r="J122" s="17">
        <f t="shared" si="17"/>
        <v>1</v>
      </c>
      <c r="K122" s="24"/>
      <c r="L122" s="27"/>
      <c r="M122" s="31"/>
      <c r="N122" s="34"/>
      <c r="O122" s="29"/>
    </row>
    <row r="123" spans="2:21" ht="16.5" customHeight="1" x14ac:dyDescent="0.15">
      <c r="B123" s="6">
        <f t="shared" si="18"/>
        <v>107</v>
      </c>
      <c r="C123" s="9" t="s">
        <v>8</v>
      </c>
      <c r="D123" s="9">
        <v>51</v>
      </c>
      <c r="E123" s="17">
        <f t="shared" si="16"/>
        <v>1</v>
      </c>
      <c r="G123" s="6">
        <f t="shared" si="19"/>
        <v>107</v>
      </c>
      <c r="H123" s="9" t="s">
        <v>8</v>
      </c>
      <c r="I123" s="9">
        <v>51</v>
      </c>
      <c r="J123" s="17">
        <f t="shared" si="17"/>
        <v>1</v>
      </c>
      <c r="K123" s="24"/>
      <c r="L123" s="27"/>
      <c r="M123" s="31"/>
      <c r="N123" s="34"/>
      <c r="O123" s="29"/>
    </row>
    <row r="124" spans="2:21" ht="16.5" customHeight="1" x14ac:dyDescent="0.15">
      <c r="B124" s="6">
        <f t="shared" si="18"/>
        <v>108</v>
      </c>
      <c r="C124" s="9" t="s">
        <v>121</v>
      </c>
      <c r="D124" s="12">
        <v>36</v>
      </c>
      <c r="E124" s="17">
        <f t="shared" si="16"/>
        <v>1</v>
      </c>
      <c r="G124" s="6">
        <f t="shared" si="19"/>
        <v>108</v>
      </c>
      <c r="H124" s="9" t="s">
        <v>121</v>
      </c>
      <c r="I124" s="12">
        <v>36</v>
      </c>
      <c r="J124" s="17">
        <f t="shared" si="17"/>
        <v>1</v>
      </c>
      <c r="K124" s="24"/>
      <c r="L124" s="27"/>
      <c r="M124" s="31"/>
      <c r="N124" s="34"/>
      <c r="O124" s="29"/>
    </row>
    <row r="125" spans="2:21" ht="16.5" customHeight="1" x14ac:dyDescent="0.15">
      <c r="B125" s="6">
        <f t="shared" si="18"/>
        <v>109</v>
      </c>
      <c r="C125" s="9" t="s">
        <v>88</v>
      </c>
      <c r="D125" s="12">
        <v>9</v>
      </c>
      <c r="E125" s="17">
        <f t="shared" si="16"/>
        <v>1</v>
      </c>
      <c r="G125" s="6">
        <f t="shared" si="19"/>
        <v>109</v>
      </c>
      <c r="H125" s="9" t="s">
        <v>88</v>
      </c>
      <c r="I125" s="12">
        <v>9</v>
      </c>
      <c r="J125" s="17">
        <f t="shared" si="17"/>
        <v>1</v>
      </c>
      <c r="K125" s="24"/>
      <c r="L125" s="27"/>
      <c r="M125" s="31"/>
      <c r="N125" s="34"/>
      <c r="O125" s="29"/>
    </row>
    <row r="126" spans="2:21" ht="15" customHeight="1" x14ac:dyDescent="0.15">
      <c r="D126" s="2" t="s">
        <v>46</v>
      </c>
      <c r="I126" s="1" t="s">
        <v>22</v>
      </c>
      <c r="N126" s="2" t="s">
        <v>40</v>
      </c>
    </row>
    <row r="127" spans="2:21" ht="15" customHeight="1" x14ac:dyDescent="0.15">
      <c r="D127" s="1">
        <f>SUM(D5:D34)+SUM(D39:D68)+SUM(D73:D102)+SUM(D107:D125)</f>
        <v>1320395</v>
      </c>
      <c r="I127" s="1">
        <f>SUM(I5:I34)+SUM(I39:I68)+SUM(I73:I102)+SUM(I107:I125)</f>
        <v>1024011</v>
      </c>
      <c r="N127" s="34">
        <f>SUM(N5:N34)+SUM(N39:N58)</f>
        <v>296384</v>
      </c>
    </row>
  </sheetData>
  <sortState ref="E41:F64">
    <sortCondition descending="1" ref="F41:F64"/>
  </sortState>
  <mergeCells count="27">
    <mergeCell ref="N100:O100"/>
    <mergeCell ref="D105:E105"/>
    <mergeCell ref="I105:J105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  <mergeCell ref="L37:L38"/>
    <mergeCell ref="M37:M38"/>
    <mergeCell ref="L66:L67"/>
    <mergeCell ref="B71:B72"/>
    <mergeCell ref="C71:C72"/>
    <mergeCell ref="G71:G72"/>
    <mergeCell ref="H71:H72"/>
    <mergeCell ref="D71:E71"/>
    <mergeCell ref="L100:L101"/>
    <mergeCell ref="M100:M101"/>
    <mergeCell ref="B105:B106"/>
    <mergeCell ref="C105:C106"/>
    <mergeCell ref="G105:G106"/>
    <mergeCell ref="H105:H106"/>
  </mergeCells>
  <phoneticPr fontId="2"/>
  <dataValidations count="1">
    <dataValidation type="custom" allowBlank="1" showInputMessage="1" showErrorMessage="1" sqref="M68:M97 M102:M125 M58:M63">
      <formula1>COUNTIF($M$9:$M$80,M58)=1</formula1>
    </dataValidation>
  </dataValidations>
  <pageMargins left="0.56000000000000005" right="0.19685039370078741" top="0.52" bottom="0.51181102362204722" header="0.31496062992125984" footer="0.31496062992125984"/>
  <pageSetup paperSize="9" scale="99" orientation="landscape" r:id="rId1"/>
  <rowBreaks count="1" manualBreakCount="1">
    <brk id="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10"/>
  <sheetViews>
    <sheetView showGridLines="0" view="pageBreakPreview" zoomScaleNormal="130" zoomScaleSheetLayoutView="100" workbookViewId="0"/>
  </sheetViews>
  <sheetFormatPr defaultColWidth="11.625" defaultRowHeight="16.5" customHeight="1" x14ac:dyDescent="0.15"/>
  <cols>
    <col min="1" max="1" width="2.625" style="52" customWidth="1"/>
    <col min="2" max="2" width="6.25" style="71" customWidth="1"/>
    <col min="3" max="3" width="11.625" style="54"/>
    <col min="4" max="5" width="11.625" style="52"/>
    <col min="6" max="6" width="4.625" style="52" customWidth="1"/>
    <col min="7" max="7" width="6.25" style="52" customWidth="1"/>
    <col min="8" max="8" width="11.625" style="54"/>
    <col min="9" max="10" width="11.625" style="52"/>
    <col min="11" max="11" width="4.625" style="52" customWidth="1"/>
    <col min="12" max="12" width="6.25" style="52" customWidth="1"/>
    <col min="13" max="13" width="11.625" style="54"/>
    <col min="14" max="15" width="11.625" style="52"/>
    <col min="16" max="16" width="2.625" style="52" customWidth="1"/>
    <col min="17" max="16384" width="11.625" style="52"/>
  </cols>
  <sheetData>
    <row r="1" spans="1:17" ht="30" customHeight="1" x14ac:dyDescent="0.15">
      <c r="A1" s="48" t="s">
        <v>144</v>
      </c>
      <c r="B1" s="48"/>
      <c r="C1" s="49"/>
      <c r="D1" s="48"/>
      <c r="E1" s="48"/>
      <c r="F1" s="48"/>
      <c r="G1" s="50"/>
      <c r="H1" s="49"/>
      <c r="I1" s="48"/>
      <c r="J1" s="48"/>
      <c r="K1" s="48"/>
      <c r="L1" s="48"/>
      <c r="M1" s="49"/>
      <c r="N1" s="48"/>
      <c r="O1" s="48"/>
      <c r="P1" s="48"/>
      <c r="Q1" s="51"/>
    </row>
    <row r="2" spans="1:17" ht="16.5" customHeight="1" x14ac:dyDescent="0.15">
      <c r="B2" s="53" t="s">
        <v>16</v>
      </c>
      <c r="G2" s="52" t="s">
        <v>33</v>
      </c>
      <c r="L2" s="52" t="s">
        <v>34</v>
      </c>
    </row>
    <row r="3" spans="1:17" ht="16.5" customHeight="1" x14ac:dyDescent="0.15">
      <c r="B3" s="80" t="s">
        <v>4</v>
      </c>
      <c r="C3" s="81" t="s">
        <v>7</v>
      </c>
      <c r="D3" s="83" t="s">
        <v>36</v>
      </c>
      <c r="E3" s="84"/>
      <c r="G3" s="80" t="s">
        <v>4</v>
      </c>
      <c r="H3" s="81" t="s">
        <v>7</v>
      </c>
      <c r="I3" s="83" t="s">
        <v>36</v>
      </c>
      <c r="J3" s="84"/>
      <c r="K3" s="55"/>
      <c r="L3" s="85" t="s">
        <v>4</v>
      </c>
      <c r="M3" s="81" t="s">
        <v>7</v>
      </c>
      <c r="N3" s="83" t="s">
        <v>36</v>
      </c>
      <c r="O3" s="84"/>
    </row>
    <row r="4" spans="1:17" ht="16.5" customHeight="1" x14ac:dyDescent="0.15">
      <c r="B4" s="80"/>
      <c r="C4" s="82"/>
      <c r="D4" s="56" t="s">
        <v>24</v>
      </c>
      <c r="E4" s="56" t="s">
        <v>25</v>
      </c>
      <c r="G4" s="80"/>
      <c r="H4" s="82"/>
      <c r="I4" s="56" t="s">
        <v>24</v>
      </c>
      <c r="J4" s="56" t="s">
        <v>25</v>
      </c>
      <c r="K4" s="55"/>
      <c r="L4" s="86"/>
      <c r="M4" s="82"/>
      <c r="N4" s="56" t="s">
        <v>24</v>
      </c>
      <c r="O4" s="56" t="s">
        <v>25</v>
      </c>
    </row>
    <row r="5" spans="1:17" ht="16.5" customHeight="1" x14ac:dyDescent="0.15">
      <c r="B5" s="56">
        <f>1</f>
        <v>1</v>
      </c>
      <c r="C5" s="57" t="s">
        <v>135</v>
      </c>
      <c r="D5" s="57">
        <v>82220018</v>
      </c>
      <c r="E5" s="58">
        <f t="shared" ref="E5:E34" si="0">ROUNDUP(D5/365,0)</f>
        <v>225261</v>
      </c>
      <c r="G5" s="56">
        <f>1</f>
        <v>1</v>
      </c>
      <c r="H5" s="57" t="s">
        <v>135</v>
      </c>
      <c r="I5" s="57">
        <v>65396052</v>
      </c>
      <c r="J5" s="58">
        <f t="shared" ref="J5:J34" si="1">ROUNDUP(I5/365,0)</f>
        <v>179168</v>
      </c>
      <c r="L5" s="56">
        <f>1</f>
        <v>1</v>
      </c>
      <c r="M5" s="57" t="s">
        <v>136</v>
      </c>
      <c r="N5" s="57">
        <v>32080355</v>
      </c>
      <c r="O5" s="58">
        <f t="shared" ref="O5:O34" si="2">ROUNDUP(N5/365,0)</f>
        <v>87892</v>
      </c>
    </row>
    <row r="6" spans="1:17" ht="16.5" customHeight="1" x14ac:dyDescent="0.15">
      <c r="B6" s="56">
        <f t="shared" ref="B6:B34" si="3">B5+1</f>
        <v>2</v>
      </c>
      <c r="C6" s="57" t="s">
        <v>136</v>
      </c>
      <c r="D6" s="57">
        <v>39541269</v>
      </c>
      <c r="E6" s="58">
        <f t="shared" si="0"/>
        <v>108333</v>
      </c>
      <c r="G6" s="56">
        <f t="shared" ref="G6:G34" si="4">G5+1</f>
        <v>2</v>
      </c>
      <c r="H6" s="57" t="s">
        <v>139</v>
      </c>
      <c r="I6" s="57">
        <v>19506738</v>
      </c>
      <c r="J6" s="58">
        <f t="shared" si="1"/>
        <v>53444</v>
      </c>
      <c r="L6" s="56">
        <f t="shared" ref="L6:L34" si="5">L5+1</f>
        <v>2</v>
      </c>
      <c r="M6" s="57" t="s">
        <v>138</v>
      </c>
      <c r="N6" s="59">
        <v>21957656</v>
      </c>
      <c r="O6" s="58">
        <f t="shared" si="2"/>
        <v>60158</v>
      </c>
    </row>
    <row r="7" spans="1:17" ht="16.5" customHeight="1" x14ac:dyDescent="0.15">
      <c r="B7" s="56">
        <f t="shared" si="3"/>
        <v>3</v>
      </c>
      <c r="C7" s="57" t="s">
        <v>138</v>
      </c>
      <c r="D7" s="59">
        <v>28663014</v>
      </c>
      <c r="E7" s="58">
        <f t="shared" si="0"/>
        <v>78529</v>
      </c>
      <c r="G7" s="56">
        <f t="shared" si="4"/>
        <v>3</v>
      </c>
      <c r="H7" s="57" t="s">
        <v>48</v>
      </c>
      <c r="I7" s="59">
        <v>17566603</v>
      </c>
      <c r="J7" s="58">
        <f t="shared" si="1"/>
        <v>48128</v>
      </c>
      <c r="L7" s="56">
        <f t="shared" si="5"/>
        <v>3</v>
      </c>
      <c r="M7" s="57" t="s">
        <v>135</v>
      </c>
      <c r="N7" s="57">
        <v>16823966</v>
      </c>
      <c r="O7" s="58">
        <f t="shared" si="2"/>
        <v>46094</v>
      </c>
    </row>
    <row r="8" spans="1:17" ht="16.5" customHeight="1" x14ac:dyDescent="0.15">
      <c r="B8" s="56">
        <f t="shared" si="3"/>
        <v>4</v>
      </c>
      <c r="C8" s="57" t="s">
        <v>48</v>
      </c>
      <c r="D8" s="59">
        <v>23035578</v>
      </c>
      <c r="E8" s="58">
        <f t="shared" si="0"/>
        <v>63112</v>
      </c>
      <c r="G8" s="56">
        <f t="shared" si="4"/>
        <v>4</v>
      </c>
      <c r="H8" s="57" t="s">
        <v>50</v>
      </c>
      <c r="I8" s="59">
        <v>17464568</v>
      </c>
      <c r="J8" s="58">
        <f t="shared" si="1"/>
        <v>47849</v>
      </c>
      <c r="L8" s="56">
        <f t="shared" si="5"/>
        <v>4</v>
      </c>
      <c r="M8" s="57" t="s">
        <v>142</v>
      </c>
      <c r="N8" s="59">
        <v>6188257</v>
      </c>
      <c r="O8" s="58">
        <f t="shared" si="2"/>
        <v>16955</v>
      </c>
    </row>
    <row r="9" spans="1:17" ht="16.5" customHeight="1" x14ac:dyDescent="0.15">
      <c r="B9" s="56">
        <f t="shared" si="3"/>
        <v>5</v>
      </c>
      <c r="C9" s="57" t="s">
        <v>139</v>
      </c>
      <c r="D9" s="57">
        <v>22814950</v>
      </c>
      <c r="E9" s="58">
        <f t="shared" si="0"/>
        <v>62507</v>
      </c>
      <c r="G9" s="56">
        <f t="shared" si="4"/>
        <v>5</v>
      </c>
      <c r="H9" s="57" t="s">
        <v>140</v>
      </c>
      <c r="I9" s="59">
        <v>15765029</v>
      </c>
      <c r="J9" s="58">
        <f t="shared" si="1"/>
        <v>43192</v>
      </c>
      <c r="L9" s="56">
        <f t="shared" si="5"/>
        <v>5</v>
      </c>
      <c r="M9" s="57" t="s">
        <v>48</v>
      </c>
      <c r="N9" s="59">
        <v>5468975</v>
      </c>
      <c r="O9" s="58">
        <f t="shared" si="2"/>
        <v>14984</v>
      </c>
    </row>
    <row r="10" spans="1:17" ht="16.5" customHeight="1" x14ac:dyDescent="0.15">
      <c r="B10" s="56">
        <f t="shared" si="3"/>
        <v>6</v>
      </c>
      <c r="C10" s="57" t="s">
        <v>50</v>
      </c>
      <c r="D10" s="59">
        <v>20613619</v>
      </c>
      <c r="E10" s="58">
        <f t="shared" si="0"/>
        <v>56476</v>
      </c>
      <c r="G10" s="56">
        <f t="shared" si="4"/>
        <v>6</v>
      </c>
      <c r="H10" s="57" t="s">
        <v>136</v>
      </c>
      <c r="I10" s="59">
        <v>7460914</v>
      </c>
      <c r="J10" s="58">
        <f t="shared" si="1"/>
        <v>20441</v>
      </c>
      <c r="L10" s="56">
        <f t="shared" si="5"/>
        <v>6</v>
      </c>
      <c r="M10" s="57" t="s">
        <v>139</v>
      </c>
      <c r="N10" s="59">
        <v>3308212</v>
      </c>
      <c r="O10" s="58">
        <f t="shared" si="2"/>
        <v>9064</v>
      </c>
    </row>
    <row r="11" spans="1:17" ht="16.5" customHeight="1" x14ac:dyDescent="0.15">
      <c r="B11" s="56">
        <f t="shared" si="3"/>
        <v>7</v>
      </c>
      <c r="C11" s="57" t="s">
        <v>140</v>
      </c>
      <c r="D11" s="59">
        <v>15765029</v>
      </c>
      <c r="E11" s="58">
        <f t="shared" si="0"/>
        <v>43192</v>
      </c>
      <c r="G11" s="56">
        <f t="shared" si="4"/>
        <v>7</v>
      </c>
      <c r="H11" s="57" t="s">
        <v>138</v>
      </c>
      <c r="I11" s="57">
        <v>6705358</v>
      </c>
      <c r="J11" s="58">
        <f t="shared" si="1"/>
        <v>18371</v>
      </c>
      <c r="L11" s="56">
        <f t="shared" si="5"/>
        <v>7</v>
      </c>
      <c r="M11" s="57" t="s">
        <v>50</v>
      </c>
      <c r="N11" s="57">
        <v>3149051</v>
      </c>
      <c r="O11" s="58">
        <f t="shared" si="2"/>
        <v>8628</v>
      </c>
    </row>
    <row r="12" spans="1:17" ht="16.5" customHeight="1" x14ac:dyDescent="0.15">
      <c r="B12" s="56">
        <f t="shared" si="3"/>
        <v>8</v>
      </c>
      <c r="C12" s="57" t="s">
        <v>142</v>
      </c>
      <c r="D12" s="59">
        <v>12590387</v>
      </c>
      <c r="E12" s="58">
        <f t="shared" si="0"/>
        <v>34495</v>
      </c>
      <c r="G12" s="56">
        <f t="shared" si="4"/>
        <v>8</v>
      </c>
      <c r="H12" s="57" t="s">
        <v>142</v>
      </c>
      <c r="I12" s="59">
        <v>6402130</v>
      </c>
      <c r="J12" s="58">
        <f t="shared" si="1"/>
        <v>17541</v>
      </c>
      <c r="L12" s="56">
        <f t="shared" si="5"/>
        <v>8</v>
      </c>
      <c r="M12" s="57" t="s">
        <v>53</v>
      </c>
      <c r="N12" s="57">
        <v>379178</v>
      </c>
      <c r="O12" s="58">
        <f t="shared" si="2"/>
        <v>1039</v>
      </c>
    </row>
    <row r="13" spans="1:17" ht="16.5" customHeight="1" x14ac:dyDescent="0.15">
      <c r="B13" s="56">
        <f t="shared" si="3"/>
        <v>9</v>
      </c>
      <c r="C13" s="57" t="s">
        <v>52</v>
      </c>
      <c r="D13" s="59">
        <v>5769120</v>
      </c>
      <c r="E13" s="58">
        <f t="shared" si="0"/>
        <v>15806</v>
      </c>
      <c r="G13" s="56">
        <f t="shared" si="4"/>
        <v>9</v>
      </c>
      <c r="H13" s="57" t="s">
        <v>52</v>
      </c>
      <c r="I13" s="59">
        <v>5441900</v>
      </c>
      <c r="J13" s="58">
        <f t="shared" si="1"/>
        <v>14910</v>
      </c>
      <c r="L13" s="56">
        <f t="shared" si="5"/>
        <v>9</v>
      </c>
      <c r="M13" s="57" t="s">
        <v>52</v>
      </c>
      <c r="N13" s="59">
        <v>327220</v>
      </c>
      <c r="O13" s="58">
        <f t="shared" si="2"/>
        <v>897</v>
      </c>
    </row>
    <row r="14" spans="1:17" ht="16.5" customHeight="1" x14ac:dyDescent="0.15">
      <c r="B14" s="56">
        <f t="shared" si="3"/>
        <v>10</v>
      </c>
      <c r="C14" s="57" t="s">
        <v>53</v>
      </c>
      <c r="D14" s="59">
        <v>3718180</v>
      </c>
      <c r="E14" s="58">
        <f t="shared" si="0"/>
        <v>10187</v>
      </c>
      <c r="G14" s="56">
        <f t="shared" si="4"/>
        <v>10</v>
      </c>
      <c r="H14" s="57" t="s">
        <v>53</v>
      </c>
      <c r="I14" s="59">
        <v>3339002</v>
      </c>
      <c r="J14" s="58">
        <f t="shared" si="1"/>
        <v>9148</v>
      </c>
      <c r="L14" s="56">
        <f t="shared" si="5"/>
        <v>10</v>
      </c>
      <c r="M14" s="57" t="s">
        <v>60</v>
      </c>
      <c r="N14" s="57">
        <v>306211</v>
      </c>
      <c r="O14" s="58">
        <f t="shared" si="2"/>
        <v>839</v>
      </c>
    </row>
    <row r="15" spans="1:17" ht="16.5" customHeight="1" x14ac:dyDescent="0.15">
      <c r="B15" s="56">
        <f t="shared" si="3"/>
        <v>11</v>
      </c>
      <c r="C15" s="57" t="s">
        <v>11</v>
      </c>
      <c r="D15" s="57">
        <v>3292298</v>
      </c>
      <c r="E15" s="58">
        <f t="shared" si="0"/>
        <v>9020</v>
      </c>
      <c r="G15" s="56">
        <f t="shared" si="4"/>
        <v>11</v>
      </c>
      <c r="H15" s="57" t="s">
        <v>11</v>
      </c>
      <c r="I15" s="59">
        <v>3292224</v>
      </c>
      <c r="J15" s="58">
        <f t="shared" si="1"/>
        <v>9020</v>
      </c>
      <c r="L15" s="56">
        <f t="shared" si="5"/>
        <v>11</v>
      </c>
      <c r="M15" s="57" t="s">
        <v>62</v>
      </c>
      <c r="N15" s="59">
        <v>289113</v>
      </c>
      <c r="O15" s="58">
        <f t="shared" si="2"/>
        <v>793</v>
      </c>
    </row>
    <row r="16" spans="1:17" ht="16.5" customHeight="1" x14ac:dyDescent="0.15">
      <c r="B16" s="56">
        <f t="shared" si="3"/>
        <v>12</v>
      </c>
      <c r="C16" s="57" t="s">
        <v>56</v>
      </c>
      <c r="D16" s="59">
        <v>3273381</v>
      </c>
      <c r="E16" s="58">
        <f t="shared" si="0"/>
        <v>8969</v>
      </c>
      <c r="G16" s="56">
        <f t="shared" si="4"/>
        <v>12</v>
      </c>
      <c r="H16" s="57" t="s">
        <v>55</v>
      </c>
      <c r="I16" s="57">
        <v>3164654</v>
      </c>
      <c r="J16" s="58">
        <f t="shared" si="1"/>
        <v>8671</v>
      </c>
      <c r="L16" s="56">
        <f t="shared" si="5"/>
        <v>12</v>
      </c>
      <c r="M16" s="57" t="s">
        <v>66</v>
      </c>
      <c r="N16" s="57">
        <v>275733</v>
      </c>
      <c r="O16" s="58">
        <f t="shared" si="2"/>
        <v>756</v>
      </c>
    </row>
    <row r="17" spans="2:15" ht="16.5" customHeight="1" x14ac:dyDescent="0.15">
      <c r="B17" s="56">
        <f t="shared" si="3"/>
        <v>13</v>
      </c>
      <c r="C17" s="57" t="s">
        <v>55</v>
      </c>
      <c r="D17" s="59">
        <v>3236450</v>
      </c>
      <c r="E17" s="58">
        <f t="shared" si="0"/>
        <v>8867</v>
      </c>
      <c r="G17" s="56">
        <f t="shared" si="4"/>
        <v>13</v>
      </c>
      <c r="H17" s="57" t="s">
        <v>56</v>
      </c>
      <c r="I17" s="59">
        <v>3159141</v>
      </c>
      <c r="J17" s="58">
        <f t="shared" si="1"/>
        <v>8656</v>
      </c>
      <c r="L17" s="56">
        <f t="shared" si="5"/>
        <v>13</v>
      </c>
      <c r="M17" s="57" t="s">
        <v>65</v>
      </c>
      <c r="N17" s="57">
        <v>256015</v>
      </c>
      <c r="O17" s="58">
        <f t="shared" si="2"/>
        <v>702</v>
      </c>
    </row>
    <row r="18" spans="2:15" ht="16.5" customHeight="1" x14ac:dyDescent="0.15">
      <c r="B18" s="56">
        <f t="shared" si="3"/>
        <v>14</v>
      </c>
      <c r="C18" s="57" t="s">
        <v>44</v>
      </c>
      <c r="D18" s="59">
        <v>3159036</v>
      </c>
      <c r="E18" s="58">
        <f t="shared" si="0"/>
        <v>8655</v>
      </c>
      <c r="G18" s="56">
        <f t="shared" si="4"/>
        <v>14</v>
      </c>
      <c r="H18" s="57" t="s">
        <v>44</v>
      </c>
      <c r="I18" s="59">
        <v>3092067</v>
      </c>
      <c r="J18" s="58">
        <f t="shared" si="1"/>
        <v>8472</v>
      </c>
      <c r="L18" s="56">
        <f t="shared" si="5"/>
        <v>14</v>
      </c>
      <c r="M18" s="57" t="s">
        <v>14</v>
      </c>
      <c r="N18" s="59">
        <v>225298</v>
      </c>
      <c r="O18" s="58">
        <f t="shared" si="2"/>
        <v>618</v>
      </c>
    </row>
    <row r="19" spans="2:15" ht="16.5" customHeight="1" x14ac:dyDescent="0.15">
      <c r="B19" s="56">
        <f t="shared" si="3"/>
        <v>15</v>
      </c>
      <c r="C19" s="57" t="s">
        <v>60</v>
      </c>
      <c r="D19" s="59">
        <v>2999981</v>
      </c>
      <c r="E19" s="58">
        <f t="shared" si="0"/>
        <v>8220</v>
      </c>
      <c r="G19" s="56">
        <f t="shared" si="4"/>
        <v>15</v>
      </c>
      <c r="H19" s="57" t="s">
        <v>58</v>
      </c>
      <c r="I19" s="59">
        <v>2905486</v>
      </c>
      <c r="J19" s="58">
        <f t="shared" si="1"/>
        <v>7961</v>
      </c>
      <c r="L19" s="56">
        <f t="shared" si="5"/>
        <v>15</v>
      </c>
      <c r="M19" s="57" t="s">
        <v>63</v>
      </c>
      <c r="N19" s="59">
        <v>208635</v>
      </c>
      <c r="O19" s="58">
        <f t="shared" si="2"/>
        <v>572</v>
      </c>
    </row>
    <row r="20" spans="2:15" ht="16.5" customHeight="1" x14ac:dyDescent="0.15">
      <c r="B20" s="56">
        <f t="shared" si="3"/>
        <v>16</v>
      </c>
      <c r="C20" s="57" t="s">
        <v>58</v>
      </c>
      <c r="D20" s="59">
        <v>2987114</v>
      </c>
      <c r="E20" s="58">
        <f t="shared" si="0"/>
        <v>8184</v>
      </c>
      <c r="G20" s="56">
        <f t="shared" si="4"/>
        <v>16</v>
      </c>
      <c r="H20" s="57" t="s">
        <v>60</v>
      </c>
      <c r="I20" s="59">
        <v>2693770</v>
      </c>
      <c r="J20" s="58">
        <f t="shared" si="1"/>
        <v>7381</v>
      </c>
      <c r="L20" s="56">
        <f t="shared" si="5"/>
        <v>16</v>
      </c>
      <c r="M20" s="57" t="s">
        <v>67</v>
      </c>
      <c r="N20" s="57">
        <v>148732</v>
      </c>
      <c r="O20" s="58">
        <f t="shared" si="2"/>
        <v>408</v>
      </c>
    </row>
    <row r="21" spans="2:15" ht="16.5" customHeight="1" x14ac:dyDescent="0.15">
      <c r="B21" s="56">
        <f t="shared" si="3"/>
        <v>17</v>
      </c>
      <c r="C21" s="57" t="s">
        <v>49</v>
      </c>
      <c r="D21" s="59">
        <v>2572121</v>
      </c>
      <c r="E21" s="58">
        <f t="shared" si="0"/>
        <v>7047</v>
      </c>
      <c r="G21" s="56">
        <f t="shared" si="4"/>
        <v>17</v>
      </c>
      <c r="H21" s="57" t="s">
        <v>49</v>
      </c>
      <c r="I21" s="59">
        <v>2477678</v>
      </c>
      <c r="J21" s="58">
        <f t="shared" si="1"/>
        <v>6789</v>
      </c>
      <c r="L21" s="56">
        <f t="shared" si="5"/>
        <v>17</v>
      </c>
      <c r="M21" s="57" t="s">
        <v>9</v>
      </c>
      <c r="N21" s="59">
        <v>147531</v>
      </c>
      <c r="O21" s="58">
        <f t="shared" si="2"/>
        <v>405</v>
      </c>
    </row>
    <row r="22" spans="2:15" ht="16.5" customHeight="1" x14ac:dyDescent="0.15">
      <c r="B22" s="56">
        <f t="shared" si="3"/>
        <v>18</v>
      </c>
      <c r="C22" s="57" t="s">
        <v>62</v>
      </c>
      <c r="D22" s="59">
        <v>2020738</v>
      </c>
      <c r="E22" s="58">
        <f t="shared" si="0"/>
        <v>5537</v>
      </c>
      <c r="G22" s="56">
        <f t="shared" si="4"/>
        <v>18</v>
      </c>
      <c r="H22" s="57" t="s">
        <v>61</v>
      </c>
      <c r="I22" s="59">
        <v>1784480</v>
      </c>
      <c r="J22" s="58">
        <f t="shared" si="1"/>
        <v>4889</v>
      </c>
      <c r="L22" s="56">
        <f t="shared" si="5"/>
        <v>18</v>
      </c>
      <c r="M22" s="57" t="s">
        <v>69</v>
      </c>
      <c r="N22" s="57">
        <v>140723</v>
      </c>
      <c r="O22" s="58">
        <f t="shared" si="2"/>
        <v>386</v>
      </c>
    </row>
    <row r="23" spans="2:15" ht="16.5" customHeight="1" x14ac:dyDescent="0.15">
      <c r="B23" s="56">
        <f t="shared" si="3"/>
        <v>19</v>
      </c>
      <c r="C23" s="57" t="s">
        <v>61</v>
      </c>
      <c r="D23" s="59">
        <v>1834984</v>
      </c>
      <c r="E23" s="58">
        <f t="shared" si="0"/>
        <v>5028</v>
      </c>
      <c r="G23" s="56">
        <f t="shared" si="4"/>
        <v>19</v>
      </c>
      <c r="H23" s="57" t="s">
        <v>42</v>
      </c>
      <c r="I23" s="59">
        <v>1757952</v>
      </c>
      <c r="J23" s="58">
        <f t="shared" si="1"/>
        <v>4817</v>
      </c>
      <c r="L23" s="56">
        <f t="shared" si="5"/>
        <v>19</v>
      </c>
      <c r="M23" s="57" t="s">
        <v>32</v>
      </c>
      <c r="N23" s="59">
        <v>119469</v>
      </c>
      <c r="O23" s="58">
        <f t="shared" si="2"/>
        <v>328</v>
      </c>
    </row>
    <row r="24" spans="2:15" ht="16.5" customHeight="1" x14ac:dyDescent="0.15">
      <c r="B24" s="56">
        <f t="shared" si="3"/>
        <v>20</v>
      </c>
      <c r="C24" s="57" t="s">
        <v>63</v>
      </c>
      <c r="D24" s="59">
        <v>1793684</v>
      </c>
      <c r="E24" s="58">
        <f t="shared" si="0"/>
        <v>4915</v>
      </c>
      <c r="G24" s="56">
        <f t="shared" si="4"/>
        <v>20</v>
      </c>
      <c r="H24" s="57" t="s">
        <v>62</v>
      </c>
      <c r="I24" s="59">
        <v>1731625</v>
      </c>
      <c r="J24" s="58">
        <f t="shared" si="1"/>
        <v>4745</v>
      </c>
      <c r="L24" s="56">
        <f t="shared" si="5"/>
        <v>20</v>
      </c>
      <c r="M24" s="57" t="s">
        <v>56</v>
      </c>
      <c r="N24" s="59">
        <v>114240</v>
      </c>
      <c r="O24" s="58">
        <f t="shared" si="2"/>
        <v>313</v>
      </c>
    </row>
    <row r="25" spans="2:15" ht="16.5" customHeight="1" x14ac:dyDescent="0.15">
      <c r="B25" s="56">
        <f t="shared" si="3"/>
        <v>21</v>
      </c>
      <c r="C25" s="57" t="s">
        <v>42</v>
      </c>
      <c r="D25" s="57">
        <v>1757952</v>
      </c>
      <c r="E25" s="58">
        <f t="shared" si="0"/>
        <v>4817</v>
      </c>
      <c r="G25" s="56">
        <f t="shared" si="4"/>
        <v>21</v>
      </c>
      <c r="H25" s="57" t="s">
        <v>63</v>
      </c>
      <c r="I25" s="57">
        <v>1585049</v>
      </c>
      <c r="J25" s="58">
        <f t="shared" si="1"/>
        <v>4343</v>
      </c>
      <c r="L25" s="56">
        <f t="shared" si="5"/>
        <v>21</v>
      </c>
      <c r="M25" s="57" t="s">
        <v>68</v>
      </c>
      <c r="N25" s="59">
        <v>108787</v>
      </c>
      <c r="O25" s="58">
        <f t="shared" si="2"/>
        <v>299</v>
      </c>
    </row>
    <row r="26" spans="2:15" ht="16.5" customHeight="1" x14ac:dyDescent="0.15">
      <c r="B26" s="56">
        <f t="shared" si="3"/>
        <v>22</v>
      </c>
      <c r="C26" s="57" t="s">
        <v>9</v>
      </c>
      <c r="D26" s="59">
        <v>1679366</v>
      </c>
      <c r="E26" s="58">
        <f t="shared" si="0"/>
        <v>4602</v>
      </c>
      <c r="G26" s="56">
        <f t="shared" si="4"/>
        <v>22</v>
      </c>
      <c r="H26" s="57" t="s">
        <v>37</v>
      </c>
      <c r="I26" s="59">
        <v>1581749</v>
      </c>
      <c r="J26" s="58">
        <f t="shared" si="1"/>
        <v>4334</v>
      </c>
      <c r="L26" s="56">
        <f t="shared" si="5"/>
        <v>22</v>
      </c>
      <c r="M26" s="57" t="s">
        <v>49</v>
      </c>
      <c r="N26" s="59">
        <v>94443</v>
      </c>
      <c r="O26" s="58">
        <f t="shared" si="2"/>
        <v>259</v>
      </c>
    </row>
    <row r="27" spans="2:15" ht="16.5" customHeight="1" x14ac:dyDescent="0.15">
      <c r="B27" s="56">
        <f t="shared" si="3"/>
        <v>23</v>
      </c>
      <c r="C27" s="57" t="s">
        <v>14</v>
      </c>
      <c r="D27" s="59">
        <v>1601187</v>
      </c>
      <c r="E27" s="58">
        <f t="shared" si="0"/>
        <v>4387</v>
      </c>
      <c r="G27" s="56">
        <f t="shared" si="4"/>
        <v>23</v>
      </c>
      <c r="H27" s="57" t="s">
        <v>9</v>
      </c>
      <c r="I27" s="59">
        <v>1531835</v>
      </c>
      <c r="J27" s="58">
        <f t="shared" si="1"/>
        <v>4197</v>
      </c>
      <c r="L27" s="56">
        <f t="shared" si="5"/>
        <v>23</v>
      </c>
      <c r="M27" s="57" t="s">
        <v>58</v>
      </c>
      <c r="N27" s="59">
        <v>81628</v>
      </c>
      <c r="O27" s="58">
        <f t="shared" si="2"/>
        <v>224</v>
      </c>
    </row>
    <row r="28" spans="2:15" ht="16.5" customHeight="1" x14ac:dyDescent="0.15">
      <c r="B28" s="56">
        <f t="shared" si="3"/>
        <v>24</v>
      </c>
      <c r="C28" s="57" t="s">
        <v>37</v>
      </c>
      <c r="D28" s="59">
        <v>1582531</v>
      </c>
      <c r="E28" s="58">
        <f t="shared" si="0"/>
        <v>4336</v>
      </c>
      <c r="G28" s="56">
        <f t="shared" si="4"/>
        <v>24</v>
      </c>
      <c r="H28" s="57" t="s">
        <v>14</v>
      </c>
      <c r="I28" s="59">
        <v>1375889</v>
      </c>
      <c r="J28" s="58">
        <f t="shared" si="1"/>
        <v>3770</v>
      </c>
      <c r="L28" s="56">
        <f t="shared" si="5"/>
        <v>24</v>
      </c>
      <c r="M28" s="57" t="s">
        <v>55</v>
      </c>
      <c r="N28" s="59">
        <v>71796</v>
      </c>
      <c r="O28" s="58">
        <f t="shared" si="2"/>
        <v>197</v>
      </c>
    </row>
    <row r="29" spans="2:15" ht="16.5" customHeight="1" x14ac:dyDescent="0.15">
      <c r="B29" s="56">
        <f t="shared" si="3"/>
        <v>25</v>
      </c>
      <c r="C29" s="57" t="s">
        <v>65</v>
      </c>
      <c r="D29" s="59">
        <v>1499694</v>
      </c>
      <c r="E29" s="58">
        <f t="shared" si="0"/>
        <v>4109</v>
      </c>
      <c r="G29" s="56">
        <f t="shared" si="4"/>
        <v>25</v>
      </c>
      <c r="H29" s="57" t="s">
        <v>6</v>
      </c>
      <c r="I29" s="59">
        <v>1308653</v>
      </c>
      <c r="J29" s="58">
        <f t="shared" si="1"/>
        <v>3586</v>
      </c>
      <c r="L29" s="56">
        <f t="shared" si="5"/>
        <v>25</v>
      </c>
      <c r="M29" s="57" t="s">
        <v>44</v>
      </c>
      <c r="N29" s="59">
        <v>66969</v>
      </c>
      <c r="O29" s="58">
        <f t="shared" si="2"/>
        <v>184</v>
      </c>
    </row>
    <row r="30" spans="2:15" ht="16.5" customHeight="1" x14ac:dyDescent="0.15">
      <c r="B30" s="56">
        <f t="shared" si="3"/>
        <v>26</v>
      </c>
      <c r="C30" s="57" t="s">
        <v>6</v>
      </c>
      <c r="D30" s="57">
        <v>1315683</v>
      </c>
      <c r="E30" s="58">
        <f t="shared" si="0"/>
        <v>3605</v>
      </c>
      <c r="G30" s="56">
        <f t="shared" si="4"/>
        <v>26</v>
      </c>
      <c r="H30" s="57" t="s">
        <v>65</v>
      </c>
      <c r="I30" s="57">
        <v>1243679</v>
      </c>
      <c r="J30" s="58">
        <f t="shared" si="1"/>
        <v>3408</v>
      </c>
      <c r="L30" s="56">
        <f t="shared" si="5"/>
        <v>26</v>
      </c>
      <c r="M30" s="57" t="s">
        <v>54</v>
      </c>
      <c r="N30" s="59">
        <v>63046</v>
      </c>
      <c r="O30" s="58">
        <f t="shared" si="2"/>
        <v>173</v>
      </c>
    </row>
    <row r="31" spans="2:15" ht="16.5" customHeight="1" x14ac:dyDescent="0.15">
      <c r="B31" s="56">
        <f t="shared" si="3"/>
        <v>27</v>
      </c>
      <c r="C31" s="57" t="s">
        <v>54</v>
      </c>
      <c r="D31" s="57">
        <v>1195482</v>
      </c>
      <c r="E31" s="58">
        <f t="shared" si="0"/>
        <v>3276</v>
      </c>
      <c r="G31" s="56">
        <f t="shared" si="4"/>
        <v>27</v>
      </c>
      <c r="H31" s="57" t="s">
        <v>87</v>
      </c>
      <c r="I31" s="59">
        <v>1133862</v>
      </c>
      <c r="J31" s="58">
        <f t="shared" si="1"/>
        <v>3107</v>
      </c>
      <c r="L31" s="56">
        <f t="shared" si="5"/>
        <v>27</v>
      </c>
      <c r="M31" s="57" t="s">
        <v>71</v>
      </c>
      <c r="N31" s="57">
        <v>61292</v>
      </c>
      <c r="O31" s="58">
        <f t="shared" si="2"/>
        <v>168</v>
      </c>
    </row>
    <row r="32" spans="2:15" ht="16.5" customHeight="1" x14ac:dyDescent="0.15">
      <c r="B32" s="56">
        <f t="shared" si="3"/>
        <v>28</v>
      </c>
      <c r="C32" s="57" t="s">
        <v>87</v>
      </c>
      <c r="D32" s="59">
        <v>1138957</v>
      </c>
      <c r="E32" s="58">
        <f t="shared" si="0"/>
        <v>3121</v>
      </c>
      <c r="G32" s="56">
        <f t="shared" si="4"/>
        <v>28</v>
      </c>
      <c r="H32" s="57" t="s">
        <v>54</v>
      </c>
      <c r="I32" s="57">
        <v>1132436</v>
      </c>
      <c r="J32" s="58">
        <f t="shared" si="1"/>
        <v>3103</v>
      </c>
      <c r="L32" s="56">
        <f t="shared" si="5"/>
        <v>28</v>
      </c>
      <c r="M32" s="57" t="s">
        <v>61</v>
      </c>
      <c r="N32" s="57">
        <v>50504</v>
      </c>
      <c r="O32" s="58">
        <f t="shared" si="2"/>
        <v>139</v>
      </c>
    </row>
    <row r="33" spans="1:18" ht="16.5" customHeight="1" x14ac:dyDescent="0.15">
      <c r="B33" s="56">
        <f t="shared" si="3"/>
        <v>29</v>
      </c>
      <c r="C33" s="57" t="s">
        <v>32</v>
      </c>
      <c r="D33" s="57">
        <v>1137691</v>
      </c>
      <c r="E33" s="58">
        <f t="shared" si="0"/>
        <v>3117</v>
      </c>
      <c r="G33" s="56">
        <f t="shared" si="4"/>
        <v>29</v>
      </c>
      <c r="H33" s="57" t="s">
        <v>72</v>
      </c>
      <c r="I33" s="57">
        <v>1035432</v>
      </c>
      <c r="J33" s="58">
        <f t="shared" si="1"/>
        <v>2837</v>
      </c>
      <c r="L33" s="56">
        <f t="shared" si="5"/>
        <v>29</v>
      </c>
      <c r="M33" s="57" t="s">
        <v>72</v>
      </c>
      <c r="N33" s="59">
        <v>43644</v>
      </c>
      <c r="O33" s="58">
        <f t="shared" si="2"/>
        <v>120</v>
      </c>
    </row>
    <row r="34" spans="1:18" ht="16.5" customHeight="1" x14ac:dyDescent="0.15">
      <c r="B34" s="56">
        <f t="shared" si="3"/>
        <v>30</v>
      </c>
      <c r="C34" s="57" t="s">
        <v>72</v>
      </c>
      <c r="D34" s="57">
        <v>1079076</v>
      </c>
      <c r="E34" s="58">
        <f t="shared" si="0"/>
        <v>2957</v>
      </c>
      <c r="G34" s="56">
        <f t="shared" si="4"/>
        <v>30</v>
      </c>
      <c r="H34" s="57" t="s">
        <v>32</v>
      </c>
      <c r="I34" s="59">
        <v>1018222</v>
      </c>
      <c r="J34" s="58">
        <f t="shared" si="1"/>
        <v>2790</v>
      </c>
      <c r="L34" s="56">
        <f t="shared" si="5"/>
        <v>30</v>
      </c>
      <c r="M34" s="57" t="s">
        <v>27</v>
      </c>
      <c r="N34" s="59">
        <v>43412</v>
      </c>
      <c r="O34" s="58">
        <f t="shared" si="2"/>
        <v>119</v>
      </c>
    </row>
    <row r="35" spans="1:18" ht="30" customHeight="1" x14ac:dyDescent="0.15">
      <c r="A35" s="48" t="s">
        <v>117</v>
      </c>
      <c r="B35" s="48"/>
      <c r="C35" s="60"/>
      <c r="D35" s="61"/>
      <c r="E35" s="48"/>
      <c r="F35" s="48"/>
      <c r="G35" s="50"/>
      <c r="H35" s="49"/>
      <c r="I35" s="48"/>
      <c r="J35" s="48"/>
      <c r="K35" s="48"/>
      <c r="L35" s="48"/>
      <c r="M35" s="49"/>
      <c r="N35" s="48"/>
      <c r="O35" s="48"/>
      <c r="P35" s="48"/>
      <c r="Q35" s="51"/>
    </row>
    <row r="36" spans="1:18" ht="16.5" customHeight="1" x14ac:dyDescent="0.15">
      <c r="B36" s="53" t="s">
        <v>16</v>
      </c>
      <c r="G36" s="52" t="s">
        <v>33</v>
      </c>
      <c r="L36" s="52" t="s">
        <v>34</v>
      </c>
    </row>
    <row r="37" spans="1:18" ht="16.5" customHeight="1" x14ac:dyDescent="0.15">
      <c r="B37" s="80" t="s">
        <v>4</v>
      </c>
      <c r="C37" s="81" t="s">
        <v>7</v>
      </c>
      <c r="D37" s="83" t="s">
        <v>36</v>
      </c>
      <c r="E37" s="84"/>
      <c r="G37" s="80" t="s">
        <v>4</v>
      </c>
      <c r="H37" s="81" t="s">
        <v>7</v>
      </c>
      <c r="I37" s="83" t="s">
        <v>36</v>
      </c>
      <c r="J37" s="84"/>
      <c r="K37" s="55"/>
      <c r="L37" s="85" t="s">
        <v>4</v>
      </c>
      <c r="M37" s="81" t="s">
        <v>7</v>
      </c>
      <c r="N37" s="83" t="s">
        <v>36</v>
      </c>
      <c r="O37" s="84"/>
    </row>
    <row r="38" spans="1:18" ht="16.5" customHeight="1" x14ac:dyDescent="0.15">
      <c r="B38" s="80"/>
      <c r="C38" s="82"/>
      <c r="D38" s="56" t="s">
        <v>24</v>
      </c>
      <c r="E38" s="56" t="s">
        <v>25</v>
      </c>
      <c r="G38" s="80"/>
      <c r="H38" s="82"/>
      <c r="I38" s="56" t="s">
        <v>24</v>
      </c>
      <c r="J38" s="56" t="s">
        <v>25</v>
      </c>
      <c r="K38" s="55"/>
      <c r="L38" s="86"/>
      <c r="M38" s="82"/>
      <c r="N38" s="56" t="s">
        <v>24</v>
      </c>
      <c r="O38" s="56" t="s">
        <v>25</v>
      </c>
    </row>
    <row r="39" spans="1:18" ht="16.5" customHeight="1" x14ac:dyDescent="0.15">
      <c r="B39" s="56">
        <f>B34+1</f>
        <v>31</v>
      </c>
      <c r="C39" s="57" t="s">
        <v>89</v>
      </c>
      <c r="D39" s="59">
        <v>1015941</v>
      </c>
      <c r="E39" s="58">
        <f t="shared" ref="E39:E68" si="6">ROUNDUP(D39/365,0)</f>
        <v>2784</v>
      </c>
      <c r="G39" s="56">
        <f>G34+1</f>
        <v>31</v>
      </c>
      <c r="H39" s="57" t="s">
        <v>89</v>
      </c>
      <c r="I39" s="57">
        <v>1014079</v>
      </c>
      <c r="J39" s="58">
        <f t="shared" ref="J39:J68" si="7">ROUNDUP(I39/365,0)</f>
        <v>2779</v>
      </c>
      <c r="L39" s="56">
        <f>L34+1</f>
        <v>31</v>
      </c>
      <c r="M39" s="57" t="s">
        <v>85</v>
      </c>
      <c r="N39" s="59">
        <v>29505</v>
      </c>
      <c r="O39" s="58">
        <f t="shared" ref="O39:O55" si="8">ROUNDUP(N39/365,0)</f>
        <v>81</v>
      </c>
    </row>
    <row r="40" spans="1:18" ht="16.5" customHeight="1" x14ac:dyDescent="0.15">
      <c r="B40" s="56">
        <f t="shared" ref="B40:B68" si="9">B39+1</f>
        <v>32</v>
      </c>
      <c r="C40" s="57" t="s">
        <v>23</v>
      </c>
      <c r="D40" s="59">
        <v>964963</v>
      </c>
      <c r="E40" s="58">
        <f t="shared" si="6"/>
        <v>2644</v>
      </c>
      <c r="G40" s="56">
        <f t="shared" ref="G40:G68" si="10">G39+1</f>
        <v>32</v>
      </c>
      <c r="H40" s="57" t="s">
        <v>23</v>
      </c>
      <c r="I40" s="59">
        <v>962834</v>
      </c>
      <c r="J40" s="58">
        <f t="shared" si="7"/>
        <v>2638</v>
      </c>
      <c r="L40" s="56">
        <f t="shared" ref="L40:L55" si="11">L39+1</f>
        <v>32</v>
      </c>
      <c r="M40" s="57" t="s">
        <v>86</v>
      </c>
      <c r="N40" s="57">
        <v>20707</v>
      </c>
      <c r="O40" s="58">
        <f t="shared" si="8"/>
        <v>57</v>
      </c>
      <c r="Q40" s="62"/>
      <c r="R40" s="62"/>
    </row>
    <row r="41" spans="1:18" ht="16.5" customHeight="1" x14ac:dyDescent="0.15">
      <c r="B41" s="56">
        <f t="shared" si="9"/>
        <v>33</v>
      </c>
      <c r="C41" s="57" t="s">
        <v>57</v>
      </c>
      <c r="D41" s="57">
        <v>903830</v>
      </c>
      <c r="E41" s="58">
        <f t="shared" si="6"/>
        <v>2477</v>
      </c>
      <c r="G41" s="56">
        <f t="shared" si="10"/>
        <v>33</v>
      </c>
      <c r="H41" s="57" t="s">
        <v>57</v>
      </c>
      <c r="I41" s="57">
        <v>903209</v>
      </c>
      <c r="J41" s="58">
        <f t="shared" si="7"/>
        <v>2475</v>
      </c>
      <c r="L41" s="56">
        <f t="shared" si="11"/>
        <v>33</v>
      </c>
      <c r="M41" s="57" t="s">
        <v>128</v>
      </c>
      <c r="N41" s="57">
        <v>20174</v>
      </c>
      <c r="O41" s="58">
        <f t="shared" si="8"/>
        <v>56</v>
      </c>
      <c r="Q41" s="63"/>
      <c r="R41" s="63"/>
    </row>
    <row r="42" spans="1:18" ht="16.5" customHeight="1" x14ac:dyDescent="0.15">
      <c r="B42" s="56">
        <f t="shared" si="9"/>
        <v>34</v>
      </c>
      <c r="C42" s="57" t="s">
        <v>12</v>
      </c>
      <c r="D42" s="59">
        <v>884550</v>
      </c>
      <c r="E42" s="58">
        <f t="shared" si="6"/>
        <v>2424</v>
      </c>
      <c r="G42" s="56">
        <f t="shared" si="10"/>
        <v>34</v>
      </c>
      <c r="H42" s="57" t="s">
        <v>12</v>
      </c>
      <c r="I42" s="59">
        <v>884550</v>
      </c>
      <c r="J42" s="58">
        <f t="shared" si="7"/>
        <v>2424</v>
      </c>
      <c r="L42" s="56">
        <f t="shared" si="11"/>
        <v>34</v>
      </c>
      <c r="M42" s="57" t="s">
        <v>6</v>
      </c>
      <c r="N42" s="57">
        <v>7030</v>
      </c>
      <c r="O42" s="58">
        <f t="shared" si="8"/>
        <v>20</v>
      </c>
    </row>
    <row r="43" spans="1:18" ht="16.5" customHeight="1" x14ac:dyDescent="0.15">
      <c r="B43" s="56">
        <f t="shared" si="9"/>
        <v>35</v>
      </c>
      <c r="C43" s="57" t="s">
        <v>141</v>
      </c>
      <c r="D43" s="59">
        <v>821737</v>
      </c>
      <c r="E43" s="58">
        <f t="shared" si="6"/>
        <v>2252</v>
      </c>
      <c r="G43" s="56">
        <f t="shared" si="10"/>
        <v>35</v>
      </c>
      <c r="H43" s="57" t="s">
        <v>141</v>
      </c>
      <c r="I43" s="57">
        <v>820966</v>
      </c>
      <c r="J43" s="58">
        <f t="shared" si="7"/>
        <v>2250</v>
      </c>
      <c r="L43" s="56">
        <f t="shared" si="11"/>
        <v>35</v>
      </c>
      <c r="M43" s="57" t="s">
        <v>77</v>
      </c>
      <c r="N43" s="59">
        <v>6848</v>
      </c>
      <c r="O43" s="58">
        <f t="shared" si="8"/>
        <v>19</v>
      </c>
    </row>
    <row r="44" spans="1:18" ht="16.5" customHeight="1" x14ac:dyDescent="0.15">
      <c r="B44" s="56">
        <f t="shared" si="9"/>
        <v>36</v>
      </c>
      <c r="C44" s="57" t="s">
        <v>1</v>
      </c>
      <c r="D44" s="57">
        <v>810545</v>
      </c>
      <c r="E44" s="58">
        <f t="shared" si="6"/>
        <v>2221</v>
      </c>
      <c r="G44" s="56">
        <f t="shared" si="10"/>
        <v>36</v>
      </c>
      <c r="H44" s="57" t="s">
        <v>1</v>
      </c>
      <c r="I44" s="59">
        <v>809509</v>
      </c>
      <c r="J44" s="58">
        <f t="shared" si="7"/>
        <v>2218</v>
      </c>
      <c r="L44" s="56">
        <f t="shared" si="11"/>
        <v>36</v>
      </c>
      <c r="M44" s="57" t="s">
        <v>87</v>
      </c>
      <c r="N44" s="59">
        <v>5095</v>
      </c>
      <c r="O44" s="58">
        <f t="shared" si="8"/>
        <v>14</v>
      </c>
    </row>
    <row r="45" spans="1:18" ht="16.5" customHeight="1" x14ac:dyDescent="0.15">
      <c r="B45" s="56">
        <f t="shared" si="9"/>
        <v>37</v>
      </c>
      <c r="C45" s="57" t="s">
        <v>69</v>
      </c>
      <c r="D45" s="57">
        <v>776002</v>
      </c>
      <c r="E45" s="58">
        <f t="shared" si="6"/>
        <v>2127</v>
      </c>
      <c r="G45" s="56">
        <f t="shared" si="10"/>
        <v>37</v>
      </c>
      <c r="H45" s="57" t="s">
        <v>92</v>
      </c>
      <c r="I45" s="59">
        <v>661259</v>
      </c>
      <c r="J45" s="58">
        <f t="shared" si="7"/>
        <v>1812</v>
      </c>
      <c r="L45" s="56">
        <f t="shared" si="11"/>
        <v>37</v>
      </c>
      <c r="M45" s="57" t="s">
        <v>0</v>
      </c>
      <c r="N45" s="57">
        <v>3823</v>
      </c>
      <c r="O45" s="58">
        <f t="shared" si="8"/>
        <v>11</v>
      </c>
    </row>
    <row r="46" spans="1:18" ht="16.5" customHeight="1" x14ac:dyDescent="0.15">
      <c r="B46" s="56">
        <f t="shared" si="9"/>
        <v>38</v>
      </c>
      <c r="C46" s="57" t="s">
        <v>66</v>
      </c>
      <c r="D46" s="59">
        <v>752554</v>
      </c>
      <c r="E46" s="58">
        <f t="shared" si="6"/>
        <v>2062</v>
      </c>
      <c r="G46" s="56">
        <f t="shared" si="10"/>
        <v>38</v>
      </c>
      <c r="H46" s="57" t="s">
        <v>69</v>
      </c>
      <c r="I46" s="59">
        <v>635279</v>
      </c>
      <c r="J46" s="58">
        <f t="shared" si="7"/>
        <v>1741</v>
      </c>
      <c r="L46" s="56">
        <f t="shared" si="11"/>
        <v>38</v>
      </c>
      <c r="M46" s="57" t="s">
        <v>23</v>
      </c>
      <c r="N46" s="57">
        <v>2129</v>
      </c>
      <c r="O46" s="58">
        <f t="shared" si="8"/>
        <v>6</v>
      </c>
    </row>
    <row r="47" spans="1:18" ht="16.5" customHeight="1" x14ac:dyDescent="0.15">
      <c r="B47" s="56">
        <f t="shared" si="9"/>
        <v>39</v>
      </c>
      <c r="C47" s="57" t="s">
        <v>67</v>
      </c>
      <c r="D47" s="59">
        <v>730976</v>
      </c>
      <c r="E47" s="58">
        <f t="shared" si="6"/>
        <v>2003</v>
      </c>
      <c r="G47" s="56">
        <f t="shared" si="10"/>
        <v>39</v>
      </c>
      <c r="H47" s="57" t="s">
        <v>67</v>
      </c>
      <c r="I47" s="57">
        <v>582244</v>
      </c>
      <c r="J47" s="58">
        <f t="shared" si="7"/>
        <v>1596</v>
      </c>
      <c r="L47" s="56">
        <f t="shared" si="11"/>
        <v>39</v>
      </c>
      <c r="M47" s="57" t="s">
        <v>83</v>
      </c>
      <c r="N47" s="57">
        <v>1983</v>
      </c>
      <c r="O47" s="58">
        <f t="shared" si="8"/>
        <v>6</v>
      </c>
    </row>
    <row r="48" spans="1:18" ht="16.5" customHeight="1" x14ac:dyDescent="0.15">
      <c r="B48" s="56">
        <f t="shared" si="9"/>
        <v>40</v>
      </c>
      <c r="C48" s="57" t="s">
        <v>92</v>
      </c>
      <c r="D48" s="59">
        <v>661767</v>
      </c>
      <c r="E48" s="58">
        <f t="shared" si="6"/>
        <v>1814</v>
      </c>
      <c r="G48" s="56">
        <f t="shared" si="10"/>
        <v>40</v>
      </c>
      <c r="H48" s="57" t="s">
        <v>71</v>
      </c>
      <c r="I48" s="59">
        <v>577417</v>
      </c>
      <c r="J48" s="58">
        <f t="shared" si="7"/>
        <v>1582</v>
      </c>
      <c r="L48" s="56">
        <f t="shared" si="11"/>
        <v>40</v>
      </c>
      <c r="M48" s="57" t="s">
        <v>89</v>
      </c>
      <c r="N48" s="59">
        <v>1862</v>
      </c>
      <c r="O48" s="58">
        <f t="shared" si="8"/>
        <v>6</v>
      </c>
    </row>
    <row r="49" spans="2:15" ht="16.5" customHeight="1" x14ac:dyDescent="0.15">
      <c r="B49" s="56">
        <f t="shared" si="9"/>
        <v>41</v>
      </c>
      <c r="C49" s="57" t="s">
        <v>71</v>
      </c>
      <c r="D49" s="57">
        <v>638709</v>
      </c>
      <c r="E49" s="58">
        <f t="shared" si="6"/>
        <v>1750</v>
      </c>
      <c r="G49" s="56">
        <f t="shared" si="10"/>
        <v>41</v>
      </c>
      <c r="H49" s="57" t="s">
        <v>112</v>
      </c>
      <c r="I49" s="57">
        <v>483788</v>
      </c>
      <c r="J49" s="58">
        <f t="shared" si="7"/>
        <v>1326</v>
      </c>
      <c r="L49" s="56">
        <f t="shared" si="11"/>
        <v>41</v>
      </c>
      <c r="M49" s="57" t="s">
        <v>95</v>
      </c>
      <c r="N49" s="59">
        <v>1615</v>
      </c>
      <c r="O49" s="58">
        <f t="shared" si="8"/>
        <v>5</v>
      </c>
    </row>
    <row r="50" spans="2:15" ht="16.5" customHeight="1" x14ac:dyDescent="0.15">
      <c r="B50" s="56">
        <f t="shared" si="9"/>
        <v>42</v>
      </c>
      <c r="C50" s="57" t="s">
        <v>68</v>
      </c>
      <c r="D50" s="57">
        <v>545233</v>
      </c>
      <c r="E50" s="58">
        <f t="shared" si="6"/>
        <v>1494</v>
      </c>
      <c r="G50" s="56">
        <f t="shared" si="10"/>
        <v>42</v>
      </c>
      <c r="H50" s="57" t="s">
        <v>66</v>
      </c>
      <c r="I50" s="57">
        <v>476821</v>
      </c>
      <c r="J50" s="58">
        <f t="shared" si="7"/>
        <v>1307</v>
      </c>
      <c r="L50" s="56">
        <f t="shared" si="11"/>
        <v>42</v>
      </c>
      <c r="M50" s="57" t="s">
        <v>1</v>
      </c>
      <c r="N50" s="57">
        <v>1036</v>
      </c>
      <c r="O50" s="58">
        <f t="shared" si="8"/>
        <v>3</v>
      </c>
    </row>
    <row r="51" spans="2:15" ht="16.5" customHeight="1" x14ac:dyDescent="0.15">
      <c r="B51" s="56">
        <f t="shared" si="9"/>
        <v>43</v>
      </c>
      <c r="C51" s="57" t="s">
        <v>27</v>
      </c>
      <c r="D51" s="57">
        <v>491180</v>
      </c>
      <c r="E51" s="58">
        <f t="shared" si="6"/>
        <v>1346</v>
      </c>
      <c r="G51" s="56">
        <f t="shared" si="10"/>
        <v>43</v>
      </c>
      <c r="H51" s="57" t="s">
        <v>27</v>
      </c>
      <c r="I51" s="59">
        <v>447768</v>
      </c>
      <c r="J51" s="58">
        <f t="shared" si="7"/>
        <v>1227</v>
      </c>
      <c r="L51" s="56">
        <f t="shared" si="11"/>
        <v>43</v>
      </c>
      <c r="M51" s="57" t="s">
        <v>37</v>
      </c>
      <c r="N51" s="59">
        <v>782</v>
      </c>
      <c r="O51" s="58">
        <f t="shared" si="8"/>
        <v>3</v>
      </c>
    </row>
    <row r="52" spans="2:15" ht="16.5" customHeight="1" x14ac:dyDescent="0.15">
      <c r="B52" s="56">
        <f t="shared" si="9"/>
        <v>44</v>
      </c>
      <c r="C52" s="57" t="s">
        <v>112</v>
      </c>
      <c r="D52" s="59">
        <v>483788</v>
      </c>
      <c r="E52" s="58">
        <f t="shared" si="6"/>
        <v>1326</v>
      </c>
      <c r="G52" s="56">
        <f t="shared" si="10"/>
        <v>44</v>
      </c>
      <c r="H52" s="57" t="s">
        <v>68</v>
      </c>
      <c r="I52" s="57">
        <v>436446</v>
      </c>
      <c r="J52" s="58">
        <f t="shared" si="7"/>
        <v>1196</v>
      </c>
      <c r="L52" s="56">
        <f t="shared" si="11"/>
        <v>44</v>
      </c>
      <c r="M52" s="57" t="s">
        <v>141</v>
      </c>
      <c r="N52" s="59">
        <v>771</v>
      </c>
      <c r="O52" s="58">
        <f t="shared" si="8"/>
        <v>3</v>
      </c>
    </row>
    <row r="53" spans="2:15" ht="16.5" customHeight="1" x14ac:dyDescent="0.15">
      <c r="B53" s="56">
        <f t="shared" si="9"/>
        <v>45</v>
      </c>
      <c r="C53" s="57" t="s">
        <v>0</v>
      </c>
      <c r="D53" s="57">
        <v>429869</v>
      </c>
      <c r="E53" s="58">
        <f t="shared" si="6"/>
        <v>1178</v>
      </c>
      <c r="G53" s="56">
        <f t="shared" si="10"/>
        <v>45</v>
      </c>
      <c r="H53" s="57" t="s">
        <v>0</v>
      </c>
      <c r="I53" s="64">
        <v>426046</v>
      </c>
      <c r="J53" s="58">
        <f t="shared" si="7"/>
        <v>1168</v>
      </c>
      <c r="L53" s="56">
        <f t="shared" si="11"/>
        <v>45</v>
      </c>
      <c r="M53" s="57" t="s">
        <v>57</v>
      </c>
      <c r="N53" s="59">
        <v>621</v>
      </c>
      <c r="O53" s="58">
        <f t="shared" si="8"/>
        <v>2</v>
      </c>
    </row>
    <row r="54" spans="2:15" ht="16.5" customHeight="1" x14ac:dyDescent="0.15">
      <c r="B54" s="56">
        <f t="shared" si="9"/>
        <v>46</v>
      </c>
      <c r="C54" s="57" t="s">
        <v>77</v>
      </c>
      <c r="D54" s="64">
        <v>396409</v>
      </c>
      <c r="E54" s="58">
        <f t="shared" si="6"/>
        <v>1087</v>
      </c>
      <c r="G54" s="56">
        <f t="shared" si="10"/>
        <v>46</v>
      </c>
      <c r="H54" s="57" t="s">
        <v>77</v>
      </c>
      <c r="I54" s="57">
        <v>389561</v>
      </c>
      <c r="J54" s="58">
        <f t="shared" si="7"/>
        <v>1068</v>
      </c>
      <c r="L54" s="56">
        <f t="shared" si="11"/>
        <v>46</v>
      </c>
      <c r="M54" s="57" t="s">
        <v>92</v>
      </c>
      <c r="N54" s="59">
        <v>508</v>
      </c>
      <c r="O54" s="58">
        <f t="shared" si="8"/>
        <v>2</v>
      </c>
    </row>
    <row r="55" spans="2:15" ht="16.5" customHeight="1" x14ac:dyDescent="0.15">
      <c r="B55" s="56">
        <f t="shared" si="9"/>
        <v>47</v>
      </c>
      <c r="C55" s="57" t="s">
        <v>85</v>
      </c>
      <c r="D55" s="57">
        <v>355242</v>
      </c>
      <c r="E55" s="58">
        <f t="shared" si="6"/>
        <v>974</v>
      </c>
      <c r="G55" s="56">
        <f t="shared" si="10"/>
        <v>47</v>
      </c>
      <c r="H55" s="57" t="s">
        <v>85</v>
      </c>
      <c r="I55" s="57">
        <v>325737</v>
      </c>
      <c r="J55" s="58">
        <f t="shared" si="7"/>
        <v>893</v>
      </c>
      <c r="L55" s="56">
        <f t="shared" si="11"/>
        <v>47</v>
      </c>
      <c r="M55" s="57" t="s">
        <v>11</v>
      </c>
      <c r="N55" s="64">
        <v>74</v>
      </c>
      <c r="O55" s="58">
        <f t="shared" si="8"/>
        <v>1</v>
      </c>
    </row>
    <row r="56" spans="2:15" ht="16.5" customHeight="1" x14ac:dyDescent="0.15">
      <c r="B56" s="56">
        <f t="shared" si="9"/>
        <v>48</v>
      </c>
      <c r="C56" s="57" t="s">
        <v>104</v>
      </c>
      <c r="D56" s="57">
        <v>303641</v>
      </c>
      <c r="E56" s="58">
        <f t="shared" si="6"/>
        <v>832</v>
      </c>
      <c r="G56" s="56">
        <f t="shared" si="10"/>
        <v>48</v>
      </c>
      <c r="H56" s="57" t="s">
        <v>104</v>
      </c>
      <c r="I56" s="59">
        <v>303641</v>
      </c>
      <c r="J56" s="58">
        <f t="shared" si="7"/>
        <v>832</v>
      </c>
      <c r="L56" s="65"/>
      <c r="M56" s="63"/>
      <c r="N56" s="63"/>
      <c r="O56" s="62"/>
    </row>
    <row r="57" spans="2:15" ht="16.5" customHeight="1" x14ac:dyDescent="0.15">
      <c r="B57" s="56">
        <f t="shared" si="9"/>
        <v>49</v>
      </c>
      <c r="C57" s="57" t="s">
        <v>73</v>
      </c>
      <c r="D57" s="59">
        <v>267462</v>
      </c>
      <c r="E57" s="58">
        <f t="shared" si="6"/>
        <v>733</v>
      </c>
      <c r="G57" s="56">
        <f t="shared" si="10"/>
        <v>49</v>
      </c>
      <c r="H57" s="57" t="s">
        <v>73</v>
      </c>
      <c r="I57" s="57">
        <v>267462</v>
      </c>
      <c r="J57" s="58">
        <f t="shared" si="7"/>
        <v>733</v>
      </c>
      <c r="L57" s="65"/>
      <c r="M57" s="63"/>
      <c r="N57" s="63"/>
      <c r="O57" s="62"/>
    </row>
    <row r="58" spans="2:15" ht="16.5" customHeight="1" x14ac:dyDescent="0.15">
      <c r="B58" s="56">
        <f t="shared" si="9"/>
        <v>50</v>
      </c>
      <c r="C58" s="57" t="s">
        <v>86</v>
      </c>
      <c r="D58" s="59">
        <v>263289</v>
      </c>
      <c r="E58" s="58">
        <f t="shared" si="6"/>
        <v>722</v>
      </c>
      <c r="G58" s="56">
        <f t="shared" si="10"/>
        <v>50</v>
      </c>
      <c r="H58" s="57" t="s">
        <v>78</v>
      </c>
      <c r="I58" s="59">
        <v>257386</v>
      </c>
      <c r="J58" s="58">
        <f t="shared" si="7"/>
        <v>706</v>
      </c>
      <c r="L58" s="65"/>
      <c r="M58" s="63"/>
      <c r="N58" s="63"/>
      <c r="O58" s="62"/>
    </row>
    <row r="59" spans="2:15" ht="16.5" customHeight="1" x14ac:dyDescent="0.15">
      <c r="B59" s="56">
        <f t="shared" si="9"/>
        <v>51</v>
      </c>
      <c r="C59" s="57" t="s">
        <v>78</v>
      </c>
      <c r="D59" s="57">
        <v>257386</v>
      </c>
      <c r="E59" s="58">
        <f t="shared" si="6"/>
        <v>706</v>
      </c>
      <c r="G59" s="56">
        <f t="shared" si="10"/>
        <v>51</v>
      </c>
      <c r="H59" s="57" t="s">
        <v>82</v>
      </c>
      <c r="I59" s="57">
        <v>254456</v>
      </c>
      <c r="J59" s="58">
        <f t="shared" si="7"/>
        <v>698</v>
      </c>
      <c r="L59" s="65"/>
      <c r="M59" s="63"/>
      <c r="N59" s="63"/>
      <c r="O59" s="62"/>
    </row>
    <row r="60" spans="2:15" ht="16.5" customHeight="1" x14ac:dyDescent="0.15">
      <c r="B60" s="56">
        <f t="shared" si="9"/>
        <v>52</v>
      </c>
      <c r="C60" s="57" t="s">
        <v>82</v>
      </c>
      <c r="D60" s="57">
        <v>254456</v>
      </c>
      <c r="E60" s="58">
        <f t="shared" si="6"/>
        <v>698</v>
      </c>
      <c r="G60" s="56">
        <f t="shared" si="10"/>
        <v>52</v>
      </c>
      <c r="H60" s="57" t="s">
        <v>86</v>
      </c>
      <c r="I60" s="57">
        <v>242582</v>
      </c>
      <c r="J60" s="58">
        <f t="shared" si="7"/>
        <v>665</v>
      </c>
      <c r="L60" s="65"/>
      <c r="M60" s="63"/>
      <c r="N60" s="63"/>
      <c r="O60" s="62"/>
    </row>
    <row r="61" spans="2:15" ht="16.5" customHeight="1" x14ac:dyDescent="0.15">
      <c r="B61" s="56">
        <f t="shared" si="9"/>
        <v>53</v>
      </c>
      <c r="C61" s="57" t="s">
        <v>119</v>
      </c>
      <c r="D61" s="57">
        <v>206928</v>
      </c>
      <c r="E61" s="58">
        <f t="shared" si="6"/>
        <v>567</v>
      </c>
      <c r="G61" s="56">
        <f t="shared" si="10"/>
        <v>53</v>
      </c>
      <c r="H61" s="57" t="s">
        <v>119</v>
      </c>
      <c r="I61" s="57">
        <v>206928</v>
      </c>
      <c r="J61" s="58">
        <f t="shared" si="7"/>
        <v>567</v>
      </c>
      <c r="L61" s="65"/>
      <c r="M61" s="63"/>
      <c r="N61" s="63"/>
      <c r="O61" s="62"/>
    </row>
    <row r="62" spans="2:15" ht="16.5" customHeight="1" x14ac:dyDescent="0.15">
      <c r="B62" s="56">
        <f t="shared" si="9"/>
        <v>54</v>
      </c>
      <c r="C62" s="57" t="s">
        <v>110</v>
      </c>
      <c r="D62" s="57">
        <v>205208</v>
      </c>
      <c r="E62" s="58">
        <f t="shared" si="6"/>
        <v>563</v>
      </c>
      <c r="G62" s="56">
        <f t="shared" si="10"/>
        <v>54</v>
      </c>
      <c r="H62" s="57" t="s">
        <v>110</v>
      </c>
      <c r="I62" s="57">
        <v>205208</v>
      </c>
      <c r="J62" s="58">
        <f t="shared" si="7"/>
        <v>563</v>
      </c>
      <c r="L62" s="65"/>
      <c r="M62" s="63"/>
      <c r="N62" s="63"/>
      <c r="O62" s="62"/>
    </row>
    <row r="63" spans="2:15" ht="16.5" customHeight="1" x14ac:dyDescent="0.15">
      <c r="B63" s="56">
        <f t="shared" si="9"/>
        <v>55</v>
      </c>
      <c r="C63" s="57" t="s">
        <v>75</v>
      </c>
      <c r="D63" s="57">
        <v>202021</v>
      </c>
      <c r="E63" s="58">
        <f t="shared" si="6"/>
        <v>554</v>
      </c>
      <c r="G63" s="56">
        <f t="shared" si="10"/>
        <v>55</v>
      </c>
      <c r="H63" s="57" t="s">
        <v>75</v>
      </c>
      <c r="I63" s="57">
        <v>202021</v>
      </c>
      <c r="J63" s="58">
        <f t="shared" si="7"/>
        <v>554</v>
      </c>
      <c r="L63" s="66"/>
      <c r="M63" s="67"/>
      <c r="N63" s="66"/>
      <c r="O63" s="66"/>
    </row>
    <row r="64" spans="2:15" ht="16.5" customHeight="1" x14ac:dyDescent="0.15">
      <c r="B64" s="56">
        <f t="shared" si="9"/>
        <v>56</v>
      </c>
      <c r="C64" s="57" t="s">
        <v>143</v>
      </c>
      <c r="D64" s="59">
        <v>196642</v>
      </c>
      <c r="E64" s="58">
        <f t="shared" si="6"/>
        <v>539</v>
      </c>
      <c r="G64" s="56">
        <f t="shared" si="10"/>
        <v>56</v>
      </c>
      <c r="H64" s="57" t="s">
        <v>143</v>
      </c>
      <c r="I64" s="59">
        <v>196642</v>
      </c>
      <c r="J64" s="58">
        <f t="shared" si="7"/>
        <v>539</v>
      </c>
      <c r="L64" s="62"/>
      <c r="M64" s="63"/>
      <c r="N64" s="62"/>
      <c r="O64" s="62"/>
    </row>
    <row r="65" spans="1:17" ht="16.5" customHeight="1" x14ac:dyDescent="0.15">
      <c r="B65" s="56">
        <f t="shared" si="9"/>
        <v>57</v>
      </c>
      <c r="C65" s="57" t="s">
        <v>35</v>
      </c>
      <c r="D65" s="59">
        <v>177135</v>
      </c>
      <c r="E65" s="58">
        <f t="shared" si="6"/>
        <v>486</v>
      </c>
      <c r="G65" s="56">
        <f t="shared" si="10"/>
        <v>57</v>
      </c>
      <c r="H65" s="57" t="s">
        <v>35</v>
      </c>
      <c r="I65" s="59">
        <v>177135</v>
      </c>
      <c r="J65" s="58">
        <f t="shared" si="7"/>
        <v>486</v>
      </c>
      <c r="L65" s="68"/>
      <c r="M65" s="63"/>
      <c r="N65" s="68"/>
      <c r="O65" s="68"/>
    </row>
    <row r="66" spans="1:17" ht="16.5" customHeight="1" x14ac:dyDescent="0.15">
      <c r="B66" s="56">
        <f t="shared" si="9"/>
        <v>58</v>
      </c>
      <c r="C66" s="57" t="s">
        <v>95</v>
      </c>
      <c r="D66" s="59">
        <v>167108</v>
      </c>
      <c r="E66" s="58">
        <f t="shared" si="6"/>
        <v>458</v>
      </c>
      <c r="G66" s="56">
        <f t="shared" si="10"/>
        <v>58</v>
      </c>
      <c r="H66" s="57" t="s">
        <v>95</v>
      </c>
      <c r="I66" s="59">
        <v>165493</v>
      </c>
      <c r="J66" s="58">
        <f t="shared" si="7"/>
        <v>454</v>
      </c>
      <c r="L66" s="68"/>
      <c r="M66" s="69"/>
      <c r="N66" s="65"/>
      <c r="O66" s="65"/>
    </row>
    <row r="67" spans="1:17" ht="16.5" customHeight="1" x14ac:dyDescent="0.15">
      <c r="B67" s="56">
        <f t="shared" si="9"/>
        <v>59</v>
      </c>
      <c r="C67" s="57" t="s">
        <v>74</v>
      </c>
      <c r="D67" s="59">
        <v>164473</v>
      </c>
      <c r="E67" s="58">
        <f t="shared" si="6"/>
        <v>451</v>
      </c>
      <c r="G67" s="56">
        <f t="shared" si="10"/>
        <v>59</v>
      </c>
      <c r="H67" s="57" t="s">
        <v>74</v>
      </c>
      <c r="I67" s="59">
        <v>164473</v>
      </c>
      <c r="J67" s="58">
        <f t="shared" si="7"/>
        <v>451</v>
      </c>
      <c r="L67" s="65"/>
      <c r="M67" s="63"/>
      <c r="N67" s="63"/>
      <c r="O67" s="62"/>
    </row>
    <row r="68" spans="1:17" ht="16.5" customHeight="1" x14ac:dyDescent="0.15">
      <c r="B68" s="56">
        <f t="shared" si="9"/>
        <v>60</v>
      </c>
      <c r="C68" s="57" t="s">
        <v>83</v>
      </c>
      <c r="D68" s="59">
        <v>157036</v>
      </c>
      <c r="E68" s="58">
        <f t="shared" si="6"/>
        <v>431</v>
      </c>
      <c r="G68" s="56">
        <f t="shared" si="10"/>
        <v>60</v>
      </c>
      <c r="H68" s="57" t="s">
        <v>83</v>
      </c>
      <c r="I68" s="59">
        <v>155053</v>
      </c>
      <c r="J68" s="58">
        <f t="shared" si="7"/>
        <v>425</v>
      </c>
      <c r="L68" s="65"/>
      <c r="M68" s="63"/>
      <c r="N68" s="63"/>
      <c r="O68" s="62"/>
    </row>
    <row r="69" spans="1:17" ht="30" customHeight="1" x14ac:dyDescent="0.15">
      <c r="A69" s="48" t="s">
        <v>145</v>
      </c>
      <c r="B69" s="48"/>
      <c r="C69" s="60"/>
      <c r="D69" s="60"/>
      <c r="E69" s="48"/>
      <c r="F69" s="48"/>
      <c r="G69" s="50"/>
      <c r="H69" s="49"/>
      <c r="I69" s="48"/>
      <c r="J69" s="48"/>
      <c r="K69" s="48"/>
      <c r="L69" s="61"/>
      <c r="M69" s="60"/>
      <c r="N69" s="60"/>
      <c r="O69" s="61"/>
      <c r="P69" s="48"/>
      <c r="Q69" s="51"/>
    </row>
    <row r="70" spans="1:17" ht="16.5" customHeight="1" x14ac:dyDescent="0.15">
      <c r="B70" s="53" t="s">
        <v>16</v>
      </c>
      <c r="G70" s="52" t="s">
        <v>33</v>
      </c>
      <c r="L70" s="65"/>
      <c r="M70" s="63"/>
      <c r="N70" s="63"/>
      <c r="O70" s="62"/>
    </row>
    <row r="71" spans="1:17" ht="16.5" customHeight="1" x14ac:dyDescent="0.15">
      <c r="B71" s="80" t="s">
        <v>4</v>
      </c>
      <c r="C71" s="81" t="s">
        <v>7</v>
      </c>
      <c r="D71" s="83" t="s">
        <v>36</v>
      </c>
      <c r="E71" s="84"/>
      <c r="G71" s="80" t="s">
        <v>4</v>
      </c>
      <c r="H71" s="81" t="s">
        <v>7</v>
      </c>
      <c r="I71" s="83" t="s">
        <v>36</v>
      </c>
      <c r="J71" s="84"/>
      <c r="K71" s="70"/>
      <c r="L71" s="65"/>
      <c r="M71" s="63"/>
      <c r="N71" s="63"/>
      <c r="O71" s="62"/>
    </row>
    <row r="72" spans="1:17" ht="16.5" customHeight="1" x14ac:dyDescent="0.15">
      <c r="B72" s="80"/>
      <c r="C72" s="82"/>
      <c r="D72" s="56" t="s">
        <v>24</v>
      </c>
      <c r="E72" s="56" t="s">
        <v>25</v>
      </c>
      <c r="G72" s="80"/>
      <c r="H72" s="82"/>
      <c r="I72" s="56" t="s">
        <v>24</v>
      </c>
      <c r="J72" s="56" t="s">
        <v>25</v>
      </c>
      <c r="K72" s="70"/>
      <c r="L72" s="65"/>
      <c r="M72" s="63"/>
      <c r="N72" s="63"/>
      <c r="O72" s="62"/>
    </row>
    <row r="73" spans="1:17" ht="16.5" customHeight="1" x14ac:dyDescent="0.15">
      <c r="B73" s="56">
        <f>B68+1</f>
        <v>61</v>
      </c>
      <c r="C73" s="57" t="s">
        <v>97</v>
      </c>
      <c r="D73" s="59">
        <v>153743</v>
      </c>
      <c r="E73" s="58">
        <f t="shared" ref="E73:E102" si="12">ROUNDUP(D73/365,0)</f>
        <v>422</v>
      </c>
      <c r="G73" s="56">
        <f>G68+1</f>
        <v>61</v>
      </c>
      <c r="H73" s="57" t="s">
        <v>97</v>
      </c>
      <c r="I73" s="59">
        <v>153743</v>
      </c>
      <c r="J73" s="58">
        <f t="shared" ref="J73:J102" si="13">ROUNDUP(I73/365,0)</f>
        <v>422</v>
      </c>
      <c r="L73" s="65"/>
      <c r="M73" s="63"/>
      <c r="N73" s="63"/>
      <c r="O73" s="62"/>
    </row>
    <row r="74" spans="1:17" ht="16.5" customHeight="1" x14ac:dyDescent="0.15">
      <c r="B74" s="56">
        <f t="shared" ref="B74:B102" si="14">B73+1</f>
        <v>62</v>
      </c>
      <c r="C74" s="57" t="s">
        <v>76</v>
      </c>
      <c r="D74" s="57">
        <v>148814</v>
      </c>
      <c r="E74" s="58">
        <f t="shared" si="12"/>
        <v>408</v>
      </c>
      <c r="G74" s="56">
        <f t="shared" ref="G74:G102" si="15">G73+1</f>
        <v>62</v>
      </c>
      <c r="H74" s="57" t="s">
        <v>76</v>
      </c>
      <c r="I74" s="57">
        <v>148814</v>
      </c>
      <c r="J74" s="58">
        <f t="shared" si="13"/>
        <v>408</v>
      </c>
      <c r="L74" s="65"/>
      <c r="M74" s="63"/>
      <c r="N74" s="63"/>
      <c r="O74" s="62"/>
    </row>
    <row r="75" spans="1:17" ht="16.5" customHeight="1" x14ac:dyDescent="0.15">
      <c r="B75" s="56">
        <f t="shared" si="14"/>
        <v>63</v>
      </c>
      <c r="C75" s="57" t="s">
        <v>38</v>
      </c>
      <c r="D75" s="57">
        <v>144814</v>
      </c>
      <c r="E75" s="58">
        <f t="shared" si="12"/>
        <v>397</v>
      </c>
      <c r="G75" s="56">
        <f t="shared" si="15"/>
        <v>63</v>
      </c>
      <c r="H75" s="57" t="s">
        <v>38</v>
      </c>
      <c r="I75" s="57">
        <v>144814</v>
      </c>
      <c r="J75" s="58">
        <f t="shared" si="13"/>
        <v>397</v>
      </c>
      <c r="L75" s="65"/>
      <c r="M75" s="63"/>
      <c r="N75" s="63"/>
      <c r="O75" s="62"/>
    </row>
    <row r="76" spans="1:17" ht="16.5" customHeight="1" x14ac:dyDescent="0.15">
      <c r="B76" s="56">
        <f t="shared" si="14"/>
        <v>64</v>
      </c>
      <c r="C76" s="57" t="s">
        <v>128</v>
      </c>
      <c r="D76" s="59">
        <v>126159</v>
      </c>
      <c r="E76" s="58">
        <f t="shared" si="12"/>
        <v>346</v>
      </c>
      <c r="G76" s="56">
        <f t="shared" si="15"/>
        <v>64</v>
      </c>
      <c r="H76" s="57" t="s">
        <v>39</v>
      </c>
      <c r="I76" s="59">
        <v>115746</v>
      </c>
      <c r="J76" s="58">
        <f t="shared" si="13"/>
        <v>318</v>
      </c>
      <c r="L76" s="65"/>
      <c r="M76" s="63"/>
      <c r="N76" s="63"/>
      <c r="O76" s="62"/>
    </row>
    <row r="77" spans="1:17" ht="16.5" customHeight="1" x14ac:dyDescent="0.15">
      <c r="B77" s="56">
        <f t="shared" si="14"/>
        <v>65</v>
      </c>
      <c r="C77" s="57" t="s">
        <v>39</v>
      </c>
      <c r="D77" s="57">
        <v>115746</v>
      </c>
      <c r="E77" s="58">
        <f t="shared" si="12"/>
        <v>318</v>
      </c>
      <c r="G77" s="56">
        <f t="shared" si="15"/>
        <v>65</v>
      </c>
      <c r="H77" s="57" t="s">
        <v>128</v>
      </c>
      <c r="I77" s="57">
        <v>105985</v>
      </c>
      <c r="J77" s="58">
        <f t="shared" si="13"/>
        <v>291</v>
      </c>
      <c r="L77" s="65"/>
      <c r="M77" s="63"/>
      <c r="N77" s="63"/>
      <c r="O77" s="62"/>
    </row>
    <row r="78" spans="1:17" ht="16.5" customHeight="1" x14ac:dyDescent="0.15">
      <c r="B78" s="56">
        <f t="shared" si="14"/>
        <v>66</v>
      </c>
      <c r="C78" s="57" t="s">
        <v>109</v>
      </c>
      <c r="D78" s="59">
        <v>101562</v>
      </c>
      <c r="E78" s="58">
        <f t="shared" si="12"/>
        <v>279</v>
      </c>
      <c r="G78" s="56">
        <f t="shared" si="15"/>
        <v>66</v>
      </c>
      <c r="H78" s="57" t="s">
        <v>109</v>
      </c>
      <c r="I78" s="59">
        <v>101562</v>
      </c>
      <c r="J78" s="58">
        <f t="shared" si="13"/>
        <v>279</v>
      </c>
      <c r="L78" s="65"/>
      <c r="M78" s="63"/>
      <c r="N78" s="63"/>
      <c r="O78" s="62"/>
    </row>
    <row r="79" spans="1:17" ht="16.5" customHeight="1" x14ac:dyDescent="0.15">
      <c r="B79" s="56">
        <f t="shared" si="14"/>
        <v>67</v>
      </c>
      <c r="C79" s="57" t="s">
        <v>91</v>
      </c>
      <c r="D79" s="59">
        <v>94781</v>
      </c>
      <c r="E79" s="58">
        <f t="shared" si="12"/>
        <v>260</v>
      </c>
      <c r="G79" s="56">
        <f t="shared" si="15"/>
        <v>67</v>
      </c>
      <c r="H79" s="57" t="s">
        <v>91</v>
      </c>
      <c r="I79" s="59">
        <v>94781</v>
      </c>
      <c r="J79" s="58">
        <f t="shared" si="13"/>
        <v>260</v>
      </c>
      <c r="L79" s="65"/>
      <c r="M79" s="63"/>
      <c r="N79" s="63"/>
      <c r="O79" s="62"/>
    </row>
    <row r="80" spans="1:17" ht="16.5" customHeight="1" x14ac:dyDescent="0.15">
      <c r="B80" s="56">
        <f t="shared" si="14"/>
        <v>68</v>
      </c>
      <c r="C80" s="57" t="s">
        <v>118</v>
      </c>
      <c r="D80" s="59">
        <v>86962</v>
      </c>
      <c r="E80" s="58">
        <f t="shared" si="12"/>
        <v>239</v>
      </c>
      <c r="G80" s="56">
        <f t="shared" si="15"/>
        <v>68</v>
      </c>
      <c r="H80" s="57" t="s">
        <v>118</v>
      </c>
      <c r="I80" s="59">
        <v>86962</v>
      </c>
      <c r="J80" s="58">
        <f t="shared" si="13"/>
        <v>239</v>
      </c>
      <c r="L80" s="65"/>
      <c r="M80" s="63"/>
      <c r="N80" s="63"/>
      <c r="O80" s="62"/>
    </row>
    <row r="81" spans="2:15" ht="16.5" customHeight="1" x14ac:dyDescent="0.15">
      <c r="B81" s="56">
        <f t="shared" si="14"/>
        <v>69</v>
      </c>
      <c r="C81" s="57" t="s">
        <v>115</v>
      </c>
      <c r="D81" s="59">
        <v>86928</v>
      </c>
      <c r="E81" s="58">
        <f t="shared" si="12"/>
        <v>239</v>
      </c>
      <c r="G81" s="56">
        <f t="shared" si="15"/>
        <v>69</v>
      </c>
      <c r="H81" s="57" t="s">
        <v>115</v>
      </c>
      <c r="I81" s="59">
        <v>86928</v>
      </c>
      <c r="J81" s="58">
        <f t="shared" si="13"/>
        <v>239</v>
      </c>
      <c r="L81" s="65"/>
      <c r="M81" s="63"/>
      <c r="N81" s="63"/>
      <c r="O81" s="62"/>
    </row>
    <row r="82" spans="2:15" ht="16.5" customHeight="1" x14ac:dyDescent="0.15">
      <c r="B82" s="56">
        <f t="shared" si="14"/>
        <v>70</v>
      </c>
      <c r="C82" s="57" t="s">
        <v>96</v>
      </c>
      <c r="D82" s="57">
        <v>75484</v>
      </c>
      <c r="E82" s="58">
        <f t="shared" si="12"/>
        <v>207</v>
      </c>
      <c r="G82" s="56">
        <f t="shared" si="15"/>
        <v>70</v>
      </c>
      <c r="H82" s="57" t="s">
        <v>96</v>
      </c>
      <c r="I82" s="57">
        <v>75484</v>
      </c>
      <c r="J82" s="58">
        <f t="shared" si="13"/>
        <v>207</v>
      </c>
      <c r="L82" s="65"/>
      <c r="M82" s="63"/>
      <c r="N82" s="63"/>
      <c r="O82" s="62"/>
    </row>
    <row r="83" spans="2:15" ht="16.5" customHeight="1" x14ac:dyDescent="0.15">
      <c r="B83" s="56">
        <f t="shared" si="14"/>
        <v>71</v>
      </c>
      <c r="C83" s="57" t="s">
        <v>59</v>
      </c>
      <c r="D83" s="59">
        <v>72028</v>
      </c>
      <c r="E83" s="58">
        <f t="shared" si="12"/>
        <v>198</v>
      </c>
      <c r="G83" s="56">
        <f t="shared" si="15"/>
        <v>71</v>
      </c>
      <c r="H83" s="57" t="s">
        <v>59</v>
      </c>
      <c r="I83" s="59">
        <v>72028</v>
      </c>
      <c r="J83" s="58">
        <f t="shared" si="13"/>
        <v>198</v>
      </c>
      <c r="L83" s="65"/>
      <c r="M83" s="63"/>
      <c r="N83" s="63"/>
      <c r="O83" s="62"/>
    </row>
    <row r="84" spans="2:15" ht="16.5" customHeight="1" x14ac:dyDescent="0.15">
      <c r="B84" s="56">
        <f t="shared" si="14"/>
        <v>72</v>
      </c>
      <c r="C84" s="57" t="s">
        <v>101</v>
      </c>
      <c r="D84" s="59">
        <v>63865</v>
      </c>
      <c r="E84" s="58">
        <f t="shared" si="12"/>
        <v>175</v>
      </c>
      <c r="G84" s="56">
        <f t="shared" si="15"/>
        <v>72</v>
      </c>
      <c r="H84" s="57" t="s">
        <v>101</v>
      </c>
      <c r="I84" s="59">
        <v>63865</v>
      </c>
      <c r="J84" s="58">
        <f t="shared" si="13"/>
        <v>175</v>
      </c>
      <c r="L84" s="65"/>
      <c r="M84" s="63"/>
      <c r="N84" s="63"/>
      <c r="O84" s="62"/>
    </row>
    <row r="85" spans="2:15" ht="16.5" customHeight="1" x14ac:dyDescent="0.15">
      <c r="B85" s="56">
        <f t="shared" si="14"/>
        <v>73</v>
      </c>
      <c r="C85" s="57" t="s">
        <v>70</v>
      </c>
      <c r="D85" s="59">
        <v>48766</v>
      </c>
      <c r="E85" s="58">
        <f t="shared" si="12"/>
        <v>134</v>
      </c>
      <c r="G85" s="56">
        <f t="shared" si="15"/>
        <v>73</v>
      </c>
      <c r="H85" s="57" t="s">
        <v>70</v>
      </c>
      <c r="I85" s="59">
        <v>48766</v>
      </c>
      <c r="J85" s="58">
        <f t="shared" si="13"/>
        <v>134</v>
      </c>
      <c r="L85" s="65"/>
      <c r="M85" s="63"/>
      <c r="N85" s="63"/>
      <c r="O85" s="62"/>
    </row>
    <row r="86" spans="2:15" ht="16.5" customHeight="1" x14ac:dyDescent="0.15">
      <c r="B86" s="56">
        <f t="shared" si="14"/>
        <v>74</v>
      </c>
      <c r="C86" s="57" t="s">
        <v>111</v>
      </c>
      <c r="D86" s="57">
        <v>46330</v>
      </c>
      <c r="E86" s="58">
        <f t="shared" si="12"/>
        <v>127</v>
      </c>
      <c r="G86" s="56">
        <f t="shared" si="15"/>
        <v>74</v>
      </c>
      <c r="H86" s="57" t="s">
        <v>111</v>
      </c>
      <c r="I86" s="57">
        <v>46330</v>
      </c>
      <c r="J86" s="58">
        <f t="shared" si="13"/>
        <v>127</v>
      </c>
      <c r="L86" s="65"/>
      <c r="M86" s="63"/>
      <c r="N86" s="63"/>
      <c r="O86" s="62"/>
    </row>
    <row r="87" spans="2:15" ht="16.5" customHeight="1" x14ac:dyDescent="0.15">
      <c r="B87" s="56">
        <f t="shared" si="14"/>
        <v>75</v>
      </c>
      <c r="C87" s="57" t="s">
        <v>132</v>
      </c>
      <c r="D87" s="57">
        <v>44377</v>
      </c>
      <c r="E87" s="58">
        <f t="shared" si="12"/>
        <v>122</v>
      </c>
      <c r="G87" s="56">
        <f t="shared" si="15"/>
        <v>75</v>
      </c>
      <c r="H87" s="57" t="s">
        <v>132</v>
      </c>
      <c r="I87" s="57">
        <v>44377</v>
      </c>
      <c r="J87" s="58">
        <f t="shared" si="13"/>
        <v>122</v>
      </c>
      <c r="L87" s="65"/>
      <c r="M87" s="63"/>
      <c r="N87" s="63"/>
      <c r="O87" s="62"/>
    </row>
    <row r="88" spans="2:15" ht="16.5" customHeight="1" x14ac:dyDescent="0.15">
      <c r="B88" s="56">
        <f t="shared" si="14"/>
        <v>76</v>
      </c>
      <c r="C88" s="57" t="s">
        <v>116</v>
      </c>
      <c r="D88" s="59">
        <v>40559</v>
      </c>
      <c r="E88" s="58">
        <f t="shared" si="12"/>
        <v>112</v>
      </c>
      <c r="G88" s="56">
        <f t="shared" si="15"/>
        <v>76</v>
      </c>
      <c r="H88" s="57" t="s">
        <v>116</v>
      </c>
      <c r="I88" s="59">
        <v>40559</v>
      </c>
      <c r="J88" s="58">
        <f t="shared" si="13"/>
        <v>112</v>
      </c>
      <c r="L88" s="65"/>
      <c r="M88" s="63"/>
      <c r="N88" s="68"/>
      <c r="O88" s="62"/>
    </row>
    <row r="89" spans="2:15" ht="16.5" customHeight="1" x14ac:dyDescent="0.15">
      <c r="B89" s="56">
        <f t="shared" si="14"/>
        <v>77</v>
      </c>
      <c r="C89" s="57" t="s">
        <v>113</v>
      </c>
      <c r="D89" s="57">
        <v>39939</v>
      </c>
      <c r="E89" s="58">
        <f t="shared" si="12"/>
        <v>110</v>
      </c>
      <c r="G89" s="56">
        <f t="shared" si="15"/>
        <v>77</v>
      </c>
      <c r="H89" s="57" t="s">
        <v>113</v>
      </c>
      <c r="I89" s="57">
        <v>39939</v>
      </c>
      <c r="J89" s="58">
        <f t="shared" si="13"/>
        <v>110</v>
      </c>
      <c r="L89" s="65"/>
      <c r="M89" s="63"/>
      <c r="N89" s="68"/>
      <c r="O89" s="62"/>
    </row>
    <row r="90" spans="2:15" ht="16.5" customHeight="1" x14ac:dyDescent="0.15">
      <c r="B90" s="56">
        <f t="shared" si="14"/>
        <v>78</v>
      </c>
      <c r="C90" s="57" t="s">
        <v>94</v>
      </c>
      <c r="D90" s="59">
        <v>33469</v>
      </c>
      <c r="E90" s="58">
        <f t="shared" si="12"/>
        <v>92</v>
      </c>
      <c r="G90" s="56">
        <f t="shared" si="15"/>
        <v>78</v>
      </c>
      <c r="H90" s="57" t="s">
        <v>94</v>
      </c>
      <c r="I90" s="59">
        <v>33469</v>
      </c>
      <c r="J90" s="58">
        <f t="shared" si="13"/>
        <v>92</v>
      </c>
      <c r="L90" s="65"/>
      <c r="M90" s="63"/>
      <c r="N90" s="68"/>
      <c r="O90" s="62"/>
    </row>
    <row r="91" spans="2:15" ht="16.5" customHeight="1" x14ac:dyDescent="0.15">
      <c r="B91" s="56">
        <f t="shared" si="14"/>
        <v>79</v>
      </c>
      <c r="C91" s="57" t="s">
        <v>108</v>
      </c>
      <c r="D91" s="59">
        <v>31777</v>
      </c>
      <c r="E91" s="58">
        <f t="shared" si="12"/>
        <v>88</v>
      </c>
      <c r="G91" s="56">
        <f t="shared" si="15"/>
        <v>79</v>
      </c>
      <c r="H91" s="57" t="s">
        <v>108</v>
      </c>
      <c r="I91" s="59">
        <v>31777</v>
      </c>
      <c r="J91" s="58">
        <f t="shared" si="13"/>
        <v>88</v>
      </c>
      <c r="L91" s="65"/>
      <c r="M91" s="63"/>
      <c r="N91" s="68"/>
      <c r="O91" s="62"/>
    </row>
    <row r="92" spans="2:15" ht="16.5" customHeight="1" x14ac:dyDescent="0.15">
      <c r="B92" s="56">
        <f t="shared" si="14"/>
        <v>80</v>
      </c>
      <c r="C92" s="57" t="s">
        <v>105</v>
      </c>
      <c r="D92" s="57">
        <v>28699</v>
      </c>
      <c r="E92" s="58">
        <f t="shared" si="12"/>
        <v>79</v>
      </c>
      <c r="G92" s="56">
        <f t="shared" si="15"/>
        <v>80</v>
      </c>
      <c r="H92" s="57" t="s">
        <v>105</v>
      </c>
      <c r="I92" s="57">
        <v>28699</v>
      </c>
      <c r="J92" s="58">
        <f t="shared" si="13"/>
        <v>79</v>
      </c>
      <c r="L92" s="65"/>
      <c r="M92" s="63"/>
      <c r="N92" s="68"/>
      <c r="O92" s="62"/>
    </row>
    <row r="93" spans="2:15" ht="16.5" customHeight="1" x14ac:dyDescent="0.15">
      <c r="B93" s="56">
        <f t="shared" si="14"/>
        <v>81</v>
      </c>
      <c r="C93" s="57" t="s">
        <v>64</v>
      </c>
      <c r="D93" s="57">
        <v>24132</v>
      </c>
      <c r="E93" s="58">
        <f t="shared" si="12"/>
        <v>67</v>
      </c>
      <c r="G93" s="56">
        <f t="shared" si="15"/>
        <v>81</v>
      </c>
      <c r="H93" s="57" t="s">
        <v>64</v>
      </c>
      <c r="I93" s="57">
        <v>24132</v>
      </c>
      <c r="J93" s="58">
        <f t="shared" si="13"/>
        <v>67</v>
      </c>
      <c r="L93" s="65"/>
      <c r="M93" s="63"/>
      <c r="N93" s="68"/>
      <c r="O93" s="62"/>
    </row>
    <row r="94" spans="2:15" ht="16.5" customHeight="1" x14ac:dyDescent="0.15">
      <c r="B94" s="56">
        <f t="shared" si="14"/>
        <v>82</v>
      </c>
      <c r="C94" s="57" t="s">
        <v>130</v>
      </c>
      <c r="D94" s="59">
        <v>23216</v>
      </c>
      <c r="E94" s="58">
        <f t="shared" si="12"/>
        <v>64</v>
      </c>
      <c r="G94" s="56">
        <f t="shared" si="15"/>
        <v>82</v>
      </c>
      <c r="H94" s="57" t="s">
        <v>130</v>
      </c>
      <c r="I94" s="59">
        <v>23216</v>
      </c>
      <c r="J94" s="58">
        <f t="shared" si="13"/>
        <v>64</v>
      </c>
      <c r="L94" s="65"/>
      <c r="M94" s="63"/>
      <c r="N94" s="68"/>
      <c r="O94" s="62"/>
    </row>
    <row r="95" spans="2:15" ht="16.5" customHeight="1" x14ac:dyDescent="0.15">
      <c r="B95" s="56">
        <f t="shared" si="14"/>
        <v>83</v>
      </c>
      <c r="C95" s="57" t="s">
        <v>102</v>
      </c>
      <c r="D95" s="57">
        <v>21901</v>
      </c>
      <c r="E95" s="58">
        <f t="shared" si="12"/>
        <v>61</v>
      </c>
      <c r="G95" s="56">
        <f t="shared" si="15"/>
        <v>83</v>
      </c>
      <c r="H95" s="57" t="s">
        <v>102</v>
      </c>
      <c r="I95" s="57">
        <v>21901</v>
      </c>
      <c r="J95" s="58">
        <f t="shared" si="13"/>
        <v>61</v>
      </c>
      <c r="L95" s="65"/>
      <c r="M95" s="63"/>
      <c r="N95" s="68"/>
      <c r="O95" s="62"/>
    </row>
    <row r="96" spans="2:15" ht="16.5" customHeight="1" x14ac:dyDescent="0.15">
      <c r="B96" s="56">
        <f t="shared" si="14"/>
        <v>84</v>
      </c>
      <c r="C96" s="57" t="s">
        <v>90</v>
      </c>
      <c r="D96" s="59">
        <v>11570</v>
      </c>
      <c r="E96" s="58">
        <f t="shared" si="12"/>
        <v>32</v>
      </c>
      <c r="G96" s="56">
        <f t="shared" si="15"/>
        <v>84</v>
      </c>
      <c r="H96" s="57" t="s">
        <v>90</v>
      </c>
      <c r="I96" s="59">
        <v>11570</v>
      </c>
      <c r="J96" s="58">
        <f t="shared" si="13"/>
        <v>32</v>
      </c>
      <c r="L96" s="65"/>
      <c r="M96" s="63"/>
      <c r="N96" s="68"/>
      <c r="O96" s="62"/>
    </row>
    <row r="97" spans="1:17" ht="16.5" customHeight="1" x14ac:dyDescent="0.15">
      <c r="B97" s="56">
        <f t="shared" si="14"/>
        <v>85</v>
      </c>
      <c r="C97" s="57" t="s">
        <v>129</v>
      </c>
      <c r="D97" s="59">
        <v>848</v>
      </c>
      <c r="E97" s="58">
        <f t="shared" si="12"/>
        <v>3</v>
      </c>
      <c r="G97" s="56">
        <f t="shared" si="15"/>
        <v>85</v>
      </c>
      <c r="H97" s="57" t="s">
        <v>129</v>
      </c>
      <c r="I97" s="59">
        <v>848</v>
      </c>
      <c r="J97" s="58">
        <f t="shared" si="13"/>
        <v>3</v>
      </c>
    </row>
    <row r="98" spans="1:17" ht="16.5" customHeight="1" x14ac:dyDescent="0.15">
      <c r="B98" s="56">
        <f t="shared" si="14"/>
        <v>86</v>
      </c>
      <c r="C98" s="57" t="s">
        <v>120</v>
      </c>
      <c r="D98" s="59">
        <v>761</v>
      </c>
      <c r="E98" s="58">
        <f t="shared" si="12"/>
        <v>3</v>
      </c>
      <c r="G98" s="56">
        <f t="shared" si="15"/>
        <v>86</v>
      </c>
      <c r="H98" s="57" t="s">
        <v>120</v>
      </c>
      <c r="I98" s="59">
        <v>761</v>
      </c>
      <c r="J98" s="58">
        <f t="shared" si="13"/>
        <v>3</v>
      </c>
    </row>
    <row r="99" spans="1:17" ht="16.5" customHeight="1" x14ac:dyDescent="0.15">
      <c r="B99" s="56">
        <f t="shared" si="14"/>
        <v>87</v>
      </c>
      <c r="C99" s="57" t="s">
        <v>99</v>
      </c>
      <c r="D99" s="59">
        <v>266</v>
      </c>
      <c r="E99" s="58">
        <f t="shared" si="12"/>
        <v>1</v>
      </c>
      <c r="G99" s="56">
        <f t="shared" si="15"/>
        <v>87</v>
      </c>
      <c r="H99" s="57" t="s">
        <v>99</v>
      </c>
      <c r="I99" s="59">
        <v>266</v>
      </c>
      <c r="J99" s="58">
        <f t="shared" si="13"/>
        <v>1</v>
      </c>
    </row>
    <row r="100" spans="1:17" ht="16.5" customHeight="1" x14ac:dyDescent="0.15">
      <c r="B100" s="56">
        <f t="shared" si="14"/>
        <v>88</v>
      </c>
      <c r="C100" s="57" t="s">
        <v>8</v>
      </c>
      <c r="D100" s="59">
        <v>208</v>
      </c>
      <c r="E100" s="58">
        <f t="shared" si="12"/>
        <v>1</v>
      </c>
      <c r="G100" s="56">
        <f t="shared" si="15"/>
        <v>88</v>
      </c>
      <c r="H100" s="57" t="s">
        <v>8</v>
      </c>
      <c r="I100" s="59">
        <v>208</v>
      </c>
      <c r="J100" s="58">
        <f t="shared" si="13"/>
        <v>1</v>
      </c>
    </row>
    <row r="101" spans="1:17" ht="16.5" customHeight="1" x14ac:dyDescent="0.15">
      <c r="B101" s="56">
        <f t="shared" si="14"/>
        <v>89</v>
      </c>
      <c r="C101" s="57" t="s">
        <v>122</v>
      </c>
      <c r="D101" s="59">
        <v>48</v>
      </c>
      <c r="E101" s="58">
        <f t="shared" si="12"/>
        <v>1</v>
      </c>
      <c r="G101" s="56">
        <f t="shared" si="15"/>
        <v>89</v>
      </c>
      <c r="H101" s="57" t="s">
        <v>122</v>
      </c>
      <c r="I101" s="59">
        <v>48</v>
      </c>
      <c r="J101" s="58">
        <f t="shared" si="13"/>
        <v>1</v>
      </c>
    </row>
    <row r="102" spans="1:17" ht="16.5" customHeight="1" x14ac:dyDescent="0.15">
      <c r="B102" s="56">
        <f t="shared" si="14"/>
        <v>90</v>
      </c>
      <c r="C102" s="57" t="s">
        <v>84</v>
      </c>
      <c r="D102" s="59">
        <v>8</v>
      </c>
      <c r="E102" s="58">
        <f t="shared" si="12"/>
        <v>1</v>
      </c>
      <c r="G102" s="56">
        <f t="shared" si="15"/>
        <v>90</v>
      </c>
      <c r="H102" s="57" t="s">
        <v>84</v>
      </c>
      <c r="I102" s="59">
        <v>8</v>
      </c>
      <c r="J102" s="58">
        <f t="shared" si="13"/>
        <v>1</v>
      </c>
    </row>
    <row r="103" spans="1:17" ht="30" customHeight="1" x14ac:dyDescent="0.15">
      <c r="A103" s="48" t="s">
        <v>137</v>
      </c>
      <c r="B103" s="48"/>
      <c r="C103" s="60"/>
      <c r="D103" s="60"/>
      <c r="E103" s="48"/>
      <c r="F103" s="48"/>
      <c r="G103" s="50"/>
      <c r="H103" s="49"/>
      <c r="I103" s="48"/>
      <c r="J103" s="48"/>
      <c r="K103" s="48"/>
      <c r="L103" s="61"/>
      <c r="M103" s="60"/>
      <c r="N103" s="60"/>
      <c r="O103" s="61"/>
      <c r="P103" s="48"/>
      <c r="Q103" s="51"/>
    </row>
    <row r="104" spans="1:17" ht="16.5" customHeight="1" x14ac:dyDescent="0.15">
      <c r="B104" s="53" t="s">
        <v>16</v>
      </c>
      <c r="G104" s="53" t="s">
        <v>16</v>
      </c>
    </row>
    <row r="105" spans="1:17" ht="16.5" customHeight="1" x14ac:dyDescent="0.15">
      <c r="B105" s="80" t="s">
        <v>4</v>
      </c>
      <c r="C105" s="81" t="s">
        <v>7</v>
      </c>
      <c r="D105" s="83" t="s">
        <v>36</v>
      </c>
      <c r="E105" s="84"/>
      <c r="G105" s="80" t="s">
        <v>4</v>
      </c>
      <c r="H105" s="81" t="s">
        <v>7</v>
      </c>
      <c r="I105" s="83" t="s">
        <v>36</v>
      </c>
      <c r="J105" s="84"/>
    </row>
    <row r="106" spans="1:17" ht="16.5" customHeight="1" x14ac:dyDescent="0.15">
      <c r="B106" s="80"/>
      <c r="C106" s="82"/>
      <c r="D106" s="56" t="s">
        <v>24</v>
      </c>
      <c r="E106" s="56" t="s">
        <v>25</v>
      </c>
      <c r="G106" s="80"/>
      <c r="H106" s="82"/>
      <c r="I106" s="56" t="s">
        <v>24</v>
      </c>
      <c r="J106" s="56" t="s">
        <v>25</v>
      </c>
    </row>
    <row r="107" spans="1:17" ht="16.5" customHeight="1" x14ac:dyDescent="0.15">
      <c r="B107" s="56">
        <f>B102+1</f>
        <v>91</v>
      </c>
      <c r="C107" s="57" t="s">
        <v>20</v>
      </c>
      <c r="D107" s="59">
        <v>7</v>
      </c>
      <c r="E107" s="58">
        <f>ROUNDUP(D107/365,0)</f>
        <v>1</v>
      </c>
      <c r="G107" s="56">
        <f>G102+1</f>
        <v>91</v>
      </c>
      <c r="H107" s="57" t="s">
        <v>20</v>
      </c>
      <c r="I107" s="59">
        <v>7</v>
      </c>
      <c r="J107" s="58">
        <f>ROUNDUP(I107/365,0)</f>
        <v>1</v>
      </c>
    </row>
    <row r="108" spans="1:17" ht="16.5" customHeight="1" x14ac:dyDescent="0.15">
      <c r="B108" s="56">
        <f>B107+1</f>
        <v>92</v>
      </c>
      <c r="C108" s="57" t="s">
        <v>124</v>
      </c>
      <c r="D108" s="57">
        <v>5</v>
      </c>
      <c r="E108" s="58">
        <f>ROUNDUP(D108/365,0)</f>
        <v>1</v>
      </c>
      <c r="G108" s="56">
        <f>G107+1</f>
        <v>92</v>
      </c>
      <c r="H108" s="57" t="s">
        <v>124</v>
      </c>
      <c r="I108" s="57">
        <v>5</v>
      </c>
      <c r="J108" s="58">
        <f>ROUNDUP(I108/365,0)</f>
        <v>1</v>
      </c>
    </row>
    <row r="109" spans="1:17" ht="16.5" customHeight="1" x14ac:dyDescent="0.15">
      <c r="D109" s="72" t="s">
        <v>46</v>
      </c>
      <c r="I109" s="72" t="s">
        <v>22</v>
      </c>
      <c r="N109" s="72" t="s">
        <v>40</v>
      </c>
    </row>
    <row r="110" spans="1:17" ht="16.5" customHeight="1" x14ac:dyDescent="0.15">
      <c r="D110" s="52">
        <f>SUM(D5:D34)+SUM(D39:D68)+SUM(D73:D102)+SUM(D107:D108)</f>
        <v>312042422</v>
      </c>
      <c r="I110" s="52">
        <f>SUM(I5:I34)+SUM(I39:I68)+SUM(I73:I102)+SUM(I107:I108)</f>
        <v>219337768</v>
      </c>
      <c r="N110" s="52">
        <f>SUM(N5:N34)+SUM(N39:N55)</f>
        <v>92704654</v>
      </c>
    </row>
  </sheetData>
  <sortState ref="M41:N62">
    <sortCondition descending="1" ref="N41:N62"/>
  </sortState>
  <mergeCells count="30">
    <mergeCell ref="I3:J3"/>
    <mergeCell ref="N3:O3"/>
    <mergeCell ref="D37:E37"/>
    <mergeCell ref="I37:J37"/>
    <mergeCell ref="N37:O37"/>
    <mergeCell ref="L3:L4"/>
    <mergeCell ref="M3:M4"/>
    <mergeCell ref="L37:L38"/>
    <mergeCell ref="M37:M38"/>
    <mergeCell ref="I71:J71"/>
    <mergeCell ref="D105:E105"/>
    <mergeCell ref="I105:J105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B105:B106"/>
    <mergeCell ref="C105:C106"/>
    <mergeCell ref="G105:G106"/>
    <mergeCell ref="H105:H106"/>
    <mergeCell ref="D71:E71"/>
  </mergeCells>
  <phoneticPr fontId="2"/>
  <pageMargins left="0.47244094488188976" right="0.27559055118110237" top="0.51181102362204722" bottom="0.47244094488188976" header="0.31496062992125984" footer="0.31496062992125984"/>
  <pageSetup paperSize="9" scale="80" orientation="landscape" r:id="rId1"/>
  <rowBreaks count="2" manualBreakCount="2">
    <brk id="34" max="15" man="1"/>
    <brk id="68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6"/>
  <sheetViews>
    <sheetView showGridLines="0" view="pageBreakPreview" zoomScaleNormal="145" zoomScaleSheetLayoutView="100" workbookViewId="0"/>
  </sheetViews>
  <sheetFormatPr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5" width="11.625" style="1" customWidth="1"/>
    <col min="6" max="6" width="4.625" style="1" customWidth="1"/>
    <col min="7" max="7" width="6.25" style="1" customWidth="1"/>
    <col min="8" max="8" width="11.625" style="3" customWidth="1"/>
    <col min="9" max="10" width="11.625" style="1" customWidth="1"/>
    <col min="11" max="11" width="4.625" style="1" customWidth="1"/>
    <col min="12" max="12" width="6.25" style="1" customWidth="1"/>
    <col min="13" max="13" width="11.625" style="3" customWidth="1"/>
    <col min="14" max="15" width="11.625" style="1" customWidth="1"/>
    <col min="16" max="16" width="2.625" style="1" customWidth="1"/>
    <col min="17" max="17" width="9" style="1" customWidth="1"/>
    <col min="18" max="16384" width="9" style="1"/>
  </cols>
  <sheetData>
    <row r="1" spans="1:17" ht="30" customHeight="1" x14ac:dyDescent="0.15">
      <c r="A1" s="4" t="s">
        <v>146</v>
      </c>
      <c r="B1" s="4"/>
      <c r="C1" s="8"/>
      <c r="D1" s="4"/>
      <c r="E1" s="4"/>
      <c r="F1" s="4"/>
      <c r="G1" s="13"/>
      <c r="H1" s="8"/>
      <c r="I1" s="4"/>
      <c r="J1" s="4"/>
      <c r="K1" s="4"/>
      <c r="L1" s="4"/>
      <c r="M1" s="8"/>
      <c r="N1" s="4"/>
      <c r="O1" s="4"/>
      <c r="P1" s="4"/>
      <c r="Q1" s="37"/>
    </row>
    <row r="2" spans="1:17" ht="16.5" customHeight="1" x14ac:dyDescent="0.15">
      <c r="B2" s="29" t="s">
        <v>47</v>
      </c>
      <c r="G2" s="38"/>
    </row>
    <row r="3" spans="1:17" ht="16.5" customHeight="1" x14ac:dyDescent="0.15">
      <c r="B3" s="75" t="s">
        <v>4</v>
      </c>
      <c r="C3" s="76" t="s">
        <v>7</v>
      </c>
      <c r="D3" s="11" t="s">
        <v>29</v>
      </c>
      <c r="E3" s="11"/>
      <c r="F3" s="22"/>
      <c r="G3" s="87" t="s">
        <v>4</v>
      </c>
      <c r="H3" s="76" t="s">
        <v>7</v>
      </c>
      <c r="I3" s="11" t="s">
        <v>29</v>
      </c>
      <c r="J3" s="11"/>
      <c r="L3" s="75" t="s">
        <v>4</v>
      </c>
      <c r="M3" s="76" t="s">
        <v>7</v>
      </c>
      <c r="N3" s="11" t="s">
        <v>29</v>
      </c>
      <c r="O3" s="11"/>
    </row>
    <row r="4" spans="1:17" ht="16.5" customHeight="1" x14ac:dyDescent="0.15">
      <c r="B4" s="75"/>
      <c r="C4" s="77"/>
      <c r="D4" s="6" t="s">
        <v>24</v>
      </c>
      <c r="E4" s="6" t="s">
        <v>25</v>
      </c>
      <c r="F4" s="22"/>
      <c r="G4" s="88"/>
      <c r="H4" s="77"/>
      <c r="I4" s="6" t="s">
        <v>24</v>
      </c>
      <c r="J4" s="6" t="s">
        <v>25</v>
      </c>
      <c r="L4" s="75"/>
      <c r="M4" s="77"/>
      <c r="N4" s="6" t="s">
        <v>24</v>
      </c>
      <c r="O4" s="6" t="s">
        <v>25</v>
      </c>
    </row>
    <row r="5" spans="1:17" ht="16.5" customHeight="1" x14ac:dyDescent="0.15">
      <c r="B5" s="6">
        <v>1</v>
      </c>
      <c r="C5" s="9" t="s">
        <v>136</v>
      </c>
      <c r="D5" s="9">
        <v>4412156</v>
      </c>
      <c r="E5" s="17">
        <f t="shared" ref="E5:E34" si="0">ROUNDUP(D5/365,0)</f>
        <v>12089</v>
      </c>
      <c r="G5" s="6">
        <f>B34+1</f>
        <v>31</v>
      </c>
      <c r="H5" s="9" t="s">
        <v>23</v>
      </c>
      <c r="I5" s="17">
        <v>19737</v>
      </c>
      <c r="J5" s="17">
        <f t="shared" ref="J5:J34" si="1">ROUNDUP(I5/365,0)</f>
        <v>55</v>
      </c>
      <c r="L5" s="6">
        <f>G34+1</f>
        <v>61</v>
      </c>
      <c r="M5" s="9" t="s">
        <v>21</v>
      </c>
      <c r="N5" s="17">
        <v>1693</v>
      </c>
      <c r="O5" s="17">
        <f t="shared" ref="O5:O31" si="2">ROUNDUP(N5/365,0)</f>
        <v>5</v>
      </c>
    </row>
    <row r="6" spans="1:17" ht="16.5" customHeight="1" x14ac:dyDescent="0.15">
      <c r="B6" s="6">
        <f t="shared" ref="B6:B34" si="3">B5+1</f>
        <v>2</v>
      </c>
      <c r="C6" s="9" t="s">
        <v>135</v>
      </c>
      <c r="D6" s="9">
        <v>3317444</v>
      </c>
      <c r="E6" s="17">
        <f t="shared" si="0"/>
        <v>9089</v>
      </c>
      <c r="G6" s="6">
        <f t="shared" ref="G6:G34" si="4">G5+1</f>
        <v>32</v>
      </c>
      <c r="H6" s="9" t="s">
        <v>54</v>
      </c>
      <c r="I6" s="17">
        <v>18947</v>
      </c>
      <c r="J6" s="17">
        <f t="shared" si="1"/>
        <v>52</v>
      </c>
      <c r="L6" s="6">
        <f t="shared" ref="L6:L12" si="5">L5+1</f>
        <v>62</v>
      </c>
      <c r="M6" s="9" t="s">
        <v>91</v>
      </c>
      <c r="N6" s="17">
        <v>1395</v>
      </c>
      <c r="O6" s="17">
        <f t="shared" si="2"/>
        <v>4</v>
      </c>
    </row>
    <row r="7" spans="1:17" ht="16.5" customHeight="1" x14ac:dyDescent="0.15">
      <c r="B7" s="6">
        <f t="shared" si="3"/>
        <v>3</v>
      </c>
      <c r="C7" s="9" t="s">
        <v>138</v>
      </c>
      <c r="D7" s="17">
        <v>1490756</v>
      </c>
      <c r="E7" s="17">
        <f t="shared" si="0"/>
        <v>4085</v>
      </c>
      <c r="G7" s="6">
        <f t="shared" si="4"/>
        <v>33</v>
      </c>
      <c r="H7" s="9" t="s">
        <v>42</v>
      </c>
      <c r="I7" s="17">
        <v>18455</v>
      </c>
      <c r="J7" s="17">
        <f t="shared" si="1"/>
        <v>51</v>
      </c>
      <c r="L7" s="6">
        <f t="shared" si="5"/>
        <v>63</v>
      </c>
      <c r="M7" s="9" t="s">
        <v>84</v>
      </c>
      <c r="N7" s="17">
        <v>558</v>
      </c>
      <c r="O7" s="17">
        <f t="shared" si="2"/>
        <v>2</v>
      </c>
    </row>
    <row r="8" spans="1:17" ht="16.5" customHeight="1" x14ac:dyDescent="0.15">
      <c r="B8" s="6">
        <f t="shared" si="3"/>
        <v>4</v>
      </c>
      <c r="C8" s="9" t="s">
        <v>142</v>
      </c>
      <c r="D8" s="17">
        <v>628012</v>
      </c>
      <c r="E8" s="17">
        <f t="shared" si="0"/>
        <v>1721</v>
      </c>
      <c r="G8" s="6">
        <f t="shared" si="4"/>
        <v>34</v>
      </c>
      <c r="H8" s="9" t="s">
        <v>141</v>
      </c>
      <c r="I8" s="17">
        <v>16550</v>
      </c>
      <c r="J8" s="17">
        <f t="shared" si="1"/>
        <v>46</v>
      </c>
      <c r="L8" s="6">
        <f t="shared" si="5"/>
        <v>64</v>
      </c>
      <c r="M8" s="9" t="s">
        <v>114</v>
      </c>
      <c r="N8" s="17">
        <v>544</v>
      </c>
      <c r="O8" s="17">
        <f t="shared" si="2"/>
        <v>2</v>
      </c>
    </row>
    <row r="9" spans="1:17" ht="16.5" customHeight="1" x14ac:dyDescent="0.15">
      <c r="B9" s="6">
        <f t="shared" si="3"/>
        <v>5</v>
      </c>
      <c r="C9" s="9" t="s">
        <v>139</v>
      </c>
      <c r="D9" s="17">
        <v>556411</v>
      </c>
      <c r="E9" s="17">
        <f t="shared" si="0"/>
        <v>1525</v>
      </c>
      <c r="G9" s="6">
        <f t="shared" si="4"/>
        <v>35</v>
      </c>
      <c r="H9" s="9" t="s">
        <v>1</v>
      </c>
      <c r="I9" s="17">
        <v>15994</v>
      </c>
      <c r="J9" s="17">
        <f t="shared" si="1"/>
        <v>44</v>
      </c>
      <c r="L9" s="6">
        <f t="shared" si="5"/>
        <v>65</v>
      </c>
      <c r="M9" s="9" t="s">
        <v>118</v>
      </c>
      <c r="N9" s="17">
        <v>534</v>
      </c>
      <c r="O9" s="17">
        <f t="shared" si="2"/>
        <v>2</v>
      </c>
    </row>
    <row r="10" spans="1:17" ht="16.5" customHeight="1" x14ac:dyDescent="0.15">
      <c r="B10" s="6">
        <f t="shared" si="3"/>
        <v>6</v>
      </c>
      <c r="C10" s="9" t="s">
        <v>50</v>
      </c>
      <c r="D10" s="9">
        <v>484907</v>
      </c>
      <c r="E10" s="17">
        <f t="shared" si="0"/>
        <v>1329</v>
      </c>
      <c r="G10" s="6">
        <f t="shared" si="4"/>
        <v>36</v>
      </c>
      <c r="H10" s="9" t="s">
        <v>92</v>
      </c>
      <c r="I10" s="17">
        <v>15194</v>
      </c>
      <c r="J10" s="17">
        <f t="shared" si="1"/>
        <v>42</v>
      </c>
      <c r="L10" s="6">
        <f t="shared" si="5"/>
        <v>66</v>
      </c>
      <c r="M10" s="9" t="s">
        <v>81</v>
      </c>
      <c r="N10" s="17">
        <v>435</v>
      </c>
      <c r="O10" s="17">
        <f t="shared" si="2"/>
        <v>2</v>
      </c>
    </row>
    <row r="11" spans="1:17" ht="16.5" customHeight="1" x14ac:dyDescent="0.15">
      <c r="B11" s="6">
        <f t="shared" si="3"/>
        <v>7</v>
      </c>
      <c r="C11" s="9" t="s">
        <v>48</v>
      </c>
      <c r="D11" s="12">
        <v>428074</v>
      </c>
      <c r="E11" s="17">
        <f t="shared" si="0"/>
        <v>1173</v>
      </c>
      <c r="G11" s="6">
        <f t="shared" si="4"/>
        <v>37</v>
      </c>
      <c r="H11" s="9" t="s">
        <v>89</v>
      </c>
      <c r="I11" s="17">
        <v>13817</v>
      </c>
      <c r="J11" s="17">
        <f t="shared" si="1"/>
        <v>38</v>
      </c>
      <c r="L11" s="6">
        <f t="shared" si="5"/>
        <v>67</v>
      </c>
      <c r="M11" s="9" t="s">
        <v>119</v>
      </c>
      <c r="N11" s="17">
        <v>423</v>
      </c>
      <c r="O11" s="17">
        <f t="shared" si="2"/>
        <v>2</v>
      </c>
    </row>
    <row r="12" spans="1:17" ht="16.5" customHeight="1" x14ac:dyDescent="0.15">
      <c r="B12" s="6">
        <f t="shared" si="3"/>
        <v>8</v>
      </c>
      <c r="C12" s="9" t="s">
        <v>140</v>
      </c>
      <c r="D12" s="17">
        <v>273921</v>
      </c>
      <c r="E12" s="17">
        <f t="shared" si="0"/>
        <v>751</v>
      </c>
      <c r="G12" s="6">
        <f t="shared" si="4"/>
        <v>38</v>
      </c>
      <c r="H12" s="9" t="s">
        <v>69</v>
      </c>
      <c r="I12" s="17">
        <v>13621</v>
      </c>
      <c r="J12" s="17">
        <f t="shared" si="1"/>
        <v>38</v>
      </c>
      <c r="L12" s="6">
        <f t="shared" si="5"/>
        <v>68</v>
      </c>
      <c r="M12" s="9" t="s">
        <v>75</v>
      </c>
      <c r="N12" s="17">
        <v>340</v>
      </c>
      <c r="O12" s="17">
        <f t="shared" si="2"/>
        <v>1</v>
      </c>
    </row>
    <row r="13" spans="1:17" ht="16.5" customHeight="1" x14ac:dyDescent="0.15">
      <c r="B13" s="6">
        <f t="shared" si="3"/>
        <v>9</v>
      </c>
      <c r="C13" s="9" t="s">
        <v>52</v>
      </c>
      <c r="D13" s="17">
        <v>111613</v>
      </c>
      <c r="E13" s="17">
        <f t="shared" si="0"/>
        <v>306</v>
      </c>
      <c r="G13" s="6">
        <f t="shared" si="4"/>
        <v>39</v>
      </c>
      <c r="H13" s="9" t="s">
        <v>71</v>
      </c>
      <c r="I13" s="17">
        <v>12960</v>
      </c>
      <c r="J13" s="17">
        <f t="shared" si="1"/>
        <v>36</v>
      </c>
      <c r="L13" s="6">
        <v>69</v>
      </c>
      <c r="M13" s="9" t="s">
        <v>20</v>
      </c>
      <c r="N13" s="17">
        <v>319</v>
      </c>
      <c r="O13" s="17">
        <f t="shared" si="2"/>
        <v>1</v>
      </c>
    </row>
    <row r="14" spans="1:17" ht="16.5" customHeight="1" x14ac:dyDescent="0.15">
      <c r="B14" s="6">
        <f t="shared" si="3"/>
        <v>10</v>
      </c>
      <c r="C14" s="9" t="s">
        <v>53</v>
      </c>
      <c r="D14" s="17">
        <v>86140</v>
      </c>
      <c r="E14" s="17">
        <f t="shared" si="0"/>
        <v>236</v>
      </c>
      <c r="G14" s="6">
        <f t="shared" si="4"/>
        <v>40</v>
      </c>
      <c r="H14" s="9" t="s">
        <v>67</v>
      </c>
      <c r="I14" s="9">
        <v>12911</v>
      </c>
      <c r="J14" s="17">
        <f t="shared" si="1"/>
        <v>36</v>
      </c>
      <c r="L14" s="6">
        <f t="shared" ref="L14:L31" si="6">L13+1</f>
        <v>70</v>
      </c>
      <c r="M14" s="9" t="s">
        <v>39</v>
      </c>
      <c r="N14" s="17">
        <v>268</v>
      </c>
      <c r="O14" s="17">
        <f t="shared" si="2"/>
        <v>1</v>
      </c>
    </row>
    <row r="15" spans="1:17" ht="16.5" customHeight="1" x14ac:dyDescent="0.15">
      <c r="B15" s="6">
        <f t="shared" si="3"/>
        <v>11</v>
      </c>
      <c r="C15" s="9" t="s">
        <v>60</v>
      </c>
      <c r="D15" s="17">
        <v>68801</v>
      </c>
      <c r="E15" s="17">
        <f t="shared" si="0"/>
        <v>189</v>
      </c>
      <c r="G15" s="6">
        <f t="shared" si="4"/>
        <v>41</v>
      </c>
      <c r="H15" s="9" t="s">
        <v>68</v>
      </c>
      <c r="I15" s="17">
        <v>11052</v>
      </c>
      <c r="J15" s="17">
        <f t="shared" si="1"/>
        <v>31</v>
      </c>
      <c r="L15" s="6">
        <f t="shared" si="6"/>
        <v>71</v>
      </c>
      <c r="M15" s="9" t="s">
        <v>105</v>
      </c>
      <c r="N15" s="17">
        <v>219</v>
      </c>
      <c r="O15" s="17">
        <f t="shared" si="2"/>
        <v>1</v>
      </c>
    </row>
    <row r="16" spans="1:17" ht="16.5" customHeight="1" x14ac:dyDescent="0.15">
      <c r="B16" s="6">
        <f t="shared" si="3"/>
        <v>12</v>
      </c>
      <c r="C16" s="9" t="s">
        <v>49</v>
      </c>
      <c r="D16" s="17">
        <v>67971</v>
      </c>
      <c r="E16" s="17">
        <f t="shared" si="0"/>
        <v>187</v>
      </c>
      <c r="G16" s="6">
        <f t="shared" si="4"/>
        <v>42</v>
      </c>
      <c r="H16" s="9" t="s">
        <v>27</v>
      </c>
      <c r="I16" s="17">
        <v>10518</v>
      </c>
      <c r="J16" s="17">
        <f t="shared" si="1"/>
        <v>29</v>
      </c>
      <c r="L16" s="6">
        <f t="shared" si="6"/>
        <v>72</v>
      </c>
      <c r="M16" s="9" t="s">
        <v>99</v>
      </c>
      <c r="N16" s="17">
        <v>218</v>
      </c>
      <c r="O16" s="17">
        <f t="shared" si="2"/>
        <v>1</v>
      </c>
    </row>
    <row r="17" spans="2:15" ht="16.5" customHeight="1" x14ac:dyDescent="0.15">
      <c r="B17" s="6">
        <f t="shared" si="3"/>
        <v>13</v>
      </c>
      <c r="C17" s="9" t="s">
        <v>11</v>
      </c>
      <c r="D17" s="17">
        <v>64184</v>
      </c>
      <c r="E17" s="17">
        <f t="shared" si="0"/>
        <v>176</v>
      </c>
      <c r="G17" s="6">
        <f t="shared" si="4"/>
        <v>43</v>
      </c>
      <c r="H17" s="9" t="s">
        <v>112</v>
      </c>
      <c r="I17" s="17">
        <v>10291</v>
      </c>
      <c r="J17" s="17">
        <f t="shared" si="1"/>
        <v>29</v>
      </c>
      <c r="L17" s="6">
        <f t="shared" si="6"/>
        <v>73</v>
      </c>
      <c r="M17" s="9" t="s">
        <v>108</v>
      </c>
      <c r="N17" s="17">
        <v>215</v>
      </c>
      <c r="O17" s="17">
        <f t="shared" si="2"/>
        <v>1</v>
      </c>
    </row>
    <row r="18" spans="2:15" ht="16.5" customHeight="1" x14ac:dyDescent="0.15">
      <c r="B18" s="6">
        <f t="shared" si="3"/>
        <v>14</v>
      </c>
      <c r="C18" s="9" t="s">
        <v>44</v>
      </c>
      <c r="D18" s="17">
        <v>61902</v>
      </c>
      <c r="E18" s="17">
        <f t="shared" si="0"/>
        <v>170</v>
      </c>
      <c r="G18" s="6">
        <f t="shared" si="4"/>
        <v>44</v>
      </c>
      <c r="H18" s="9" t="s">
        <v>12</v>
      </c>
      <c r="I18" s="17">
        <v>9944</v>
      </c>
      <c r="J18" s="17">
        <f t="shared" si="1"/>
        <v>28</v>
      </c>
      <c r="L18" s="6">
        <f t="shared" si="6"/>
        <v>74</v>
      </c>
      <c r="M18" s="9" t="s">
        <v>103</v>
      </c>
      <c r="N18" s="17">
        <v>211</v>
      </c>
      <c r="O18" s="17">
        <f t="shared" si="2"/>
        <v>1</v>
      </c>
    </row>
    <row r="19" spans="2:15" ht="16.5" customHeight="1" x14ac:dyDescent="0.15">
      <c r="B19" s="6">
        <f t="shared" si="3"/>
        <v>15</v>
      </c>
      <c r="C19" s="9" t="s">
        <v>56</v>
      </c>
      <c r="D19" s="17">
        <v>59648</v>
      </c>
      <c r="E19" s="17">
        <f t="shared" si="0"/>
        <v>164</v>
      </c>
      <c r="G19" s="6">
        <f t="shared" si="4"/>
        <v>45</v>
      </c>
      <c r="H19" s="9" t="s">
        <v>77</v>
      </c>
      <c r="I19" s="16">
        <v>7802</v>
      </c>
      <c r="J19" s="17">
        <f t="shared" si="1"/>
        <v>22</v>
      </c>
      <c r="L19" s="6">
        <f t="shared" si="6"/>
        <v>75</v>
      </c>
      <c r="M19" s="9" t="s">
        <v>79</v>
      </c>
      <c r="N19" s="17">
        <v>200</v>
      </c>
      <c r="O19" s="17">
        <f t="shared" si="2"/>
        <v>1</v>
      </c>
    </row>
    <row r="20" spans="2:15" ht="16.5" customHeight="1" x14ac:dyDescent="0.15">
      <c r="B20" s="6">
        <f t="shared" si="3"/>
        <v>16</v>
      </c>
      <c r="C20" s="9" t="s">
        <v>55</v>
      </c>
      <c r="D20" s="17">
        <v>55317</v>
      </c>
      <c r="E20" s="17">
        <f t="shared" si="0"/>
        <v>152</v>
      </c>
      <c r="G20" s="6">
        <f t="shared" si="4"/>
        <v>46</v>
      </c>
      <c r="H20" s="9" t="s">
        <v>86</v>
      </c>
      <c r="I20" s="17">
        <v>7008</v>
      </c>
      <c r="J20" s="17">
        <f t="shared" si="1"/>
        <v>20</v>
      </c>
      <c r="L20" s="6">
        <f t="shared" si="6"/>
        <v>76</v>
      </c>
      <c r="M20" s="9" t="s">
        <v>102</v>
      </c>
      <c r="N20" s="17">
        <v>185</v>
      </c>
      <c r="O20" s="17">
        <f t="shared" si="2"/>
        <v>1</v>
      </c>
    </row>
    <row r="21" spans="2:15" ht="16.5" customHeight="1" x14ac:dyDescent="0.15">
      <c r="B21" s="6">
        <f t="shared" si="3"/>
        <v>17</v>
      </c>
      <c r="C21" s="9" t="s">
        <v>58</v>
      </c>
      <c r="D21" s="17">
        <v>51803</v>
      </c>
      <c r="E21" s="17">
        <f t="shared" si="0"/>
        <v>142</v>
      </c>
      <c r="G21" s="6">
        <f t="shared" si="4"/>
        <v>47</v>
      </c>
      <c r="H21" s="9" t="s">
        <v>85</v>
      </c>
      <c r="I21" s="17">
        <v>6440</v>
      </c>
      <c r="J21" s="17">
        <f t="shared" si="1"/>
        <v>18</v>
      </c>
      <c r="L21" s="6">
        <f t="shared" si="6"/>
        <v>77</v>
      </c>
      <c r="M21" s="9" t="s">
        <v>43</v>
      </c>
      <c r="N21" s="17">
        <v>183</v>
      </c>
      <c r="O21" s="17">
        <f t="shared" si="2"/>
        <v>1</v>
      </c>
    </row>
    <row r="22" spans="2:15" ht="16.5" customHeight="1" x14ac:dyDescent="0.15">
      <c r="B22" s="6">
        <f t="shared" si="3"/>
        <v>18</v>
      </c>
      <c r="C22" s="9" t="s">
        <v>62</v>
      </c>
      <c r="D22" s="17">
        <v>37301</v>
      </c>
      <c r="E22" s="17">
        <f t="shared" si="0"/>
        <v>103</v>
      </c>
      <c r="G22" s="6">
        <f t="shared" si="4"/>
        <v>48</v>
      </c>
      <c r="H22" s="9" t="s">
        <v>0</v>
      </c>
      <c r="I22" s="17">
        <v>5379</v>
      </c>
      <c r="J22" s="17">
        <f t="shared" si="1"/>
        <v>15</v>
      </c>
      <c r="L22" s="6">
        <f t="shared" si="6"/>
        <v>78</v>
      </c>
      <c r="M22" s="9" t="s">
        <v>106</v>
      </c>
      <c r="N22" s="17">
        <v>178</v>
      </c>
      <c r="O22" s="17">
        <f t="shared" si="2"/>
        <v>1</v>
      </c>
    </row>
    <row r="23" spans="2:15" ht="16.5" customHeight="1" x14ac:dyDescent="0.15">
      <c r="B23" s="6">
        <f t="shared" si="3"/>
        <v>19</v>
      </c>
      <c r="C23" s="9" t="s">
        <v>63</v>
      </c>
      <c r="D23" s="17">
        <v>36149</v>
      </c>
      <c r="E23" s="17">
        <f t="shared" si="0"/>
        <v>100</v>
      </c>
      <c r="G23" s="6">
        <f t="shared" si="4"/>
        <v>49</v>
      </c>
      <c r="H23" s="9" t="s">
        <v>104</v>
      </c>
      <c r="I23" s="9">
        <v>5029</v>
      </c>
      <c r="J23" s="17">
        <f t="shared" si="1"/>
        <v>14</v>
      </c>
      <c r="L23" s="6">
        <f t="shared" si="6"/>
        <v>79</v>
      </c>
      <c r="M23" s="9" t="s">
        <v>116</v>
      </c>
      <c r="N23" s="17">
        <v>129</v>
      </c>
      <c r="O23" s="17">
        <f t="shared" si="2"/>
        <v>1</v>
      </c>
    </row>
    <row r="24" spans="2:15" ht="16.5" customHeight="1" x14ac:dyDescent="0.15">
      <c r="B24" s="6">
        <f t="shared" si="3"/>
        <v>20</v>
      </c>
      <c r="C24" s="9" t="s">
        <v>14</v>
      </c>
      <c r="D24" s="17">
        <v>33465</v>
      </c>
      <c r="E24" s="17">
        <f t="shared" si="0"/>
        <v>92</v>
      </c>
      <c r="G24" s="6">
        <f t="shared" si="4"/>
        <v>50</v>
      </c>
      <c r="H24" s="9" t="s">
        <v>83</v>
      </c>
      <c r="I24" s="17">
        <v>4424</v>
      </c>
      <c r="J24" s="17">
        <f t="shared" si="1"/>
        <v>13</v>
      </c>
      <c r="L24" s="6">
        <f t="shared" si="6"/>
        <v>80</v>
      </c>
      <c r="M24" s="9" t="s">
        <v>96</v>
      </c>
      <c r="N24" s="17">
        <v>127</v>
      </c>
      <c r="O24" s="17">
        <f t="shared" si="2"/>
        <v>1</v>
      </c>
    </row>
    <row r="25" spans="2:15" ht="16.5" customHeight="1" x14ac:dyDescent="0.15">
      <c r="B25" s="6">
        <f t="shared" si="3"/>
        <v>21</v>
      </c>
      <c r="C25" s="9" t="s">
        <v>61</v>
      </c>
      <c r="D25" s="17">
        <v>32799</v>
      </c>
      <c r="E25" s="17">
        <f t="shared" si="0"/>
        <v>90</v>
      </c>
      <c r="G25" s="6">
        <f t="shared" si="4"/>
        <v>51</v>
      </c>
      <c r="H25" s="9" t="s">
        <v>143</v>
      </c>
      <c r="I25" s="17">
        <v>3319</v>
      </c>
      <c r="J25" s="17">
        <f t="shared" si="1"/>
        <v>10</v>
      </c>
      <c r="L25" s="6">
        <f t="shared" si="6"/>
        <v>81</v>
      </c>
      <c r="M25" s="9" t="s">
        <v>131</v>
      </c>
      <c r="N25" s="17">
        <v>119</v>
      </c>
      <c r="O25" s="17">
        <f t="shared" si="2"/>
        <v>1</v>
      </c>
    </row>
    <row r="26" spans="2:15" ht="16.5" customHeight="1" x14ac:dyDescent="0.15">
      <c r="B26" s="6">
        <f t="shared" si="3"/>
        <v>22</v>
      </c>
      <c r="C26" s="9" t="s">
        <v>9</v>
      </c>
      <c r="D26" s="17">
        <v>31465</v>
      </c>
      <c r="E26" s="17">
        <f t="shared" si="0"/>
        <v>87</v>
      </c>
      <c r="G26" s="6">
        <f t="shared" si="4"/>
        <v>52</v>
      </c>
      <c r="H26" s="9" t="s">
        <v>51</v>
      </c>
      <c r="I26" s="17">
        <v>3041</v>
      </c>
      <c r="J26" s="17">
        <f t="shared" si="1"/>
        <v>9</v>
      </c>
      <c r="L26" s="6">
        <f t="shared" si="6"/>
        <v>82</v>
      </c>
      <c r="M26" s="9" t="s">
        <v>93</v>
      </c>
      <c r="N26" s="17">
        <v>103</v>
      </c>
      <c r="O26" s="17">
        <f t="shared" si="2"/>
        <v>1</v>
      </c>
    </row>
    <row r="27" spans="2:15" ht="16.5" customHeight="1" x14ac:dyDescent="0.15">
      <c r="B27" s="6">
        <f t="shared" si="3"/>
        <v>23</v>
      </c>
      <c r="C27" s="9" t="s">
        <v>57</v>
      </c>
      <c r="D27" s="17">
        <v>30244</v>
      </c>
      <c r="E27" s="17">
        <f t="shared" si="0"/>
        <v>83</v>
      </c>
      <c r="G27" s="6">
        <f t="shared" si="4"/>
        <v>53</v>
      </c>
      <c r="H27" s="9" t="s">
        <v>38</v>
      </c>
      <c r="I27" s="17">
        <v>2957</v>
      </c>
      <c r="J27" s="17">
        <f t="shared" si="1"/>
        <v>9</v>
      </c>
      <c r="L27" s="6">
        <f t="shared" si="6"/>
        <v>83</v>
      </c>
      <c r="M27" s="9" t="s">
        <v>101</v>
      </c>
      <c r="N27" s="17">
        <v>94</v>
      </c>
      <c r="O27" s="17">
        <f t="shared" si="2"/>
        <v>1</v>
      </c>
    </row>
    <row r="28" spans="2:15" ht="16.5" customHeight="1" x14ac:dyDescent="0.15">
      <c r="B28" s="6">
        <f t="shared" si="3"/>
        <v>24</v>
      </c>
      <c r="C28" s="9" t="s">
        <v>32</v>
      </c>
      <c r="D28" s="17">
        <v>29210</v>
      </c>
      <c r="E28" s="17">
        <f t="shared" si="0"/>
        <v>81</v>
      </c>
      <c r="G28" s="6">
        <f t="shared" si="4"/>
        <v>54</v>
      </c>
      <c r="H28" s="9" t="s">
        <v>95</v>
      </c>
      <c r="I28" s="17">
        <v>2804</v>
      </c>
      <c r="J28" s="17">
        <f t="shared" si="1"/>
        <v>8</v>
      </c>
      <c r="L28" s="6">
        <f t="shared" si="6"/>
        <v>84</v>
      </c>
      <c r="M28" s="9" t="s">
        <v>64</v>
      </c>
      <c r="N28" s="17">
        <v>80</v>
      </c>
      <c r="O28" s="17">
        <f t="shared" si="2"/>
        <v>1</v>
      </c>
    </row>
    <row r="29" spans="2:15" ht="16.5" customHeight="1" x14ac:dyDescent="0.15">
      <c r="B29" s="6">
        <f t="shared" si="3"/>
        <v>25</v>
      </c>
      <c r="C29" s="9" t="s">
        <v>72</v>
      </c>
      <c r="D29" s="17">
        <v>26670</v>
      </c>
      <c r="E29" s="17">
        <f t="shared" si="0"/>
        <v>74</v>
      </c>
      <c r="G29" s="6">
        <f t="shared" si="4"/>
        <v>55</v>
      </c>
      <c r="H29" s="9" t="s">
        <v>35</v>
      </c>
      <c r="I29" s="17">
        <v>2732</v>
      </c>
      <c r="J29" s="17">
        <f t="shared" si="1"/>
        <v>8</v>
      </c>
      <c r="L29" s="6">
        <f t="shared" si="6"/>
        <v>85</v>
      </c>
      <c r="M29" s="9" t="s">
        <v>125</v>
      </c>
      <c r="N29" s="17">
        <v>13</v>
      </c>
      <c r="O29" s="17">
        <f t="shared" si="2"/>
        <v>1</v>
      </c>
    </row>
    <row r="30" spans="2:15" ht="16.5" customHeight="1" x14ac:dyDescent="0.15">
      <c r="B30" s="6">
        <f t="shared" si="3"/>
        <v>26</v>
      </c>
      <c r="C30" s="9" t="s">
        <v>37</v>
      </c>
      <c r="D30" s="17">
        <v>26643</v>
      </c>
      <c r="E30" s="17">
        <f t="shared" si="0"/>
        <v>73</v>
      </c>
      <c r="G30" s="6">
        <f t="shared" si="4"/>
        <v>56</v>
      </c>
      <c r="H30" s="9" t="s">
        <v>110</v>
      </c>
      <c r="I30" s="17">
        <v>2696</v>
      </c>
      <c r="J30" s="17">
        <f t="shared" si="1"/>
        <v>8</v>
      </c>
      <c r="L30" s="6">
        <f t="shared" si="6"/>
        <v>86</v>
      </c>
      <c r="M30" s="9" t="s">
        <v>82</v>
      </c>
      <c r="N30" s="17">
        <v>6</v>
      </c>
      <c r="O30" s="17">
        <f t="shared" si="2"/>
        <v>1</v>
      </c>
    </row>
    <row r="31" spans="2:15" ht="16.5" customHeight="1" x14ac:dyDescent="0.15">
      <c r="B31" s="6">
        <f t="shared" si="3"/>
        <v>27</v>
      </c>
      <c r="C31" s="9" t="s">
        <v>65</v>
      </c>
      <c r="D31" s="17">
        <v>26588</v>
      </c>
      <c r="E31" s="17">
        <f t="shared" si="0"/>
        <v>73</v>
      </c>
      <c r="G31" s="6">
        <f t="shared" si="4"/>
        <v>57</v>
      </c>
      <c r="H31" s="9" t="s">
        <v>73</v>
      </c>
      <c r="I31" s="17">
        <v>2621</v>
      </c>
      <c r="J31" s="17">
        <f t="shared" si="1"/>
        <v>8</v>
      </c>
      <c r="L31" s="36">
        <f t="shared" si="6"/>
        <v>87</v>
      </c>
      <c r="M31" s="40" t="s">
        <v>127</v>
      </c>
      <c r="N31" s="42">
        <v>4</v>
      </c>
      <c r="O31" s="42">
        <f t="shared" si="2"/>
        <v>1</v>
      </c>
    </row>
    <row r="32" spans="2:15" ht="16.5" customHeight="1" x14ac:dyDescent="0.15">
      <c r="B32" s="6">
        <f t="shared" si="3"/>
        <v>28</v>
      </c>
      <c r="C32" s="9" t="s">
        <v>66</v>
      </c>
      <c r="D32" s="17">
        <v>24758</v>
      </c>
      <c r="E32" s="17">
        <f t="shared" si="0"/>
        <v>68</v>
      </c>
      <c r="G32" s="6">
        <f t="shared" si="4"/>
        <v>58</v>
      </c>
      <c r="H32" s="9" t="s">
        <v>97</v>
      </c>
      <c r="I32" s="17">
        <v>2603</v>
      </c>
      <c r="J32" s="17">
        <f t="shared" si="1"/>
        <v>8</v>
      </c>
      <c r="L32" s="39"/>
      <c r="M32" s="41"/>
      <c r="N32" s="43"/>
      <c r="O32" s="43"/>
    </row>
    <row r="33" spans="2:14" ht="16.5" customHeight="1" x14ac:dyDescent="0.15">
      <c r="B33" s="6">
        <f t="shared" si="3"/>
        <v>29</v>
      </c>
      <c r="C33" s="9" t="s">
        <v>87</v>
      </c>
      <c r="D33" s="17">
        <v>22352</v>
      </c>
      <c r="E33" s="17">
        <f t="shared" si="0"/>
        <v>62</v>
      </c>
      <c r="G33" s="6">
        <f t="shared" si="4"/>
        <v>59</v>
      </c>
      <c r="H33" s="9" t="s">
        <v>128</v>
      </c>
      <c r="I33" s="17">
        <v>2203</v>
      </c>
      <c r="J33" s="17">
        <f t="shared" si="1"/>
        <v>7</v>
      </c>
      <c r="M33" s="1"/>
    </row>
    <row r="34" spans="2:14" ht="16.5" customHeight="1" x14ac:dyDescent="0.15">
      <c r="B34" s="6">
        <f t="shared" si="3"/>
        <v>30</v>
      </c>
      <c r="C34" s="9" t="s">
        <v>6</v>
      </c>
      <c r="D34" s="17">
        <v>20262</v>
      </c>
      <c r="E34" s="17">
        <f t="shared" si="0"/>
        <v>56</v>
      </c>
      <c r="G34" s="6">
        <f t="shared" si="4"/>
        <v>60</v>
      </c>
      <c r="H34" s="9" t="s">
        <v>59</v>
      </c>
      <c r="I34" s="17">
        <v>1715</v>
      </c>
      <c r="J34" s="17">
        <f t="shared" si="1"/>
        <v>5</v>
      </c>
      <c r="M34" s="1"/>
    </row>
    <row r="35" spans="2:14" ht="16.5" customHeight="1" x14ac:dyDescent="0.15">
      <c r="I35" s="29"/>
      <c r="M35" s="1"/>
    </row>
    <row r="36" spans="2:14" ht="16.5" customHeight="1" x14ac:dyDescent="0.15">
      <c r="N36" s="1">
        <f>SUM(D5:D34)+SUM(I5:I34)+SUM(N5:N31)</f>
        <v>12868523</v>
      </c>
    </row>
  </sheetData>
  <mergeCells count="6">
    <mergeCell ref="M3:M4"/>
    <mergeCell ref="B3:B4"/>
    <mergeCell ref="C3:C4"/>
    <mergeCell ref="G3:G4"/>
    <mergeCell ref="H3:H4"/>
    <mergeCell ref="L3:L4"/>
  </mergeCells>
  <phoneticPr fontId="2"/>
  <pageMargins left="0.52" right="0.3" top="0.47" bottom="0.51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5"/>
  <sheetViews>
    <sheetView showGridLines="0" view="pageBreakPreview" zoomScaleNormal="130" zoomScaleSheetLayoutView="100" workbookViewId="0"/>
  </sheetViews>
  <sheetFormatPr defaultColWidth="12.75"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4" width="12.75" style="1"/>
    <col min="5" max="5" width="12.875" style="1" bestFit="1" customWidth="1"/>
    <col min="6" max="6" width="3.5" style="1" customWidth="1"/>
    <col min="7" max="7" width="6.25" style="1" customWidth="1"/>
    <col min="8" max="8" width="11.625" style="3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148</v>
      </c>
      <c r="B1" s="4"/>
      <c r="C1" s="8"/>
      <c r="D1" s="4"/>
      <c r="E1" s="4"/>
      <c r="F1" s="4"/>
      <c r="G1" s="13"/>
      <c r="H1" s="8"/>
      <c r="I1" s="4"/>
      <c r="J1" s="4"/>
      <c r="K1" s="4"/>
      <c r="L1" s="4"/>
      <c r="M1" s="4"/>
      <c r="N1" s="4"/>
      <c r="O1" s="4"/>
      <c r="P1" s="4"/>
      <c r="Q1" s="35"/>
    </row>
    <row r="2" spans="1:17" ht="16.5" customHeight="1" x14ac:dyDescent="0.15">
      <c r="B2" s="1" t="s">
        <v>10</v>
      </c>
      <c r="G2" s="1" t="s">
        <v>18</v>
      </c>
      <c r="L2" s="1" t="s">
        <v>17</v>
      </c>
    </row>
    <row r="3" spans="1:17" ht="16.5" customHeight="1" x14ac:dyDescent="0.15">
      <c r="B3" s="87" t="s">
        <v>4</v>
      </c>
      <c r="C3" s="76" t="s">
        <v>7</v>
      </c>
      <c r="D3" s="44" t="s">
        <v>3</v>
      </c>
      <c r="E3" s="45"/>
      <c r="F3" s="22"/>
      <c r="G3" s="87" t="s">
        <v>4</v>
      </c>
      <c r="H3" s="76" t="s">
        <v>7</v>
      </c>
      <c r="I3" s="44" t="s">
        <v>3</v>
      </c>
      <c r="J3" s="45"/>
      <c r="L3" s="87" t="s">
        <v>4</v>
      </c>
      <c r="M3" s="87" t="s">
        <v>7</v>
      </c>
      <c r="N3" s="44" t="s">
        <v>3</v>
      </c>
      <c r="O3" s="45"/>
    </row>
    <row r="4" spans="1:17" ht="16.5" customHeight="1" x14ac:dyDescent="0.15">
      <c r="B4" s="88"/>
      <c r="C4" s="77"/>
      <c r="D4" s="6" t="s">
        <v>24</v>
      </c>
      <c r="E4" s="6" t="s">
        <v>25</v>
      </c>
      <c r="F4" s="22"/>
      <c r="G4" s="88"/>
      <c r="H4" s="77"/>
      <c r="I4" s="6" t="s">
        <v>24</v>
      </c>
      <c r="J4" s="6" t="s">
        <v>25</v>
      </c>
      <c r="L4" s="88"/>
      <c r="M4" s="88"/>
      <c r="N4" s="6" t="s">
        <v>24</v>
      </c>
      <c r="O4" s="6" t="s">
        <v>25</v>
      </c>
    </row>
    <row r="5" spans="1:17" ht="16.5" customHeight="1" x14ac:dyDescent="0.15">
      <c r="B5" s="6">
        <v>1</v>
      </c>
      <c r="C5" s="9" t="s">
        <v>136</v>
      </c>
      <c r="D5" s="17">
        <v>2068450</v>
      </c>
      <c r="E5" s="17">
        <f t="shared" ref="E5:E34" si="0">ROUNDUP(D5/365,0)</f>
        <v>5667</v>
      </c>
      <c r="G5" s="6">
        <v>1</v>
      </c>
      <c r="H5" s="9" t="s">
        <v>135</v>
      </c>
      <c r="I5" s="17">
        <v>634679</v>
      </c>
      <c r="J5" s="17">
        <f t="shared" ref="J5:J34" si="1">ROUNDUP(I5/365,0)</f>
        <v>1739</v>
      </c>
      <c r="L5" s="6">
        <v>1</v>
      </c>
      <c r="M5" s="9" t="s">
        <v>136</v>
      </c>
      <c r="N5" s="17">
        <v>2045279</v>
      </c>
      <c r="O5" s="17">
        <f t="shared" ref="O5:O26" si="2">ROUNDUP(N5/365,0)</f>
        <v>5604</v>
      </c>
    </row>
    <row r="6" spans="1:17" ht="16.5" customHeight="1" x14ac:dyDescent="0.15">
      <c r="B6" s="6">
        <f t="shared" ref="B6:B34" si="3">B5+1</f>
        <v>2</v>
      </c>
      <c r="C6" s="9" t="s">
        <v>135</v>
      </c>
      <c r="D6" s="17">
        <v>1197032</v>
      </c>
      <c r="E6" s="17">
        <f t="shared" si="0"/>
        <v>3280</v>
      </c>
      <c r="G6" s="6">
        <f t="shared" ref="G6:G34" si="4">G5+1</f>
        <v>2</v>
      </c>
      <c r="H6" s="9" t="s">
        <v>50</v>
      </c>
      <c r="I6" s="12">
        <v>203354</v>
      </c>
      <c r="J6" s="17">
        <f t="shared" si="1"/>
        <v>558</v>
      </c>
      <c r="L6" s="6">
        <f t="shared" ref="L6:L26" si="5">L5+1</f>
        <v>2</v>
      </c>
      <c r="M6" s="9" t="s">
        <v>138</v>
      </c>
      <c r="N6" s="12">
        <v>742155</v>
      </c>
      <c r="O6" s="17">
        <f t="shared" si="2"/>
        <v>2034</v>
      </c>
    </row>
    <row r="7" spans="1:17" ht="16.5" customHeight="1" x14ac:dyDescent="0.15">
      <c r="B7" s="6">
        <f t="shared" si="3"/>
        <v>3</v>
      </c>
      <c r="C7" s="9" t="s">
        <v>138</v>
      </c>
      <c r="D7" s="12">
        <v>756771</v>
      </c>
      <c r="E7" s="17">
        <f t="shared" si="0"/>
        <v>2074</v>
      </c>
      <c r="G7" s="6">
        <f t="shared" si="4"/>
        <v>3</v>
      </c>
      <c r="H7" s="9" t="s">
        <v>48</v>
      </c>
      <c r="I7" s="17">
        <v>196685</v>
      </c>
      <c r="J7" s="17">
        <f t="shared" si="1"/>
        <v>539</v>
      </c>
      <c r="L7" s="6">
        <f t="shared" si="5"/>
        <v>3</v>
      </c>
      <c r="M7" s="9" t="s">
        <v>135</v>
      </c>
      <c r="N7" s="17">
        <v>562353</v>
      </c>
      <c r="O7" s="17">
        <f t="shared" si="2"/>
        <v>1541</v>
      </c>
    </row>
    <row r="8" spans="1:17" ht="16.5" customHeight="1" x14ac:dyDescent="0.15">
      <c r="B8" s="6">
        <f t="shared" si="3"/>
        <v>4</v>
      </c>
      <c r="C8" s="9" t="s">
        <v>50</v>
      </c>
      <c r="D8" s="12">
        <v>303378</v>
      </c>
      <c r="E8" s="17">
        <f t="shared" si="0"/>
        <v>832</v>
      </c>
      <c r="G8" s="6">
        <f t="shared" si="4"/>
        <v>4</v>
      </c>
      <c r="H8" s="9" t="s">
        <v>139</v>
      </c>
      <c r="I8" s="12">
        <v>151934</v>
      </c>
      <c r="J8" s="17">
        <f t="shared" si="1"/>
        <v>417</v>
      </c>
      <c r="L8" s="6">
        <f t="shared" si="5"/>
        <v>4</v>
      </c>
      <c r="M8" s="9" t="s">
        <v>142</v>
      </c>
      <c r="N8" s="12">
        <v>172313</v>
      </c>
      <c r="O8" s="17">
        <f t="shared" si="2"/>
        <v>473</v>
      </c>
    </row>
    <row r="9" spans="1:17" ht="16.5" customHeight="1" x14ac:dyDescent="0.15">
      <c r="B9" s="6">
        <f t="shared" si="3"/>
        <v>5</v>
      </c>
      <c r="C9" s="9" t="s">
        <v>48</v>
      </c>
      <c r="D9" s="12">
        <v>243675</v>
      </c>
      <c r="E9" s="17">
        <f t="shared" si="0"/>
        <v>668</v>
      </c>
      <c r="G9" s="6">
        <f t="shared" si="4"/>
        <v>5</v>
      </c>
      <c r="H9" s="9" t="s">
        <v>140</v>
      </c>
      <c r="I9" s="12">
        <v>118184</v>
      </c>
      <c r="J9" s="17">
        <f t="shared" si="1"/>
        <v>324</v>
      </c>
      <c r="L9" s="6">
        <f t="shared" si="5"/>
        <v>5</v>
      </c>
      <c r="M9" s="9" t="s">
        <v>50</v>
      </c>
      <c r="N9" s="12">
        <v>100024</v>
      </c>
      <c r="O9" s="17">
        <f t="shared" si="2"/>
        <v>275</v>
      </c>
    </row>
    <row r="10" spans="1:17" ht="16.5" customHeight="1" x14ac:dyDescent="0.15">
      <c r="B10" s="6">
        <f t="shared" si="3"/>
        <v>6</v>
      </c>
      <c r="C10" s="9" t="s">
        <v>142</v>
      </c>
      <c r="D10" s="17">
        <v>190341</v>
      </c>
      <c r="E10" s="17">
        <f t="shared" si="0"/>
        <v>522</v>
      </c>
      <c r="G10" s="6">
        <f t="shared" si="4"/>
        <v>6</v>
      </c>
      <c r="H10" s="9" t="s">
        <v>52</v>
      </c>
      <c r="I10" s="17">
        <v>24274</v>
      </c>
      <c r="J10" s="17">
        <f t="shared" si="1"/>
        <v>67</v>
      </c>
      <c r="L10" s="6">
        <f t="shared" si="5"/>
        <v>6</v>
      </c>
      <c r="M10" s="9" t="s">
        <v>48</v>
      </c>
      <c r="N10" s="12">
        <v>46990</v>
      </c>
      <c r="O10" s="17">
        <f t="shared" si="2"/>
        <v>129</v>
      </c>
    </row>
    <row r="11" spans="1:17" ht="16.5" customHeight="1" x14ac:dyDescent="0.15">
      <c r="B11" s="6">
        <f t="shared" si="3"/>
        <v>7</v>
      </c>
      <c r="C11" s="9" t="s">
        <v>139</v>
      </c>
      <c r="D11" s="12">
        <v>168052</v>
      </c>
      <c r="E11" s="17">
        <f t="shared" si="0"/>
        <v>461</v>
      </c>
      <c r="G11" s="6">
        <f t="shared" si="4"/>
        <v>7</v>
      </c>
      <c r="H11" s="9" t="s">
        <v>136</v>
      </c>
      <c r="I11" s="12">
        <v>23171</v>
      </c>
      <c r="J11" s="17">
        <f t="shared" si="1"/>
        <v>64</v>
      </c>
      <c r="L11" s="6">
        <f t="shared" si="5"/>
        <v>7</v>
      </c>
      <c r="M11" s="9" t="s">
        <v>139</v>
      </c>
      <c r="N11" s="12">
        <v>16118</v>
      </c>
      <c r="O11" s="17">
        <f t="shared" si="2"/>
        <v>45</v>
      </c>
    </row>
    <row r="12" spans="1:17" ht="16.5" customHeight="1" x14ac:dyDescent="0.15">
      <c r="B12" s="6">
        <f t="shared" si="3"/>
        <v>8</v>
      </c>
      <c r="C12" s="9" t="s">
        <v>140</v>
      </c>
      <c r="D12" s="12">
        <v>118184</v>
      </c>
      <c r="E12" s="17">
        <f t="shared" si="0"/>
        <v>324</v>
      </c>
      <c r="G12" s="6">
        <f t="shared" si="4"/>
        <v>8</v>
      </c>
      <c r="H12" s="9" t="s">
        <v>142</v>
      </c>
      <c r="I12" s="12">
        <v>18028</v>
      </c>
      <c r="J12" s="17">
        <f t="shared" si="1"/>
        <v>50</v>
      </c>
      <c r="L12" s="6">
        <f t="shared" si="5"/>
        <v>8</v>
      </c>
      <c r="M12" s="9" t="s">
        <v>63</v>
      </c>
      <c r="N12" s="17">
        <v>5644</v>
      </c>
      <c r="O12" s="17">
        <f t="shared" si="2"/>
        <v>16</v>
      </c>
    </row>
    <row r="13" spans="1:17" ht="16.5" customHeight="1" x14ac:dyDescent="0.15">
      <c r="B13" s="6">
        <f t="shared" si="3"/>
        <v>9</v>
      </c>
      <c r="C13" s="9" t="s">
        <v>52</v>
      </c>
      <c r="D13" s="12">
        <v>25997</v>
      </c>
      <c r="E13" s="17">
        <f t="shared" si="0"/>
        <v>72</v>
      </c>
      <c r="G13" s="6">
        <f t="shared" si="4"/>
        <v>9</v>
      </c>
      <c r="H13" s="9" t="s">
        <v>60</v>
      </c>
      <c r="I13" s="12">
        <v>17435</v>
      </c>
      <c r="J13" s="17">
        <f t="shared" si="1"/>
        <v>48</v>
      </c>
      <c r="L13" s="6">
        <f t="shared" si="5"/>
        <v>9</v>
      </c>
      <c r="M13" s="9" t="s">
        <v>14</v>
      </c>
      <c r="N13" s="12">
        <v>5263</v>
      </c>
      <c r="O13" s="17">
        <f t="shared" si="2"/>
        <v>15</v>
      </c>
    </row>
    <row r="14" spans="1:17" ht="16.5" customHeight="1" x14ac:dyDescent="0.15">
      <c r="B14" s="6">
        <f t="shared" si="3"/>
        <v>10</v>
      </c>
      <c r="C14" s="9" t="s">
        <v>60</v>
      </c>
      <c r="D14" s="12">
        <v>17599</v>
      </c>
      <c r="E14" s="17">
        <f t="shared" si="0"/>
        <v>49</v>
      </c>
      <c r="G14" s="6">
        <f t="shared" si="4"/>
        <v>10</v>
      </c>
      <c r="H14" s="9" t="s">
        <v>49</v>
      </c>
      <c r="I14" s="12">
        <v>17251</v>
      </c>
      <c r="J14" s="17">
        <f t="shared" si="1"/>
        <v>48</v>
      </c>
      <c r="L14" s="6">
        <f t="shared" si="5"/>
        <v>10</v>
      </c>
      <c r="M14" s="9" t="s">
        <v>52</v>
      </c>
      <c r="N14" s="12">
        <v>1723</v>
      </c>
      <c r="O14" s="17">
        <f t="shared" si="2"/>
        <v>5</v>
      </c>
    </row>
    <row r="15" spans="1:17" ht="16.5" customHeight="1" x14ac:dyDescent="0.15">
      <c r="B15" s="6">
        <f t="shared" si="3"/>
        <v>11</v>
      </c>
      <c r="C15" s="9" t="s">
        <v>49</v>
      </c>
      <c r="D15" s="12">
        <v>17251</v>
      </c>
      <c r="E15" s="17">
        <f t="shared" si="0"/>
        <v>48</v>
      </c>
      <c r="G15" s="6">
        <f t="shared" si="4"/>
        <v>11</v>
      </c>
      <c r="H15" s="9" t="s">
        <v>56</v>
      </c>
      <c r="I15" s="12">
        <v>15508</v>
      </c>
      <c r="J15" s="17">
        <f t="shared" si="1"/>
        <v>43</v>
      </c>
      <c r="L15" s="6">
        <f t="shared" si="5"/>
        <v>11</v>
      </c>
      <c r="M15" s="9" t="s">
        <v>66</v>
      </c>
      <c r="N15" s="12">
        <v>617</v>
      </c>
      <c r="O15" s="17">
        <f t="shared" si="2"/>
        <v>2</v>
      </c>
    </row>
    <row r="16" spans="1:17" ht="16.5" customHeight="1" x14ac:dyDescent="0.15">
      <c r="B16" s="6">
        <f t="shared" si="3"/>
        <v>12</v>
      </c>
      <c r="C16" s="9" t="s">
        <v>56</v>
      </c>
      <c r="D16" s="12">
        <v>15508</v>
      </c>
      <c r="E16" s="17">
        <f t="shared" si="0"/>
        <v>43</v>
      </c>
      <c r="G16" s="6">
        <f t="shared" si="4"/>
        <v>12</v>
      </c>
      <c r="H16" s="9" t="s">
        <v>138</v>
      </c>
      <c r="I16" s="12">
        <v>14616</v>
      </c>
      <c r="J16" s="17">
        <f t="shared" si="1"/>
        <v>41</v>
      </c>
      <c r="L16" s="6">
        <f t="shared" si="5"/>
        <v>12</v>
      </c>
      <c r="M16" s="9" t="s">
        <v>69</v>
      </c>
      <c r="N16" s="12">
        <v>193</v>
      </c>
      <c r="O16" s="17">
        <f t="shared" si="2"/>
        <v>1</v>
      </c>
    </row>
    <row r="17" spans="2:15" ht="16.5" customHeight="1" x14ac:dyDescent="0.15">
      <c r="B17" s="6">
        <f t="shared" si="3"/>
        <v>13</v>
      </c>
      <c r="C17" s="9" t="s">
        <v>44</v>
      </c>
      <c r="D17" s="12">
        <v>12297</v>
      </c>
      <c r="E17" s="17">
        <f t="shared" si="0"/>
        <v>34</v>
      </c>
      <c r="G17" s="6">
        <f t="shared" si="4"/>
        <v>13</v>
      </c>
      <c r="H17" s="9" t="s">
        <v>44</v>
      </c>
      <c r="I17" s="12">
        <v>12257</v>
      </c>
      <c r="J17" s="17">
        <f t="shared" si="1"/>
        <v>34</v>
      </c>
      <c r="L17" s="6">
        <f t="shared" si="5"/>
        <v>13</v>
      </c>
      <c r="M17" s="9" t="s">
        <v>53</v>
      </c>
      <c r="N17" s="17">
        <v>177</v>
      </c>
      <c r="O17" s="17">
        <f t="shared" si="2"/>
        <v>1</v>
      </c>
    </row>
    <row r="18" spans="2:15" ht="16.5" customHeight="1" x14ac:dyDescent="0.15">
      <c r="B18" s="6">
        <f t="shared" si="3"/>
        <v>14</v>
      </c>
      <c r="C18" s="9" t="s">
        <v>42</v>
      </c>
      <c r="D18" s="12">
        <v>11866</v>
      </c>
      <c r="E18" s="17">
        <f t="shared" si="0"/>
        <v>33</v>
      </c>
      <c r="G18" s="6">
        <f t="shared" si="4"/>
        <v>14</v>
      </c>
      <c r="H18" s="9" t="s">
        <v>42</v>
      </c>
      <c r="I18" s="12">
        <v>11866</v>
      </c>
      <c r="J18" s="17">
        <f t="shared" si="1"/>
        <v>33</v>
      </c>
      <c r="L18" s="6">
        <f t="shared" si="5"/>
        <v>14</v>
      </c>
      <c r="M18" s="9" t="s">
        <v>60</v>
      </c>
      <c r="N18" s="12">
        <v>164</v>
      </c>
      <c r="O18" s="17">
        <f t="shared" si="2"/>
        <v>1</v>
      </c>
    </row>
    <row r="19" spans="2:15" ht="16.5" customHeight="1" x14ac:dyDescent="0.15">
      <c r="B19" s="6">
        <f t="shared" si="3"/>
        <v>15</v>
      </c>
      <c r="C19" s="9" t="s">
        <v>14</v>
      </c>
      <c r="D19" s="12">
        <v>8970</v>
      </c>
      <c r="E19" s="17">
        <f t="shared" si="0"/>
        <v>25</v>
      </c>
      <c r="G19" s="6">
        <f t="shared" si="4"/>
        <v>15</v>
      </c>
      <c r="H19" s="9" t="s">
        <v>58</v>
      </c>
      <c r="I19" s="12">
        <v>7378</v>
      </c>
      <c r="J19" s="17">
        <f t="shared" si="1"/>
        <v>21</v>
      </c>
      <c r="L19" s="6">
        <f t="shared" si="5"/>
        <v>15</v>
      </c>
      <c r="M19" s="9" t="s">
        <v>32</v>
      </c>
      <c r="N19" s="17">
        <v>126</v>
      </c>
      <c r="O19" s="17">
        <f t="shared" si="2"/>
        <v>1</v>
      </c>
    </row>
    <row r="20" spans="2:15" ht="16.5" customHeight="1" x14ac:dyDescent="0.15">
      <c r="B20" s="6">
        <f t="shared" si="3"/>
        <v>16</v>
      </c>
      <c r="C20" s="9" t="s">
        <v>63</v>
      </c>
      <c r="D20" s="12">
        <v>7635</v>
      </c>
      <c r="E20" s="17">
        <f t="shared" si="0"/>
        <v>21</v>
      </c>
      <c r="G20" s="6">
        <f t="shared" si="4"/>
        <v>16</v>
      </c>
      <c r="H20" s="9" t="s">
        <v>55</v>
      </c>
      <c r="I20" s="17">
        <v>6200</v>
      </c>
      <c r="J20" s="17">
        <f t="shared" si="1"/>
        <v>17</v>
      </c>
      <c r="L20" s="6">
        <f t="shared" si="5"/>
        <v>16</v>
      </c>
      <c r="M20" s="9" t="s">
        <v>44</v>
      </c>
      <c r="N20" s="17">
        <v>40</v>
      </c>
      <c r="O20" s="17">
        <f t="shared" si="2"/>
        <v>1</v>
      </c>
    </row>
    <row r="21" spans="2:15" ht="16.5" customHeight="1" x14ac:dyDescent="0.15">
      <c r="B21" s="6">
        <f t="shared" si="3"/>
        <v>17</v>
      </c>
      <c r="C21" s="9" t="s">
        <v>58</v>
      </c>
      <c r="D21" s="17">
        <v>7379</v>
      </c>
      <c r="E21" s="17">
        <f t="shared" si="0"/>
        <v>21</v>
      </c>
      <c r="G21" s="6">
        <f t="shared" si="4"/>
        <v>17</v>
      </c>
      <c r="H21" s="9" t="s">
        <v>61</v>
      </c>
      <c r="I21" s="12">
        <v>5999</v>
      </c>
      <c r="J21" s="17">
        <f t="shared" si="1"/>
        <v>17</v>
      </c>
      <c r="L21" s="6">
        <f t="shared" si="5"/>
        <v>17</v>
      </c>
      <c r="M21" s="9" t="s">
        <v>68</v>
      </c>
      <c r="N21" s="17">
        <v>27</v>
      </c>
      <c r="O21" s="17">
        <f t="shared" si="2"/>
        <v>1</v>
      </c>
    </row>
    <row r="22" spans="2:15" ht="16.5" customHeight="1" x14ac:dyDescent="0.15">
      <c r="B22" s="6">
        <f t="shared" si="3"/>
        <v>18</v>
      </c>
      <c r="C22" s="9" t="s">
        <v>55</v>
      </c>
      <c r="D22" s="12">
        <v>6205</v>
      </c>
      <c r="E22" s="17">
        <f t="shared" si="0"/>
        <v>17</v>
      </c>
      <c r="G22" s="6">
        <f t="shared" si="4"/>
        <v>18</v>
      </c>
      <c r="H22" s="9" t="s">
        <v>62</v>
      </c>
      <c r="I22" s="12">
        <v>5780</v>
      </c>
      <c r="J22" s="17">
        <f t="shared" si="1"/>
        <v>16</v>
      </c>
      <c r="L22" s="6">
        <f t="shared" si="5"/>
        <v>18</v>
      </c>
      <c r="M22" s="9" t="s">
        <v>65</v>
      </c>
      <c r="N22" s="12">
        <v>21</v>
      </c>
      <c r="O22" s="17">
        <f t="shared" si="2"/>
        <v>1</v>
      </c>
    </row>
    <row r="23" spans="2:15" ht="16.5" customHeight="1" x14ac:dyDescent="0.15">
      <c r="B23" s="6">
        <f t="shared" si="3"/>
        <v>19</v>
      </c>
      <c r="C23" s="9" t="s">
        <v>61</v>
      </c>
      <c r="D23" s="12">
        <v>5999</v>
      </c>
      <c r="E23" s="17">
        <f t="shared" si="0"/>
        <v>17</v>
      </c>
      <c r="G23" s="6">
        <f t="shared" si="4"/>
        <v>19</v>
      </c>
      <c r="H23" s="9" t="s">
        <v>9</v>
      </c>
      <c r="I23" s="12">
        <v>5756</v>
      </c>
      <c r="J23" s="17">
        <f t="shared" si="1"/>
        <v>16</v>
      </c>
      <c r="L23" s="6">
        <f t="shared" si="5"/>
        <v>19</v>
      </c>
      <c r="M23" s="9" t="s">
        <v>62</v>
      </c>
      <c r="N23" s="12">
        <v>11</v>
      </c>
      <c r="O23" s="17">
        <f t="shared" si="2"/>
        <v>1</v>
      </c>
    </row>
    <row r="24" spans="2:15" ht="16.5" customHeight="1" x14ac:dyDescent="0.15">
      <c r="B24" s="6">
        <f t="shared" si="3"/>
        <v>20</v>
      </c>
      <c r="C24" s="9" t="s">
        <v>62</v>
      </c>
      <c r="D24" s="12">
        <v>5791</v>
      </c>
      <c r="E24" s="17">
        <f t="shared" si="0"/>
        <v>16</v>
      </c>
      <c r="G24" s="6">
        <f t="shared" si="4"/>
        <v>20</v>
      </c>
      <c r="H24" s="9" t="s">
        <v>72</v>
      </c>
      <c r="I24" s="17">
        <v>5403</v>
      </c>
      <c r="J24" s="17">
        <f t="shared" si="1"/>
        <v>15</v>
      </c>
      <c r="L24" s="6">
        <f t="shared" si="5"/>
        <v>20</v>
      </c>
      <c r="M24" s="9" t="s">
        <v>55</v>
      </c>
      <c r="N24" s="12">
        <v>5</v>
      </c>
      <c r="O24" s="17">
        <f t="shared" si="2"/>
        <v>1</v>
      </c>
    </row>
    <row r="25" spans="2:15" ht="16.5" customHeight="1" x14ac:dyDescent="0.15">
      <c r="B25" s="6">
        <f t="shared" si="3"/>
        <v>21</v>
      </c>
      <c r="C25" s="9" t="s">
        <v>9</v>
      </c>
      <c r="D25" s="12">
        <v>5756</v>
      </c>
      <c r="E25" s="17">
        <f t="shared" si="0"/>
        <v>16</v>
      </c>
      <c r="G25" s="6">
        <f t="shared" si="4"/>
        <v>21</v>
      </c>
      <c r="H25" s="9" t="s">
        <v>65</v>
      </c>
      <c r="I25" s="17">
        <v>5253</v>
      </c>
      <c r="J25" s="17">
        <f t="shared" si="1"/>
        <v>15</v>
      </c>
      <c r="L25" s="6">
        <f t="shared" si="5"/>
        <v>21</v>
      </c>
      <c r="M25" s="9" t="s">
        <v>58</v>
      </c>
      <c r="N25" s="17">
        <v>1</v>
      </c>
      <c r="O25" s="17">
        <f t="shared" si="2"/>
        <v>1</v>
      </c>
    </row>
    <row r="26" spans="2:15" ht="16.5" customHeight="1" x14ac:dyDescent="0.15">
      <c r="B26" s="6">
        <f t="shared" si="3"/>
        <v>22</v>
      </c>
      <c r="C26" s="9" t="s">
        <v>72</v>
      </c>
      <c r="D26" s="17">
        <v>5403</v>
      </c>
      <c r="E26" s="17">
        <f t="shared" si="0"/>
        <v>15</v>
      </c>
      <c r="G26" s="6">
        <f t="shared" si="4"/>
        <v>22</v>
      </c>
      <c r="H26" s="9" t="s">
        <v>53</v>
      </c>
      <c r="I26" s="12">
        <v>4866</v>
      </c>
      <c r="J26" s="17">
        <f t="shared" si="1"/>
        <v>14</v>
      </c>
      <c r="L26" s="36">
        <f t="shared" si="5"/>
        <v>22</v>
      </c>
      <c r="M26" s="40" t="s">
        <v>54</v>
      </c>
      <c r="N26" s="42">
        <v>1</v>
      </c>
      <c r="O26" s="42">
        <f t="shared" si="2"/>
        <v>1</v>
      </c>
    </row>
    <row r="27" spans="2:15" ht="16.5" customHeight="1" x14ac:dyDescent="0.15">
      <c r="B27" s="6">
        <f t="shared" si="3"/>
        <v>23</v>
      </c>
      <c r="C27" s="9" t="s">
        <v>65</v>
      </c>
      <c r="D27" s="17">
        <v>5274</v>
      </c>
      <c r="E27" s="17">
        <f t="shared" si="0"/>
        <v>15</v>
      </c>
      <c r="G27" s="6">
        <f t="shared" si="4"/>
        <v>23</v>
      </c>
      <c r="H27" s="9" t="s">
        <v>14</v>
      </c>
      <c r="I27" s="12">
        <v>3707</v>
      </c>
      <c r="J27" s="17">
        <f t="shared" si="1"/>
        <v>11</v>
      </c>
      <c r="L27" s="39"/>
      <c r="M27" s="41"/>
      <c r="N27" s="43"/>
      <c r="O27" s="43"/>
    </row>
    <row r="28" spans="2:15" ht="16.5" customHeight="1" x14ac:dyDescent="0.15">
      <c r="B28" s="6">
        <f t="shared" si="3"/>
        <v>24</v>
      </c>
      <c r="C28" s="9" t="s">
        <v>53</v>
      </c>
      <c r="D28" s="12">
        <v>5043</v>
      </c>
      <c r="E28" s="17">
        <f t="shared" si="0"/>
        <v>14</v>
      </c>
      <c r="G28" s="6">
        <f t="shared" si="4"/>
        <v>24</v>
      </c>
      <c r="H28" s="9" t="s">
        <v>37</v>
      </c>
      <c r="I28" s="12">
        <v>2859</v>
      </c>
      <c r="J28" s="17">
        <f t="shared" si="1"/>
        <v>8</v>
      </c>
      <c r="L28" s="27"/>
      <c r="M28" s="31"/>
      <c r="N28" s="29"/>
      <c r="O28" s="29"/>
    </row>
    <row r="29" spans="2:15" ht="16.5" customHeight="1" x14ac:dyDescent="0.15">
      <c r="B29" s="6">
        <f t="shared" si="3"/>
        <v>25</v>
      </c>
      <c r="C29" s="9" t="s">
        <v>37</v>
      </c>
      <c r="D29" s="12">
        <v>2859</v>
      </c>
      <c r="E29" s="17">
        <f t="shared" si="0"/>
        <v>8</v>
      </c>
      <c r="G29" s="6">
        <f t="shared" si="4"/>
        <v>25</v>
      </c>
      <c r="H29" s="9" t="s">
        <v>23</v>
      </c>
      <c r="I29" s="12">
        <v>2733</v>
      </c>
      <c r="J29" s="17">
        <f t="shared" si="1"/>
        <v>8</v>
      </c>
      <c r="L29" s="27"/>
      <c r="M29" s="31"/>
      <c r="N29" s="29"/>
      <c r="O29" s="29"/>
    </row>
    <row r="30" spans="2:15" ht="16.5" customHeight="1" x14ac:dyDescent="0.15">
      <c r="B30" s="6">
        <f t="shared" si="3"/>
        <v>26</v>
      </c>
      <c r="C30" s="9" t="s">
        <v>23</v>
      </c>
      <c r="D30" s="12">
        <v>2733</v>
      </c>
      <c r="E30" s="17">
        <f t="shared" si="0"/>
        <v>8</v>
      </c>
      <c r="G30" s="6">
        <f t="shared" si="4"/>
        <v>26</v>
      </c>
      <c r="H30" s="9" t="s">
        <v>87</v>
      </c>
      <c r="I30" s="12">
        <v>2313</v>
      </c>
      <c r="J30" s="17">
        <f t="shared" si="1"/>
        <v>7</v>
      </c>
      <c r="L30" s="27"/>
      <c r="M30" s="29"/>
      <c r="N30" s="34"/>
      <c r="O30" s="29"/>
    </row>
    <row r="31" spans="2:15" ht="16.5" customHeight="1" x14ac:dyDescent="0.15">
      <c r="B31" s="6">
        <f t="shared" si="3"/>
        <v>27</v>
      </c>
      <c r="C31" s="9" t="s">
        <v>87</v>
      </c>
      <c r="D31" s="12">
        <v>2313</v>
      </c>
      <c r="E31" s="17">
        <f t="shared" si="0"/>
        <v>7</v>
      </c>
      <c r="G31" s="6">
        <f t="shared" si="4"/>
        <v>27</v>
      </c>
      <c r="H31" s="9" t="s">
        <v>141</v>
      </c>
      <c r="I31" s="12">
        <v>2155</v>
      </c>
      <c r="J31" s="17">
        <f t="shared" si="1"/>
        <v>6</v>
      </c>
      <c r="L31" s="29"/>
      <c r="M31" s="31"/>
      <c r="N31" s="29"/>
      <c r="O31" s="29"/>
    </row>
    <row r="32" spans="2:15" ht="16.5" customHeight="1" x14ac:dyDescent="0.15">
      <c r="B32" s="6">
        <f t="shared" si="3"/>
        <v>28</v>
      </c>
      <c r="C32" s="9" t="s">
        <v>141</v>
      </c>
      <c r="D32" s="17">
        <v>2155</v>
      </c>
      <c r="E32" s="17">
        <f t="shared" si="0"/>
        <v>6</v>
      </c>
      <c r="G32" s="6">
        <f t="shared" si="4"/>
        <v>28</v>
      </c>
      <c r="H32" s="9" t="s">
        <v>63</v>
      </c>
      <c r="I32" s="17">
        <v>1991</v>
      </c>
      <c r="J32" s="17">
        <f t="shared" si="1"/>
        <v>6</v>
      </c>
      <c r="L32" s="46"/>
      <c r="M32" s="46"/>
      <c r="N32" s="46"/>
      <c r="O32" s="46"/>
    </row>
    <row r="33" spans="1:17" ht="16.5" customHeight="1" x14ac:dyDescent="0.15">
      <c r="B33" s="6">
        <f t="shared" si="3"/>
        <v>29</v>
      </c>
      <c r="C33" s="9" t="s">
        <v>92</v>
      </c>
      <c r="D33" s="12">
        <v>1922</v>
      </c>
      <c r="E33" s="17">
        <f t="shared" si="0"/>
        <v>6</v>
      </c>
      <c r="G33" s="6">
        <f t="shared" si="4"/>
        <v>29</v>
      </c>
      <c r="H33" s="9" t="s">
        <v>92</v>
      </c>
      <c r="I33" s="17">
        <v>1922</v>
      </c>
      <c r="J33" s="17">
        <f t="shared" si="1"/>
        <v>6</v>
      </c>
      <c r="L33" s="29"/>
      <c r="M33" s="29"/>
      <c r="N33" s="29"/>
      <c r="O33" s="29"/>
    </row>
    <row r="34" spans="1:17" ht="16.5" customHeight="1" x14ac:dyDescent="0.15">
      <c r="B34" s="6">
        <f t="shared" si="3"/>
        <v>30</v>
      </c>
      <c r="C34" s="9" t="s">
        <v>54</v>
      </c>
      <c r="D34" s="17">
        <v>1624</v>
      </c>
      <c r="E34" s="17">
        <f t="shared" si="0"/>
        <v>5</v>
      </c>
      <c r="G34" s="6">
        <f t="shared" si="4"/>
        <v>30</v>
      </c>
      <c r="H34" s="9" t="s">
        <v>54</v>
      </c>
      <c r="I34" s="12">
        <v>1623</v>
      </c>
      <c r="J34" s="17">
        <f t="shared" si="1"/>
        <v>5</v>
      </c>
      <c r="L34" s="34"/>
      <c r="M34" s="34"/>
      <c r="N34" s="73"/>
      <c r="O34" s="73"/>
    </row>
    <row r="35" spans="1:17" ht="30" customHeight="1" x14ac:dyDescent="0.15">
      <c r="A35" s="4" t="s">
        <v>149</v>
      </c>
      <c r="B35" s="4"/>
      <c r="C35" s="10"/>
      <c r="D35" s="30"/>
      <c r="E35" s="4"/>
      <c r="F35" s="4"/>
      <c r="G35" s="13"/>
      <c r="H35" s="8"/>
      <c r="I35" s="4"/>
      <c r="J35" s="4"/>
      <c r="K35" s="4"/>
      <c r="L35" s="30"/>
      <c r="M35" s="7"/>
      <c r="N35" s="30"/>
      <c r="O35" s="30"/>
      <c r="P35" s="4"/>
      <c r="Q35" s="35"/>
    </row>
    <row r="36" spans="1:17" ht="16.5" customHeight="1" x14ac:dyDescent="0.15">
      <c r="B36" s="1" t="s">
        <v>10</v>
      </c>
      <c r="G36" s="1" t="s">
        <v>18</v>
      </c>
      <c r="L36" s="27"/>
      <c r="M36" s="31"/>
      <c r="N36" s="29"/>
      <c r="O36" s="29"/>
    </row>
    <row r="37" spans="1:17" ht="16.5" customHeight="1" x14ac:dyDescent="0.15">
      <c r="B37" s="87" t="s">
        <v>4</v>
      </c>
      <c r="C37" s="76" t="s">
        <v>7</v>
      </c>
      <c r="D37" s="44" t="s">
        <v>3</v>
      </c>
      <c r="E37" s="45"/>
      <c r="F37" s="22"/>
      <c r="G37" s="87" t="s">
        <v>4</v>
      </c>
      <c r="H37" s="76" t="s">
        <v>7</v>
      </c>
      <c r="I37" s="44" t="s">
        <v>3</v>
      </c>
      <c r="J37" s="45"/>
      <c r="L37" s="27"/>
      <c r="M37" s="31"/>
      <c r="N37" s="29"/>
      <c r="O37" s="29"/>
    </row>
    <row r="38" spans="1:17" ht="16.5" customHeight="1" x14ac:dyDescent="0.15">
      <c r="B38" s="88"/>
      <c r="C38" s="77"/>
      <c r="D38" s="6" t="s">
        <v>24</v>
      </c>
      <c r="E38" s="6" t="s">
        <v>25</v>
      </c>
      <c r="F38" s="22"/>
      <c r="G38" s="88"/>
      <c r="H38" s="77"/>
      <c r="I38" s="6" t="s">
        <v>24</v>
      </c>
      <c r="J38" s="6" t="s">
        <v>25</v>
      </c>
      <c r="L38" s="27"/>
      <c r="M38" s="31"/>
      <c r="N38" s="29"/>
      <c r="O38" s="29"/>
    </row>
    <row r="39" spans="1:17" ht="16.5" customHeight="1" x14ac:dyDescent="0.15">
      <c r="B39" s="6">
        <f>B34+1</f>
        <v>31</v>
      </c>
      <c r="C39" s="9" t="s">
        <v>78</v>
      </c>
      <c r="D39" s="17">
        <v>1500</v>
      </c>
      <c r="E39" s="17">
        <f t="shared" ref="E39:E68" si="6">ROUNDUP(D39/365,0)</f>
        <v>5</v>
      </c>
      <c r="G39" s="6">
        <f>G34+1</f>
        <v>31</v>
      </c>
      <c r="H39" s="9" t="s">
        <v>78</v>
      </c>
      <c r="I39" s="17">
        <v>1500</v>
      </c>
      <c r="J39" s="17">
        <f t="shared" ref="J39:J68" si="7">ROUNDUP(I39/365,0)</f>
        <v>5</v>
      </c>
      <c r="L39" s="27"/>
      <c r="M39" s="31"/>
      <c r="N39" s="29"/>
      <c r="O39" s="29"/>
    </row>
    <row r="40" spans="1:17" ht="16.5" customHeight="1" x14ac:dyDescent="0.15">
      <c r="B40" s="6">
        <f t="shared" ref="B40:B68" si="8">B39+1</f>
        <v>32</v>
      </c>
      <c r="C40" s="9" t="s">
        <v>1</v>
      </c>
      <c r="D40" s="17">
        <v>1482</v>
      </c>
      <c r="E40" s="17">
        <f t="shared" si="6"/>
        <v>5</v>
      </c>
      <c r="G40" s="6">
        <f t="shared" ref="G40:G68" si="9">G39+1</f>
        <v>32</v>
      </c>
      <c r="H40" s="9" t="s">
        <v>1</v>
      </c>
      <c r="I40" s="17">
        <v>1482</v>
      </c>
      <c r="J40" s="17">
        <f t="shared" si="7"/>
        <v>5</v>
      </c>
      <c r="L40" s="27"/>
      <c r="M40" s="31"/>
      <c r="N40" s="29"/>
      <c r="O40" s="29"/>
    </row>
    <row r="41" spans="1:17" ht="16.5" customHeight="1" x14ac:dyDescent="0.15">
      <c r="B41" s="6">
        <f t="shared" si="8"/>
        <v>33</v>
      </c>
      <c r="C41" s="9" t="s">
        <v>71</v>
      </c>
      <c r="D41" s="12">
        <v>1405</v>
      </c>
      <c r="E41" s="17">
        <f t="shared" si="6"/>
        <v>4</v>
      </c>
      <c r="G41" s="6">
        <f t="shared" si="9"/>
        <v>33</v>
      </c>
      <c r="H41" s="9" t="s">
        <v>71</v>
      </c>
      <c r="I41" s="12">
        <v>1405</v>
      </c>
      <c r="J41" s="17">
        <f t="shared" si="7"/>
        <v>4</v>
      </c>
      <c r="L41" s="27"/>
      <c r="M41" s="31"/>
      <c r="N41" s="29"/>
      <c r="O41" s="29"/>
    </row>
    <row r="42" spans="1:17" ht="16.5" customHeight="1" x14ac:dyDescent="0.15">
      <c r="B42" s="6">
        <f t="shared" si="8"/>
        <v>34</v>
      </c>
      <c r="C42" s="9" t="s">
        <v>6</v>
      </c>
      <c r="D42" s="17">
        <v>1301</v>
      </c>
      <c r="E42" s="17">
        <f t="shared" si="6"/>
        <v>4</v>
      </c>
      <c r="G42" s="6">
        <f t="shared" si="9"/>
        <v>34</v>
      </c>
      <c r="H42" s="9" t="s">
        <v>6</v>
      </c>
      <c r="I42" s="17">
        <v>1301</v>
      </c>
      <c r="J42" s="17">
        <f t="shared" si="7"/>
        <v>4</v>
      </c>
      <c r="L42" s="27"/>
      <c r="M42" s="31"/>
      <c r="N42" s="29"/>
      <c r="O42" s="29"/>
    </row>
    <row r="43" spans="1:17" ht="16.5" customHeight="1" x14ac:dyDescent="0.15">
      <c r="B43" s="6">
        <f t="shared" si="8"/>
        <v>35</v>
      </c>
      <c r="C43" s="9" t="s">
        <v>66</v>
      </c>
      <c r="D43" s="12">
        <v>1030</v>
      </c>
      <c r="E43" s="17">
        <f t="shared" si="6"/>
        <v>3</v>
      </c>
      <c r="G43" s="6">
        <f t="shared" si="9"/>
        <v>35</v>
      </c>
      <c r="H43" s="9" t="s">
        <v>89</v>
      </c>
      <c r="I43" s="12">
        <v>917</v>
      </c>
      <c r="J43" s="17">
        <f t="shared" si="7"/>
        <v>3</v>
      </c>
      <c r="L43" s="27"/>
      <c r="M43" s="31"/>
      <c r="N43" s="29"/>
      <c r="O43" s="29"/>
    </row>
    <row r="44" spans="1:17" ht="16.5" customHeight="1" x14ac:dyDescent="0.15">
      <c r="B44" s="6">
        <f t="shared" si="8"/>
        <v>36</v>
      </c>
      <c r="C44" s="9" t="s">
        <v>89</v>
      </c>
      <c r="D44" s="12">
        <v>917</v>
      </c>
      <c r="E44" s="17">
        <f t="shared" si="6"/>
        <v>3</v>
      </c>
      <c r="G44" s="6">
        <f t="shared" si="9"/>
        <v>36</v>
      </c>
      <c r="H44" s="9" t="s">
        <v>12</v>
      </c>
      <c r="I44" s="12">
        <v>911</v>
      </c>
      <c r="J44" s="17">
        <f t="shared" si="7"/>
        <v>3</v>
      </c>
      <c r="L44" s="27"/>
      <c r="M44" s="31"/>
      <c r="N44" s="29"/>
      <c r="O44" s="29"/>
    </row>
    <row r="45" spans="1:17" ht="16.5" customHeight="1" x14ac:dyDescent="0.15">
      <c r="B45" s="6">
        <f t="shared" si="8"/>
        <v>37</v>
      </c>
      <c r="C45" s="9" t="s">
        <v>12</v>
      </c>
      <c r="D45" s="12">
        <v>911</v>
      </c>
      <c r="E45" s="17">
        <f t="shared" si="6"/>
        <v>3</v>
      </c>
      <c r="G45" s="6">
        <f t="shared" si="9"/>
        <v>37</v>
      </c>
      <c r="H45" s="9" t="s">
        <v>67</v>
      </c>
      <c r="I45" s="12">
        <v>885</v>
      </c>
      <c r="J45" s="17">
        <f t="shared" si="7"/>
        <v>3</v>
      </c>
      <c r="L45" s="27"/>
      <c r="M45" s="31"/>
      <c r="N45" s="29"/>
      <c r="O45" s="29"/>
    </row>
    <row r="46" spans="1:17" ht="16.5" customHeight="1" x14ac:dyDescent="0.15">
      <c r="B46" s="6">
        <f t="shared" si="8"/>
        <v>38</v>
      </c>
      <c r="C46" s="9" t="s">
        <v>67</v>
      </c>
      <c r="D46" s="17">
        <v>885</v>
      </c>
      <c r="E46" s="17">
        <f t="shared" si="6"/>
        <v>3</v>
      </c>
      <c r="G46" s="6">
        <f t="shared" si="9"/>
        <v>38</v>
      </c>
      <c r="H46" s="9" t="s">
        <v>119</v>
      </c>
      <c r="I46" s="17">
        <v>830</v>
      </c>
      <c r="J46" s="17">
        <f t="shared" si="7"/>
        <v>3</v>
      </c>
      <c r="L46" s="27"/>
      <c r="M46" s="31"/>
      <c r="N46" s="29"/>
      <c r="O46" s="29"/>
    </row>
    <row r="47" spans="1:17" ht="16.5" customHeight="1" x14ac:dyDescent="0.15">
      <c r="B47" s="6">
        <f t="shared" si="8"/>
        <v>39</v>
      </c>
      <c r="C47" s="9" t="s">
        <v>119</v>
      </c>
      <c r="D47" s="12">
        <v>830</v>
      </c>
      <c r="E47" s="17">
        <f t="shared" si="6"/>
        <v>3</v>
      </c>
      <c r="G47" s="6">
        <f t="shared" si="9"/>
        <v>39</v>
      </c>
      <c r="H47" s="9" t="s">
        <v>68</v>
      </c>
      <c r="I47" s="12">
        <v>707</v>
      </c>
      <c r="J47" s="17">
        <f t="shared" si="7"/>
        <v>2</v>
      </c>
      <c r="L47" s="27"/>
      <c r="M47" s="31"/>
      <c r="N47" s="29"/>
      <c r="O47" s="29"/>
    </row>
    <row r="48" spans="1:17" ht="16.5" customHeight="1" x14ac:dyDescent="0.15">
      <c r="B48" s="6">
        <f t="shared" si="8"/>
        <v>40</v>
      </c>
      <c r="C48" s="9" t="s">
        <v>68</v>
      </c>
      <c r="D48" s="17">
        <v>734</v>
      </c>
      <c r="E48" s="17">
        <f t="shared" si="6"/>
        <v>3</v>
      </c>
      <c r="G48" s="6">
        <f t="shared" si="9"/>
        <v>40</v>
      </c>
      <c r="H48" s="9" t="s">
        <v>0</v>
      </c>
      <c r="I48" s="17">
        <v>656</v>
      </c>
      <c r="J48" s="17">
        <f t="shared" si="7"/>
        <v>2</v>
      </c>
      <c r="L48" s="27"/>
      <c r="M48" s="31"/>
      <c r="N48" s="29"/>
      <c r="O48" s="29"/>
    </row>
    <row r="49" spans="2:15" ht="16.5" customHeight="1" x14ac:dyDescent="0.15">
      <c r="B49" s="6">
        <f t="shared" si="8"/>
        <v>41</v>
      </c>
      <c r="C49" s="9" t="s">
        <v>0</v>
      </c>
      <c r="D49" s="17">
        <v>656</v>
      </c>
      <c r="E49" s="17">
        <f t="shared" si="6"/>
        <v>2</v>
      </c>
      <c r="G49" s="6">
        <f t="shared" si="9"/>
        <v>41</v>
      </c>
      <c r="H49" s="9" t="s">
        <v>77</v>
      </c>
      <c r="I49" s="12">
        <v>543</v>
      </c>
      <c r="J49" s="17">
        <f t="shared" si="7"/>
        <v>2</v>
      </c>
      <c r="L49" s="27"/>
      <c r="M49" s="31"/>
      <c r="N49" s="29"/>
      <c r="O49" s="29"/>
    </row>
    <row r="50" spans="2:15" ht="16.5" customHeight="1" x14ac:dyDescent="0.15">
      <c r="B50" s="6">
        <f t="shared" si="8"/>
        <v>42</v>
      </c>
      <c r="C50" s="9" t="s">
        <v>77</v>
      </c>
      <c r="D50" s="12">
        <v>543</v>
      </c>
      <c r="E50" s="17">
        <f t="shared" si="6"/>
        <v>2</v>
      </c>
      <c r="G50" s="6">
        <f t="shared" si="9"/>
        <v>42</v>
      </c>
      <c r="H50" s="9" t="s">
        <v>104</v>
      </c>
      <c r="I50" s="17">
        <v>467</v>
      </c>
      <c r="J50" s="17">
        <f t="shared" si="7"/>
        <v>2</v>
      </c>
      <c r="L50" s="27"/>
      <c r="M50" s="31"/>
      <c r="N50" s="29"/>
      <c r="O50" s="29"/>
    </row>
    <row r="51" spans="2:15" ht="16.5" customHeight="1" x14ac:dyDescent="0.15">
      <c r="B51" s="6">
        <f t="shared" si="8"/>
        <v>43</v>
      </c>
      <c r="C51" s="9" t="s">
        <v>104</v>
      </c>
      <c r="D51" s="17">
        <v>467</v>
      </c>
      <c r="E51" s="17">
        <f t="shared" si="6"/>
        <v>2</v>
      </c>
      <c r="G51" s="6">
        <f t="shared" si="9"/>
        <v>43</v>
      </c>
      <c r="H51" s="9" t="s">
        <v>109</v>
      </c>
      <c r="I51" s="17">
        <v>445</v>
      </c>
      <c r="J51" s="17">
        <f t="shared" si="7"/>
        <v>2</v>
      </c>
      <c r="L51" s="27"/>
      <c r="M51" s="31"/>
      <c r="N51" s="29"/>
      <c r="O51" s="29"/>
    </row>
    <row r="52" spans="2:15" ht="16.5" customHeight="1" x14ac:dyDescent="0.15">
      <c r="B52" s="6">
        <f t="shared" si="8"/>
        <v>44</v>
      </c>
      <c r="C52" s="9" t="s">
        <v>109</v>
      </c>
      <c r="D52" s="17">
        <v>445</v>
      </c>
      <c r="E52" s="17">
        <f t="shared" si="6"/>
        <v>2</v>
      </c>
      <c r="G52" s="6">
        <f t="shared" si="9"/>
        <v>44</v>
      </c>
      <c r="H52" s="9" t="s">
        <v>66</v>
      </c>
      <c r="I52" s="17">
        <v>413</v>
      </c>
      <c r="J52" s="17">
        <f t="shared" si="7"/>
        <v>2</v>
      </c>
      <c r="L52" s="27"/>
      <c r="M52" s="31"/>
      <c r="N52" s="29"/>
      <c r="O52" s="29"/>
    </row>
    <row r="53" spans="2:15" ht="16.5" customHeight="1" x14ac:dyDescent="0.15">
      <c r="B53" s="6">
        <f t="shared" si="8"/>
        <v>45</v>
      </c>
      <c r="C53" s="9" t="s">
        <v>70</v>
      </c>
      <c r="D53" s="17">
        <v>277</v>
      </c>
      <c r="E53" s="17">
        <f t="shared" si="6"/>
        <v>1</v>
      </c>
      <c r="G53" s="6">
        <f t="shared" si="9"/>
        <v>45</v>
      </c>
      <c r="H53" s="9" t="s">
        <v>70</v>
      </c>
      <c r="I53" s="12">
        <v>277</v>
      </c>
      <c r="J53" s="17">
        <f t="shared" si="7"/>
        <v>1</v>
      </c>
      <c r="L53" s="27"/>
      <c r="M53" s="31"/>
      <c r="N53" s="29"/>
      <c r="O53" s="29"/>
    </row>
    <row r="54" spans="2:15" ht="16.5" customHeight="1" x14ac:dyDescent="0.15">
      <c r="B54" s="6">
        <f t="shared" si="8"/>
        <v>46</v>
      </c>
      <c r="C54" s="9" t="s">
        <v>32</v>
      </c>
      <c r="D54" s="12">
        <v>252</v>
      </c>
      <c r="E54" s="17">
        <f t="shared" si="6"/>
        <v>1</v>
      </c>
      <c r="G54" s="6">
        <f t="shared" si="9"/>
        <v>46</v>
      </c>
      <c r="H54" s="9" t="s">
        <v>111</v>
      </c>
      <c r="I54" s="12">
        <v>249</v>
      </c>
      <c r="J54" s="17">
        <f t="shared" si="7"/>
        <v>1</v>
      </c>
      <c r="L54" s="27"/>
      <c r="M54" s="31"/>
      <c r="N54" s="29"/>
      <c r="O54" s="29"/>
    </row>
    <row r="55" spans="2:15" ht="16.5" customHeight="1" x14ac:dyDescent="0.15">
      <c r="B55" s="6">
        <f t="shared" si="8"/>
        <v>47</v>
      </c>
      <c r="C55" s="9" t="s">
        <v>111</v>
      </c>
      <c r="D55" s="12">
        <v>249</v>
      </c>
      <c r="E55" s="17">
        <f t="shared" si="6"/>
        <v>1</v>
      </c>
      <c r="G55" s="6">
        <f t="shared" si="9"/>
        <v>47</v>
      </c>
      <c r="H55" s="9" t="s">
        <v>82</v>
      </c>
      <c r="I55" s="12">
        <v>245</v>
      </c>
      <c r="J55" s="17">
        <f t="shared" si="7"/>
        <v>1</v>
      </c>
      <c r="L55" s="27"/>
      <c r="M55" s="31"/>
      <c r="N55" s="29"/>
      <c r="O55" s="29"/>
    </row>
    <row r="56" spans="2:15" ht="16.5" customHeight="1" x14ac:dyDescent="0.15">
      <c r="B56" s="6">
        <f t="shared" si="8"/>
        <v>48</v>
      </c>
      <c r="C56" s="9" t="s">
        <v>82</v>
      </c>
      <c r="D56" s="17">
        <v>245</v>
      </c>
      <c r="E56" s="17">
        <f t="shared" si="6"/>
        <v>1</v>
      </c>
      <c r="G56" s="6">
        <f t="shared" si="9"/>
        <v>48</v>
      </c>
      <c r="H56" s="9" t="s">
        <v>110</v>
      </c>
      <c r="I56" s="17">
        <v>228</v>
      </c>
      <c r="J56" s="17">
        <f t="shared" si="7"/>
        <v>1</v>
      </c>
      <c r="L56" s="27"/>
      <c r="M56" s="31"/>
      <c r="N56" s="29"/>
      <c r="O56" s="29"/>
    </row>
    <row r="57" spans="2:15" ht="16.5" customHeight="1" x14ac:dyDescent="0.15">
      <c r="B57" s="6">
        <f t="shared" si="8"/>
        <v>49</v>
      </c>
      <c r="C57" s="9" t="s">
        <v>110</v>
      </c>
      <c r="D57" s="12">
        <v>228</v>
      </c>
      <c r="E57" s="17">
        <f t="shared" si="6"/>
        <v>1</v>
      </c>
      <c r="G57" s="6">
        <f t="shared" si="9"/>
        <v>49</v>
      </c>
      <c r="H57" s="9" t="s">
        <v>75</v>
      </c>
      <c r="I57" s="17">
        <v>196</v>
      </c>
      <c r="J57" s="17">
        <f t="shared" si="7"/>
        <v>1</v>
      </c>
      <c r="L57" s="27"/>
      <c r="M57" s="31"/>
      <c r="N57" s="29"/>
      <c r="O57" s="29"/>
    </row>
    <row r="58" spans="2:15" ht="16.5" customHeight="1" x14ac:dyDescent="0.15">
      <c r="B58" s="6">
        <f t="shared" si="8"/>
        <v>50</v>
      </c>
      <c r="C58" s="9" t="s">
        <v>75</v>
      </c>
      <c r="D58" s="17">
        <v>196</v>
      </c>
      <c r="E58" s="17">
        <f t="shared" si="6"/>
        <v>1</v>
      </c>
      <c r="G58" s="6">
        <f t="shared" si="9"/>
        <v>50</v>
      </c>
      <c r="H58" s="9" t="s">
        <v>97</v>
      </c>
      <c r="I58" s="12">
        <v>182</v>
      </c>
      <c r="J58" s="17">
        <f t="shared" si="7"/>
        <v>1</v>
      </c>
      <c r="L58" s="27"/>
      <c r="M58" s="31"/>
      <c r="N58" s="29"/>
      <c r="O58" s="29"/>
    </row>
    <row r="59" spans="2:15" ht="16.5" customHeight="1" x14ac:dyDescent="0.15">
      <c r="B59" s="6">
        <f t="shared" si="8"/>
        <v>51</v>
      </c>
      <c r="C59" s="9" t="s">
        <v>69</v>
      </c>
      <c r="D59" s="12">
        <v>193</v>
      </c>
      <c r="E59" s="17">
        <f t="shared" si="6"/>
        <v>1</v>
      </c>
      <c r="G59" s="6">
        <f t="shared" si="9"/>
        <v>51</v>
      </c>
      <c r="H59" s="9" t="s">
        <v>112</v>
      </c>
      <c r="I59" s="12">
        <v>166</v>
      </c>
      <c r="J59" s="17">
        <f t="shared" si="7"/>
        <v>1</v>
      </c>
      <c r="L59" s="27"/>
      <c r="M59" s="31"/>
      <c r="N59" s="29"/>
      <c r="O59" s="29"/>
    </row>
    <row r="60" spans="2:15" ht="16.5" customHeight="1" x14ac:dyDescent="0.15">
      <c r="B60" s="6">
        <f t="shared" si="8"/>
        <v>52</v>
      </c>
      <c r="C60" s="9" t="s">
        <v>97</v>
      </c>
      <c r="D60" s="12">
        <v>182</v>
      </c>
      <c r="E60" s="17">
        <f t="shared" si="6"/>
        <v>1</v>
      </c>
      <c r="G60" s="6">
        <f t="shared" si="9"/>
        <v>52</v>
      </c>
      <c r="H60" s="9" t="s">
        <v>27</v>
      </c>
      <c r="I60" s="12">
        <v>157</v>
      </c>
      <c r="J60" s="17">
        <f t="shared" si="7"/>
        <v>1</v>
      </c>
      <c r="L60" s="27"/>
      <c r="M60" s="31"/>
      <c r="N60" s="29"/>
      <c r="O60" s="29"/>
    </row>
    <row r="61" spans="2:15" ht="16.5" customHeight="1" x14ac:dyDescent="0.15">
      <c r="B61" s="6">
        <f t="shared" si="8"/>
        <v>53</v>
      </c>
      <c r="C61" s="9" t="s">
        <v>112</v>
      </c>
      <c r="D61" s="12">
        <v>166</v>
      </c>
      <c r="E61" s="17">
        <f t="shared" si="6"/>
        <v>1</v>
      </c>
      <c r="G61" s="6">
        <f t="shared" si="9"/>
        <v>53</v>
      </c>
      <c r="H61" s="9" t="s">
        <v>115</v>
      </c>
      <c r="I61" s="12">
        <v>145</v>
      </c>
      <c r="J61" s="17">
        <f t="shared" si="7"/>
        <v>1</v>
      </c>
      <c r="L61" s="27"/>
      <c r="M61" s="31"/>
      <c r="N61" s="29"/>
      <c r="O61" s="29"/>
    </row>
    <row r="62" spans="2:15" ht="16.5" customHeight="1" x14ac:dyDescent="0.15">
      <c r="B62" s="6">
        <f t="shared" si="8"/>
        <v>54</v>
      </c>
      <c r="C62" s="9" t="s">
        <v>27</v>
      </c>
      <c r="D62" s="12">
        <v>157</v>
      </c>
      <c r="E62" s="17">
        <f t="shared" si="6"/>
        <v>1</v>
      </c>
      <c r="G62" s="6">
        <f t="shared" si="9"/>
        <v>54</v>
      </c>
      <c r="H62" s="9" t="s">
        <v>74</v>
      </c>
      <c r="I62" s="12">
        <v>144</v>
      </c>
      <c r="J62" s="17">
        <f t="shared" si="7"/>
        <v>1</v>
      </c>
      <c r="L62" s="27"/>
      <c r="M62" s="31"/>
      <c r="N62" s="29"/>
      <c r="O62" s="29"/>
    </row>
    <row r="63" spans="2:15" ht="16.5" customHeight="1" x14ac:dyDescent="0.15">
      <c r="B63" s="6">
        <f t="shared" si="8"/>
        <v>55</v>
      </c>
      <c r="C63" s="9" t="s">
        <v>115</v>
      </c>
      <c r="D63" s="12">
        <v>145</v>
      </c>
      <c r="E63" s="17">
        <f t="shared" si="6"/>
        <v>1</v>
      </c>
      <c r="G63" s="6">
        <f t="shared" si="9"/>
        <v>55</v>
      </c>
      <c r="H63" s="9" t="s">
        <v>32</v>
      </c>
      <c r="I63" s="17">
        <v>126</v>
      </c>
      <c r="J63" s="17">
        <f t="shared" si="7"/>
        <v>1</v>
      </c>
      <c r="L63" s="27"/>
      <c r="M63" s="31"/>
      <c r="N63" s="29"/>
      <c r="O63" s="29"/>
    </row>
    <row r="64" spans="2:15" ht="16.5" customHeight="1" x14ac:dyDescent="0.15">
      <c r="B64" s="6">
        <f t="shared" si="8"/>
        <v>56</v>
      </c>
      <c r="C64" s="9" t="s">
        <v>74</v>
      </c>
      <c r="D64" s="17">
        <v>144</v>
      </c>
      <c r="E64" s="17">
        <f t="shared" si="6"/>
        <v>1</v>
      </c>
      <c r="G64" s="6">
        <f t="shared" si="9"/>
        <v>56</v>
      </c>
      <c r="H64" s="9" t="s">
        <v>118</v>
      </c>
      <c r="I64" s="12">
        <v>114</v>
      </c>
      <c r="J64" s="17">
        <f t="shared" si="7"/>
        <v>1</v>
      </c>
      <c r="L64" s="27"/>
      <c r="M64" s="29"/>
      <c r="N64" s="34"/>
      <c r="O64" s="29"/>
    </row>
    <row r="65" spans="1:17" ht="16.5" customHeight="1" x14ac:dyDescent="0.15">
      <c r="B65" s="6">
        <f t="shared" si="8"/>
        <v>57</v>
      </c>
      <c r="C65" s="9" t="s">
        <v>118</v>
      </c>
      <c r="D65" s="12">
        <v>114</v>
      </c>
      <c r="E65" s="17">
        <f t="shared" si="6"/>
        <v>1</v>
      </c>
      <c r="G65" s="6">
        <f t="shared" si="9"/>
        <v>57</v>
      </c>
      <c r="H65" s="9" t="s">
        <v>39</v>
      </c>
      <c r="I65" s="12">
        <v>96</v>
      </c>
      <c r="J65" s="17">
        <f t="shared" si="7"/>
        <v>1</v>
      </c>
      <c r="L65" s="27"/>
      <c r="M65" s="31"/>
      <c r="N65" s="29"/>
      <c r="O65" s="29"/>
    </row>
    <row r="66" spans="1:17" ht="16.5" customHeight="1" x14ac:dyDescent="0.15">
      <c r="B66" s="6">
        <f t="shared" si="8"/>
        <v>58</v>
      </c>
      <c r="C66" s="9" t="s">
        <v>39</v>
      </c>
      <c r="D66" s="12">
        <v>96</v>
      </c>
      <c r="E66" s="17">
        <f t="shared" si="6"/>
        <v>1</v>
      </c>
      <c r="G66" s="6">
        <f t="shared" si="9"/>
        <v>58</v>
      </c>
      <c r="H66" s="9" t="s">
        <v>143</v>
      </c>
      <c r="I66" s="12">
        <v>93</v>
      </c>
      <c r="J66" s="17">
        <f t="shared" si="7"/>
        <v>1</v>
      </c>
      <c r="L66" s="37"/>
      <c r="M66" s="37"/>
      <c r="N66" s="37"/>
      <c r="O66" s="37"/>
    </row>
    <row r="67" spans="1:17" ht="16.5" customHeight="1" x14ac:dyDescent="0.15">
      <c r="B67" s="6">
        <f t="shared" si="8"/>
        <v>59</v>
      </c>
      <c r="C67" s="9" t="s">
        <v>143</v>
      </c>
      <c r="D67" s="12">
        <v>93</v>
      </c>
      <c r="E67" s="17">
        <f t="shared" si="6"/>
        <v>1</v>
      </c>
      <c r="G67" s="6">
        <f t="shared" si="9"/>
        <v>59</v>
      </c>
      <c r="H67" s="9" t="s">
        <v>76</v>
      </c>
      <c r="I67" s="12">
        <v>91</v>
      </c>
      <c r="J67" s="17">
        <f t="shared" si="7"/>
        <v>1</v>
      </c>
      <c r="L67" s="29"/>
      <c r="M67" s="29"/>
      <c r="N67" s="29"/>
      <c r="O67" s="29"/>
    </row>
    <row r="68" spans="1:17" ht="16.5" customHeight="1" x14ac:dyDescent="0.15">
      <c r="B68" s="6">
        <f t="shared" si="8"/>
        <v>60</v>
      </c>
      <c r="C68" s="9" t="s">
        <v>76</v>
      </c>
      <c r="D68" s="12">
        <v>91</v>
      </c>
      <c r="E68" s="17">
        <f t="shared" si="6"/>
        <v>1</v>
      </c>
      <c r="G68" s="6">
        <f t="shared" si="9"/>
        <v>60</v>
      </c>
      <c r="H68" s="9" t="s">
        <v>86</v>
      </c>
      <c r="I68" s="17">
        <v>88</v>
      </c>
      <c r="J68" s="17">
        <f t="shared" si="7"/>
        <v>1</v>
      </c>
      <c r="L68" s="34"/>
      <c r="M68" s="34"/>
      <c r="N68" s="73"/>
      <c r="O68" s="73"/>
    </row>
    <row r="69" spans="1:17" ht="30" customHeight="1" x14ac:dyDescent="0.15">
      <c r="A69" s="4" t="s">
        <v>80</v>
      </c>
      <c r="B69" s="4"/>
      <c r="C69" s="8"/>
      <c r="D69" s="4"/>
      <c r="E69" s="4"/>
      <c r="F69" s="4"/>
      <c r="G69" s="13"/>
      <c r="H69" s="8"/>
      <c r="I69" s="4"/>
      <c r="J69" s="4"/>
      <c r="K69" s="4"/>
      <c r="L69" s="30"/>
      <c r="M69" s="30"/>
      <c r="N69" s="30"/>
      <c r="O69" s="30"/>
      <c r="P69" s="4"/>
      <c r="Q69" s="35"/>
    </row>
    <row r="70" spans="1:17" ht="16.5" customHeight="1" x14ac:dyDescent="0.15">
      <c r="B70" s="1" t="s">
        <v>10</v>
      </c>
      <c r="G70" s="1" t="s">
        <v>18</v>
      </c>
      <c r="L70" s="27"/>
      <c r="M70" s="29"/>
      <c r="N70" s="34"/>
      <c r="O70" s="29"/>
    </row>
    <row r="71" spans="1:17" ht="16.5" customHeight="1" x14ac:dyDescent="0.15">
      <c r="B71" s="87" t="s">
        <v>4</v>
      </c>
      <c r="C71" s="76" t="s">
        <v>7</v>
      </c>
      <c r="D71" s="44" t="s">
        <v>3</v>
      </c>
      <c r="E71" s="45"/>
      <c r="F71" s="22"/>
      <c r="G71" s="87" t="s">
        <v>4</v>
      </c>
      <c r="H71" s="76" t="s">
        <v>7</v>
      </c>
      <c r="I71" s="44" t="s">
        <v>3</v>
      </c>
      <c r="J71" s="45"/>
      <c r="L71" s="27"/>
      <c r="M71" s="31"/>
      <c r="N71" s="29"/>
      <c r="O71" s="29"/>
    </row>
    <row r="72" spans="1:17" ht="16.5" customHeight="1" x14ac:dyDescent="0.15">
      <c r="B72" s="88"/>
      <c r="C72" s="77"/>
      <c r="D72" s="6" t="s">
        <v>24</v>
      </c>
      <c r="E72" s="6" t="s">
        <v>25</v>
      </c>
      <c r="F72" s="22"/>
      <c r="G72" s="88"/>
      <c r="H72" s="77"/>
      <c r="I72" s="6" t="s">
        <v>24</v>
      </c>
      <c r="J72" s="6" t="s">
        <v>25</v>
      </c>
      <c r="L72" s="27"/>
      <c r="M72" s="31"/>
      <c r="N72" s="29"/>
      <c r="O72" s="29"/>
    </row>
    <row r="73" spans="1:17" ht="16.5" customHeight="1" x14ac:dyDescent="0.15">
      <c r="B73" s="6">
        <f>B68+1</f>
        <v>61</v>
      </c>
      <c r="C73" s="9" t="s">
        <v>86</v>
      </c>
      <c r="D73" s="17">
        <v>88</v>
      </c>
      <c r="E73" s="17">
        <f t="shared" ref="E73:E83" si="10">ROUNDUP(D73/365,0)</f>
        <v>1</v>
      </c>
      <c r="G73" s="6">
        <f>G68+1</f>
        <v>61</v>
      </c>
      <c r="H73" s="9" t="s">
        <v>130</v>
      </c>
      <c r="I73" s="12">
        <v>84</v>
      </c>
      <c r="J73" s="17">
        <f t="shared" ref="J73:J82" si="11">ROUNDUP(I73/365,0)</f>
        <v>1</v>
      </c>
      <c r="L73" s="27"/>
      <c r="M73" s="29"/>
      <c r="N73" s="34"/>
      <c r="O73" s="29"/>
    </row>
    <row r="74" spans="1:17" ht="16.5" customHeight="1" x14ac:dyDescent="0.15">
      <c r="B74" s="6">
        <f t="shared" ref="B74:B83" si="12">B73+1</f>
        <v>62</v>
      </c>
      <c r="C74" s="9" t="s">
        <v>130</v>
      </c>
      <c r="D74" s="12">
        <v>84</v>
      </c>
      <c r="E74" s="17">
        <f t="shared" si="10"/>
        <v>1</v>
      </c>
      <c r="G74" s="6">
        <f t="shared" ref="G74:G82" si="13">G73+1</f>
        <v>62</v>
      </c>
      <c r="H74" s="9" t="s">
        <v>96</v>
      </c>
      <c r="I74" s="17">
        <v>48</v>
      </c>
      <c r="J74" s="17">
        <f t="shared" si="11"/>
        <v>1</v>
      </c>
      <c r="L74" s="27"/>
      <c r="M74" s="29"/>
      <c r="N74" s="34"/>
      <c r="O74" s="29"/>
    </row>
    <row r="75" spans="1:17" ht="16.5" customHeight="1" x14ac:dyDescent="0.15">
      <c r="B75" s="6">
        <f t="shared" si="12"/>
        <v>63</v>
      </c>
      <c r="C75" s="9" t="s">
        <v>96</v>
      </c>
      <c r="D75" s="17">
        <v>48</v>
      </c>
      <c r="E75" s="17">
        <f t="shared" si="10"/>
        <v>1</v>
      </c>
      <c r="G75" s="6">
        <f t="shared" si="13"/>
        <v>63</v>
      </c>
      <c r="H75" s="9" t="s">
        <v>91</v>
      </c>
      <c r="I75" s="17">
        <v>38</v>
      </c>
      <c r="J75" s="17">
        <f t="shared" si="11"/>
        <v>1</v>
      </c>
      <c r="L75" s="27"/>
      <c r="M75" s="29"/>
      <c r="N75" s="34"/>
      <c r="O75" s="29"/>
    </row>
    <row r="76" spans="1:17" ht="16.5" customHeight="1" x14ac:dyDescent="0.15">
      <c r="B76" s="6">
        <f t="shared" si="12"/>
        <v>64</v>
      </c>
      <c r="C76" s="9" t="s">
        <v>91</v>
      </c>
      <c r="D76" s="17">
        <v>38</v>
      </c>
      <c r="E76" s="17">
        <f t="shared" si="10"/>
        <v>1</v>
      </c>
      <c r="G76" s="6">
        <f t="shared" si="13"/>
        <v>64</v>
      </c>
      <c r="H76" s="9" t="s">
        <v>85</v>
      </c>
      <c r="I76" s="17">
        <v>15</v>
      </c>
      <c r="J76" s="17">
        <f t="shared" si="11"/>
        <v>1</v>
      </c>
      <c r="L76" s="27"/>
      <c r="M76" s="29"/>
      <c r="N76" s="34"/>
      <c r="O76" s="29"/>
    </row>
    <row r="77" spans="1:17" ht="16.5" customHeight="1" x14ac:dyDescent="0.15">
      <c r="B77" s="6">
        <f t="shared" si="12"/>
        <v>65</v>
      </c>
      <c r="C77" s="9" t="s">
        <v>85</v>
      </c>
      <c r="D77" s="17">
        <v>15</v>
      </c>
      <c r="E77" s="17">
        <f t="shared" si="10"/>
        <v>1</v>
      </c>
      <c r="G77" s="6">
        <f t="shared" si="13"/>
        <v>65</v>
      </c>
      <c r="H77" s="9" t="s">
        <v>35</v>
      </c>
      <c r="I77" s="17">
        <v>14</v>
      </c>
      <c r="J77" s="17">
        <f t="shared" si="11"/>
        <v>1</v>
      </c>
      <c r="L77" s="27"/>
      <c r="M77" s="29"/>
      <c r="N77" s="34"/>
      <c r="O77" s="29"/>
    </row>
    <row r="78" spans="1:17" ht="16.5" customHeight="1" x14ac:dyDescent="0.15">
      <c r="B78" s="6">
        <f t="shared" si="12"/>
        <v>66</v>
      </c>
      <c r="C78" s="9" t="s">
        <v>35</v>
      </c>
      <c r="D78" s="17">
        <v>14</v>
      </c>
      <c r="E78" s="17">
        <f t="shared" si="10"/>
        <v>1</v>
      </c>
      <c r="G78" s="6">
        <f t="shared" si="13"/>
        <v>66</v>
      </c>
      <c r="H78" s="9" t="s">
        <v>108</v>
      </c>
      <c r="I78" s="12">
        <v>14</v>
      </c>
      <c r="J78" s="17">
        <f t="shared" si="11"/>
        <v>1</v>
      </c>
      <c r="L78" s="27"/>
      <c r="M78" s="29"/>
      <c r="N78" s="34"/>
      <c r="O78" s="29"/>
    </row>
    <row r="79" spans="1:17" ht="16.5" customHeight="1" x14ac:dyDescent="0.15">
      <c r="B79" s="6">
        <f t="shared" si="12"/>
        <v>67</v>
      </c>
      <c r="C79" s="9" t="s">
        <v>108</v>
      </c>
      <c r="D79" s="12">
        <v>14</v>
      </c>
      <c r="E79" s="17">
        <f t="shared" si="10"/>
        <v>1</v>
      </c>
      <c r="G79" s="6">
        <f t="shared" si="13"/>
        <v>67</v>
      </c>
      <c r="H79" s="9" t="s">
        <v>64</v>
      </c>
      <c r="I79" s="12">
        <v>12</v>
      </c>
      <c r="J79" s="17">
        <f t="shared" si="11"/>
        <v>1</v>
      </c>
      <c r="L79" s="27"/>
      <c r="M79" s="29"/>
      <c r="N79" s="34"/>
      <c r="O79" s="29"/>
    </row>
    <row r="80" spans="1:17" ht="16.5" customHeight="1" x14ac:dyDescent="0.15">
      <c r="B80" s="6">
        <f t="shared" si="12"/>
        <v>68</v>
      </c>
      <c r="C80" s="9" t="s">
        <v>64</v>
      </c>
      <c r="D80" s="12">
        <v>12</v>
      </c>
      <c r="E80" s="17">
        <f t="shared" si="10"/>
        <v>1</v>
      </c>
      <c r="G80" s="6">
        <f t="shared" si="13"/>
        <v>68</v>
      </c>
      <c r="H80" s="9" t="s">
        <v>95</v>
      </c>
      <c r="I80" s="17">
        <v>5</v>
      </c>
      <c r="J80" s="17">
        <f t="shared" si="11"/>
        <v>1</v>
      </c>
      <c r="L80" s="27"/>
      <c r="M80" s="29"/>
      <c r="N80" s="34"/>
      <c r="O80" s="29"/>
    </row>
    <row r="81" spans="2:15" ht="16.5" customHeight="1" x14ac:dyDescent="0.15">
      <c r="B81" s="6">
        <f t="shared" si="12"/>
        <v>69</v>
      </c>
      <c r="C81" s="9" t="s">
        <v>95</v>
      </c>
      <c r="D81" s="17">
        <v>5</v>
      </c>
      <c r="E81" s="17">
        <f t="shared" si="10"/>
        <v>1</v>
      </c>
      <c r="G81" s="6">
        <f t="shared" si="13"/>
        <v>69</v>
      </c>
      <c r="H81" s="9" t="s">
        <v>73</v>
      </c>
      <c r="I81" s="17">
        <v>1</v>
      </c>
      <c r="J81" s="17">
        <f t="shared" si="11"/>
        <v>1</v>
      </c>
      <c r="L81" s="27"/>
      <c r="M81" s="29"/>
      <c r="N81" s="34"/>
      <c r="O81" s="29"/>
    </row>
    <row r="82" spans="2:15" ht="16.5" customHeight="1" x14ac:dyDescent="0.15">
      <c r="B82" s="6">
        <f t="shared" si="12"/>
        <v>70</v>
      </c>
      <c r="C82" s="9" t="s">
        <v>73</v>
      </c>
      <c r="D82" s="17">
        <v>1</v>
      </c>
      <c r="E82" s="17">
        <f t="shared" si="10"/>
        <v>1</v>
      </c>
      <c r="G82" s="6">
        <f t="shared" si="13"/>
        <v>70</v>
      </c>
      <c r="H82" s="9" t="s">
        <v>132</v>
      </c>
      <c r="I82" s="17">
        <v>1</v>
      </c>
      <c r="J82" s="17">
        <f t="shared" si="11"/>
        <v>1</v>
      </c>
      <c r="K82" s="29"/>
    </row>
    <row r="83" spans="2:15" ht="16.5" customHeight="1" x14ac:dyDescent="0.15">
      <c r="B83" s="6">
        <f t="shared" si="12"/>
        <v>71</v>
      </c>
      <c r="C83" s="9" t="s">
        <v>132</v>
      </c>
      <c r="D83" s="17">
        <v>1</v>
      </c>
      <c r="E83" s="17">
        <f t="shared" si="10"/>
        <v>1</v>
      </c>
      <c r="H83" s="27"/>
      <c r="I83" s="29"/>
      <c r="J83" s="34"/>
      <c r="K83" s="29"/>
    </row>
    <row r="84" spans="2:15" ht="16.5" customHeight="1" x14ac:dyDescent="0.15">
      <c r="B84" s="29"/>
      <c r="C84" s="31"/>
      <c r="D84" s="34" t="s">
        <v>46</v>
      </c>
      <c r="E84" s="29"/>
      <c r="I84" s="1" t="s">
        <v>22</v>
      </c>
      <c r="N84" s="1" t="s">
        <v>40</v>
      </c>
    </row>
    <row r="85" spans="2:15" ht="16.5" customHeight="1" x14ac:dyDescent="0.15">
      <c r="D85" s="1">
        <f>SUM(D5:D34)+SUM(D39:D68)+SUM(D73:D83)</f>
        <v>5239716</v>
      </c>
      <c r="I85" s="1">
        <f>SUM(I5:I34)+SUM(I39:I68)+SUM(I73:I82)</f>
        <v>1540471</v>
      </c>
      <c r="N85" s="1">
        <f>SUM(N5:N26)</f>
        <v>3699245</v>
      </c>
    </row>
  </sheetData>
  <mergeCells count="16">
    <mergeCell ref="M3:M4"/>
    <mergeCell ref="B37:B38"/>
    <mergeCell ref="C37:C38"/>
    <mergeCell ref="G37:G38"/>
    <mergeCell ref="H37:H38"/>
    <mergeCell ref="B3:B4"/>
    <mergeCell ref="C3:C4"/>
    <mergeCell ref="G3:G4"/>
    <mergeCell ref="H3:H4"/>
    <mergeCell ref="L3:L4"/>
    <mergeCell ref="B71:B72"/>
    <mergeCell ref="C71:C72"/>
    <mergeCell ref="G71:G72"/>
    <mergeCell ref="H71:H72"/>
    <mergeCell ref="N34:O34"/>
    <mergeCell ref="N68:O68"/>
  </mergeCells>
  <phoneticPr fontId="2"/>
  <pageMargins left="0.23622047244094488" right="0.19685039370078741" top="0.56999999999999995" bottom="0.4" header="0.31496062992125984" footer="0.31496062992125984"/>
  <pageSetup paperSize="9" scale="95" orientation="landscape" r:id="rId1"/>
  <rowBreaks count="2" manualBreakCount="2">
    <brk id="34" max="15" man="1"/>
    <brk id="68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5"/>
  <sheetViews>
    <sheetView showGridLines="0" view="pageBreakPreview" zoomScaleSheetLayoutView="100" workbookViewId="0"/>
  </sheetViews>
  <sheetFormatPr defaultColWidth="12.75" defaultRowHeight="16.5" customHeight="1" x14ac:dyDescent="0.15"/>
  <cols>
    <col min="1" max="1" width="2.5" style="1" customWidth="1"/>
    <col min="2" max="2" width="6.25" style="1" customWidth="1"/>
    <col min="3" max="3" width="11.625" style="1" customWidth="1"/>
    <col min="4" max="5" width="12.75" style="1"/>
    <col min="6" max="6" width="3.5" style="1" customWidth="1"/>
    <col min="7" max="7" width="6.25" style="1" customWidth="1"/>
    <col min="8" max="8" width="11.625" style="1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152</v>
      </c>
      <c r="B1" s="4"/>
      <c r="C1" s="4"/>
      <c r="D1" s="4"/>
      <c r="E1" s="4"/>
      <c r="F1" s="4"/>
      <c r="G1" s="13"/>
      <c r="H1" s="4"/>
      <c r="I1" s="4"/>
      <c r="J1" s="4"/>
      <c r="K1" s="4"/>
      <c r="L1" s="4"/>
      <c r="M1" s="4"/>
      <c r="N1" s="4"/>
      <c r="O1" s="4"/>
      <c r="P1" s="4"/>
      <c r="Q1" s="35"/>
    </row>
    <row r="2" spans="1:17" ht="16.5" customHeight="1" x14ac:dyDescent="0.15">
      <c r="B2" s="1" t="s">
        <v>30</v>
      </c>
      <c r="G2" s="1" t="s">
        <v>28</v>
      </c>
      <c r="L2" s="1" t="s">
        <v>26</v>
      </c>
    </row>
    <row r="3" spans="1:17" ht="16.5" customHeight="1" x14ac:dyDescent="0.15">
      <c r="B3" s="75" t="s">
        <v>4</v>
      </c>
      <c r="C3" s="87" t="s">
        <v>7</v>
      </c>
      <c r="D3" s="11" t="s">
        <v>31</v>
      </c>
      <c r="E3" s="11"/>
      <c r="F3" s="22"/>
      <c r="G3" s="87" t="s">
        <v>4</v>
      </c>
      <c r="H3" s="87" t="s">
        <v>7</v>
      </c>
      <c r="I3" s="11" t="s">
        <v>31</v>
      </c>
      <c r="J3" s="11"/>
      <c r="L3" s="75" t="s">
        <v>4</v>
      </c>
      <c r="M3" s="87" t="s">
        <v>7</v>
      </c>
      <c r="N3" s="11" t="s">
        <v>31</v>
      </c>
      <c r="O3" s="11"/>
    </row>
    <row r="4" spans="1:17" ht="16.5" customHeight="1" x14ac:dyDescent="0.15">
      <c r="B4" s="75"/>
      <c r="C4" s="88"/>
      <c r="D4" s="6" t="s">
        <v>24</v>
      </c>
      <c r="E4" s="6" t="s">
        <v>25</v>
      </c>
      <c r="F4" s="22"/>
      <c r="G4" s="88"/>
      <c r="H4" s="88"/>
      <c r="I4" s="6" t="s">
        <v>24</v>
      </c>
      <c r="J4" s="6" t="s">
        <v>25</v>
      </c>
      <c r="L4" s="75"/>
      <c r="M4" s="88"/>
      <c r="N4" s="6" t="s">
        <v>24</v>
      </c>
      <c r="O4" s="6" t="s">
        <v>25</v>
      </c>
    </row>
    <row r="5" spans="1:17" ht="16.5" customHeight="1" x14ac:dyDescent="0.15">
      <c r="B5" s="6">
        <v>1</v>
      </c>
      <c r="C5" s="9" t="s">
        <v>135</v>
      </c>
      <c r="D5" s="17">
        <v>88855728</v>
      </c>
      <c r="E5" s="17">
        <f t="shared" ref="E5:E34" si="0">ROUNDUP(D5/365,0)</f>
        <v>243441</v>
      </c>
      <c r="G5" s="6">
        <v>1</v>
      </c>
      <c r="H5" s="9" t="s">
        <v>135</v>
      </c>
      <c r="I5" s="17">
        <v>49776290</v>
      </c>
      <c r="J5" s="17">
        <f t="shared" ref="J5:J34" si="1">ROUNDUP(I5/365,0)</f>
        <v>136374</v>
      </c>
      <c r="L5" s="6">
        <v>1</v>
      </c>
      <c r="M5" s="9" t="s">
        <v>150</v>
      </c>
      <c r="N5" s="17">
        <v>43692520</v>
      </c>
      <c r="O5" s="17">
        <f t="shared" ref="O5:O10" si="2">ROUNDUP(N5/365,0)</f>
        <v>119706</v>
      </c>
    </row>
    <row r="6" spans="1:17" ht="16.5" customHeight="1" x14ac:dyDescent="0.15">
      <c r="B6" s="6">
        <f t="shared" ref="B6:B34" si="3">B5+1</f>
        <v>2</v>
      </c>
      <c r="C6" s="9" t="s">
        <v>136</v>
      </c>
      <c r="D6" s="17">
        <v>45492114</v>
      </c>
      <c r="E6" s="17">
        <f t="shared" si="0"/>
        <v>124636</v>
      </c>
      <c r="G6" s="6">
        <f t="shared" ref="G6:G34" si="4">G5+1</f>
        <v>2</v>
      </c>
      <c r="H6" s="17" t="s">
        <v>139</v>
      </c>
      <c r="I6" s="12">
        <v>11613881</v>
      </c>
      <c r="J6" s="17">
        <f t="shared" si="1"/>
        <v>31819</v>
      </c>
      <c r="L6" s="6">
        <f>L5+1</f>
        <v>2</v>
      </c>
      <c r="M6" s="9" t="s">
        <v>151</v>
      </c>
      <c r="N6" s="17">
        <v>39079438</v>
      </c>
      <c r="O6" s="17">
        <f t="shared" si="2"/>
        <v>107067</v>
      </c>
    </row>
    <row r="7" spans="1:17" ht="16.5" customHeight="1" x14ac:dyDescent="0.15">
      <c r="B7" s="6">
        <f t="shared" si="3"/>
        <v>3</v>
      </c>
      <c r="C7" s="17" t="s">
        <v>138</v>
      </c>
      <c r="D7" s="12">
        <v>27425742</v>
      </c>
      <c r="E7" s="17">
        <f t="shared" si="0"/>
        <v>75140</v>
      </c>
      <c r="G7" s="6">
        <f t="shared" si="4"/>
        <v>3</v>
      </c>
      <c r="H7" s="9" t="s">
        <v>48</v>
      </c>
      <c r="I7" s="17">
        <v>10756322</v>
      </c>
      <c r="J7" s="17">
        <f t="shared" si="1"/>
        <v>29470</v>
      </c>
      <c r="L7" s="6">
        <f>L6+1</f>
        <v>3</v>
      </c>
      <c r="M7" s="17" t="s">
        <v>98</v>
      </c>
      <c r="N7" s="12">
        <v>24037984</v>
      </c>
      <c r="O7" s="17">
        <f t="shared" si="2"/>
        <v>65858</v>
      </c>
    </row>
    <row r="8" spans="1:17" ht="16.5" customHeight="1" x14ac:dyDescent="0.15">
      <c r="B8" s="6">
        <f t="shared" si="3"/>
        <v>4</v>
      </c>
      <c r="C8" s="17" t="s">
        <v>48</v>
      </c>
      <c r="D8" s="12">
        <v>12146624</v>
      </c>
      <c r="E8" s="17">
        <f t="shared" si="0"/>
        <v>33279</v>
      </c>
      <c r="G8" s="6">
        <f t="shared" si="4"/>
        <v>4</v>
      </c>
      <c r="H8" s="17" t="s">
        <v>140</v>
      </c>
      <c r="I8" s="12">
        <v>9526763</v>
      </c>
      <c r="J8" s="17">
        <f t="shared" si="1"/>
        <v>26101</v>
      </c>
      <c r="L8" s="6">
        <f>L7+1</f>
        <v>4</v>
      </c>
      <c r="M8" s="17" t="s">
        <v>147</v>
      </c>
      <c r="N8" s="12">
        <v>4997570</v>
      </c>
      <c r="O8" s="17">
        <f t="shared" si="2"/>
        <v>13692</v>
      </c>
    </row>
    <row r="9" spans="1:17" ht="16.5" customHeight="1" x14ac:dyDescent="0.15">
      <c r="B9" s="6">
        <f t="shared" si="3"/>
        <v>5</v>
      </c>
      <c r="C9" s="17" t="s">
        <v>50</v>
      </c>
      <c r="D9" s="12">
        <v>12025901</v>
      </c>
      <c r="E9" s="17">
        <f t="shared" si="0"/>
        <v>32948</v>
      </c>
      <c r="G9" s="6">
        <f t="shared" si="4"/>
        <v>5</v>
      </c>
      <c r="H9" s="17" t="s">
        <v>50</v>
      </c>
      <c r="I9" s="12">
        <v>8488267</v>
      </c>
      <c r="J9" s="17">
        <f t="shared" si="1"/>
        <v>23256</v>
      </c>
      <c r="L9" s="6">
        <f>L8+1</f>
        <v>5</v>
      </c>
      <c r="M9" s="17" t="s">
        <v>50</v>
      </c>
      <c r="N9" s="12">
        <v>3537634</v>
      </c>
      <c r="O9" s="17">
        <f t="shared" si="2"/>
        <v>9693</v>
      </c>
    </row>
    <row r="10" spans="1:17" ht="16.5" customHeight="1" x14ac:dyDescent="0.15">
      <c r="B10" s="6">
        <f t="shared" si="3"/>
        <v>6</v>
      </c>
      <c r="C10" s="9" t="s">
        <v>139</v>
      </c>
      <c r="D10" s="17">
        <v>11613881</v>
      </c>
      <c r="E10" s="17">
        <f t="shared" si="0"/>
        <v>31819</v>
      </c>
      <c r="G10" s="6">
        <f t="shared" si="4"/>
        <v>6</v>
      </c>
      <c r="H10" s="17" t="s">
        <v>138</v>
      </c>
      <c r="I10" s="12">
        <v>3387758</v>
      </c>
      <c r="J10" s="17">
        <f t="shared" si="1"/>
        <v>9282</v>
      </c>
      <c r="L10" s="6">
        <f>L9+1</f>
        <v>6</v>
      </c>
      <c r="M10" s="17" t="s">
        <v>48</v>
      </c>
      <c r="N10" s="12">
        <v>1390302</v>
      </c>
      <c r="O10" s="17">
        <f t="shared" si="2"/>
        <v>3810</v>
      </c>
    </row>
    <row r="11" spans="1:17" ht="16.5" customHeight="1" x14ac:dyDescent="0.15">
      <c r="B11" s="6">
        <f t="shared" si="3"/>
        <v>7</v>
      </c>
      <c r="C11" s="17" t="s">
        <v>140</v>
      </c>
      <c r="D11" s="12">
        <v>9526763</v>
      </c>
      <c r="E11" s="17">
        <f t="shared" si="0"/>
        <v>26101</v>
      </c>
      <c r="G11" s="6">
        <f t="shared" si="4"/>
        <v>7</v>
      </c>
      <c r="H11" s="17" t="s">
        <v>42</v>
      </c>
      <c r="I11" s="12">
        <v>3125220</v>
      </c>
      <c r="J11" s="17">
        <f t="shared" si="1"/>
        <v>8563</v>
      </c>
      <c r="L11" s="39"/>
      <c r="M11" s="41"/>
      <c r="N11" s="43"/>
      <c r="O11" s="43"/>
    </row>
    <row r="12" spans="1:17" ht="16.5" customHeight="1" x14ac:dyDescent="0.15">
      <c r="B12" s="6">
        <f t="shared" si="3"/>
        <v>8</v>
      </c>
      <c r="C12" s="17" t="s">
        <v>142</v>
      </c>
      <c r="D12" s="12">
        <v>6544134</v>
      </c>
      <c r="E12" s="17">
        <f t="shared" si="0"/>
        <v>17930</v>
      </c>
      <c r="G12" s="6">
        <f t="shared" si="4"/>
        <v>8</v>
      </c>
      <c r="H12" s="9" t="s">
        <v>52</v>
      </c>
      <c r="I12" s="17">
        <v>2294053</v>
      </c>
      <c r="J12" s="17">
        <f t="shared" si="1"/>
        <v>6286</v>
      </c>
      <c r="L12" s="27"/>
      <c r="M12" s="29"/>
      <c r="N12" s="34"/>
      <c r="O12" s="29"/>
    </row>
    <row r="13" spans="1:17" ht="16.5" customHeight="1" x14ac:dyDescent="0.15">
      <c r="B13" s="6">
        <f t="shared" si="3"/>
        <v>9</v>
      </c>
      <c r="C13" s="17" t="s">
        <v>42</v>
      </c>
      <c r="D13" s="12">
        <v>3125220</v>
      </c>
      <c r="E13" s="17">
        <f t="shared" si="0"/>
        <v>8563</v>
      </c>
      <c r="G13" s="6">
        <f t="shared" si="4"/>
        <v>9</v>
      </c>
      <c r="H13" s="17" t="s">
        <v>136</v>
      </c>
      <c r="I13" s="12">
        <v>1799594</v>
      </c>
      <c r="J13" s="17">
        <f t="shared" si="1"/>
        <v>4931</v>
      </c>
      <c r="L13" s="27"/>
      <c r="M13" s="29"/>
      <c r="N13" s="34"/>
      <c r="O13" s="29"/>
    </row>
    <row r="14" spans="1:17" ht="16.5" customHeight="1" x14ac:dyDescent="0.15">
      <c r="B14" s="6">
        <f t="shared" si="3"/>
        <v>10</v>
      </c>
      <c r="C14" s="17" t="s">
        <v>52</v>
      </c>
      <c r="D14" s="12">
        <v>2294053</v>
      </c>
      <c r="E14" s="17">
        <f t="shared" si="0"/>
        <v>6286</v>
      </c>
      <c r="G14" s="6">
        <f t="shared" si="4"/>
        <v>10</v>
      </c>
      <c r="H14" s="17" t="s">
        <v>72</v>
      </c>
      <c r="I14" s="12">
        <v>1759594</v>
      </c>
      <c r="J14" s="17">
        <f t="shared" si="1"/>
        <v>4821</v>
      </c>
      <c r="L14" s="27"/>
      <c r="M14" s="29"/>
      <c r="N14" s="34"/>
      <c r="O14" s="29"/>
    </row>
    <row r="15" spans="1:17" ht="16.5" customHeight="1" x14ac:dyDescent="0.15">
      <c r="B15" s="6">
        <f t="shared" si="3"/>
        <v>11</v>
      </c>
      <c r="C15" s="17" t="s">
        <v>72</v>
      </c>
      <c r="D15" s="12">
        <v>1759594</v>
      </c>
      <c r="E15" s="17">
        <f t="shared" si="0"/>
        <v>4821</v>
      </c>
      <c r="G15" s="6">
        <f t="shared" si="4"/>
        <v>11</v>
      </c>
      <c r="H15" s="17" t="s">
        <v>56</v>
      </c>
      <c r="I15" s="12">
        <v>1573860</v>
      </c>
      <c r="J15" s="17">
        <f t="shared" si="1"/>
        <v>4312</v>
      </c>
      <c r="L15" s="27"/>
      <c r="M15" s="31"/>
      <c r="N15" s="29"/>
      <c r="O15" s="29"/>
    </row>
    <row r="16" spans="1:17" ht="16.5" customHeight="1" x14ac:dyDescent="0.15">
      <c r="B16" s="6">
        <f t="shared" si="3"/>
        <v>12</v>
      </c>
      <c r="C16" s="17" t="s">
        <v>56</v>
      </c>
      <c r="D16" s="12">
        <v>1573860</v>
      </c>
      <c r="E16" s="17">
        <f t="shared" si="0"/>
        <v>4312</v>
      </c>
      <c r="G16" s="6">
        <f t="shared" si="4"/>
        <v>12</v>
      </c>
      <c r="H16" s="17" t="s">
        <v>142</v>
      </c>
      <c r="I16" s="12">
        <v>1546564</v>
      </c>
      <c r="J16" s="17">
        <f t="shared" si="1"/>
        <v>4238</v>
      </c>
      <c r="L16" s="27"/>
      <c r="M16" s="29"/>
      <c r="N16" s="34"/>
      <c r="O16" s="29"/>
    </row>
    <row r="17" spans="2:15" ht="16.5" customHeight="1" x14ac:dyDescent="0.15">
      <c r="B17" s="6">
        <f t="shared" si="3"/>
        <v>13</v>
      </c>
      <c r="C17" s="17" t="s">
        <v>44</v>
      </c>
      <c r="D17" s="12">
        <v>1455859</v>
      </c>
      <c r="E17" s="17">
        <f t="shared" si="0"/>
        <v>3989</v>
      </c>
      <c r="G17" s="6">
        <f t="shared" si="4"/>
        <v>13</v>
      </c>
      <c r="H17" s="17" t="s">
        <v>44</v>
      </c>
      <c r="I17" s="12">
        <v>1455859</v>
      </c>
      <c r="J17" s="17">
        <f t="shared" si="1"/>
        <v>3989</v>
      </c>
      <c r="L17" s="27"/>
      <c r="M17" s="29"/>
      <c r="N17" s="34"/>
      <c r="O17" s="29"/>
    </row>
    <row r="18" spans="2:15" ht="16.5" customHeight="1" x14ac:dyDescent="0.15">
      <c r="B18" s="6">
        <f t="shared" si="3"/>
        <v>14</v>
      </c>
      <c r="C18" s="9" t="s">
        <v>55</v>
      </c>
      <c r="D18" s="17">
        <v>1380982</v>
      </c>
      <c r="E18" s="17">
        <f t="shared" si="0"/>
        <v>3784</v>
      </c>
      <c r="G18" s="6">
        <f t="shared" si="4"/>
        <v>14</v>
      </c>
      <c r="H18" s="9" t="s">
        <v>55</v>
      </c>
      <c r="I18" s="17">
        <v>1380982</v>
      </c>
      <c r="J18" s="17">
        <f t="shared" si="1"/>
        <v>3784</v>
      </c>
      <c r="L18" s="27"/>
      <c r="M18" s="31"/>
      <c r="N18" s="29"/>
      <c r="O18" s="29"/>
    </row>
    <row r="19" spans="2:15" ht="16.5" customHeight="1" x14ac:dyDescent="0.15">
      <c r="B19" s="6">
        <f t="shared" si="3"/>
        <v>15</v>
      </c>
      <c r="C19" s="17" t="s">
        <v>65</v>
      </c>
      <c r="D19" s="12">
        <v>1274816</v>
      </c>
      <c r="E19" s="17">
        <f t="shared" si="0"/>
        <v>3493</v>
      </c>
      <c r="G19" s="6">
        <f t="shared" si="4"/>
        <v>15</v>
      </c>
      <c r="H19" s="17" t="s">
        <v>65</v>
      </c>
      <c r="I19" s="12">
        <v>1274816</v>
      </c>
      <c r="J19" s="17">
        <f t="shared" si="1"/>
        <v>3493</v>
      </c>
      <c r="L19" s="27"/>
      <c r="M19" s="29"/>
      <c r="N19" s="34"/>
      <c r="O19" s="29"/>
    </row>
    <row r="20" spans="2:15" ht="16.5" customHeight="1" x14ac:dyDescent="0.15">
      <c r="B20" s="6">
        <f t="shared" si="3"/>
        <v>16</v>
      </c>
      <c r="C20" s="9" t="s">
        <v>60</v>
      </c>
      <c r="D20" s="17">
        <v>1251972</v>
      </c>
      <c r="E20" s="17">
        <f t="shared" si="0"/>
        <v>3431</v>
      </c>
      <c r="G20" s="6">
        <f t="shared" si="4"/>
        <v>16</v>
      </c>
      <c r="H20" s="9" t="s">
        <v>60</v>
      </c>
      <c r="I20" s="17">
        <v>1251972</v>
      </c>
      <c r="J20" s="17">
        <f t="shared" si="1"/>
        <v>3431</v>
      </c>
      <c r="L20" s="27"/>
      <c r="M20" s="29"/>
      <c r="N20" s="34"/>
      <c r="O20" s="29"/>
    </row>
    <row r="21" spans="2:15" ht="16.5" customHeight="1" x14ac:dyDescent="0.15">
      <c r="B21" s="6">
        <f t="shared" si="3"/>
        <v>17</v>
      </c>
      <c r="C21" s="9" t="s">
        <v>9</v>
      </c>
      <c r="D21" s="17">
        <v>1097098</v>
      </c>
      <c r="E21" s="17">
        <f t="shared" si="0"/>
        <v>3006</v>
      </c>
      <c r="G21" s="6">
        <f t="shared" si="4"/>
        <v>17</v>
      </c>
      <c r="H21" s="9" t="s">
        <v>9</v>
      </c>
      <c r="I21" s="17">
        <v>1097098</v>
      </c>
      <c r="J21" s="17">
        <f t="shared" si="1"/>
        <v>3006</v>
      </c>
      <c r="L21" s="27"/>
      <c r="M21" s="29"/>
      <c r="N21" s="34"/>
      <c r="O21" s="29"/>
    </row>
    <row r="22" spans="2:15" ht="16.5" customHeight="1" x14ac:dyDescent="0.15">
      <c r="B22" s="6">
        <f t="shared" si="3"/>
        <v>18</v>
      </c>
      <c r="C22" s="17" t="s">
        <v>61</v>
      </c>
      <c r="D22" s="12">
        <v>1087437</v>
      </c>
      <c r="E22" s="17">
        <f t="shared" si="0"/>
        <v>2980</v>
      </c>
      <c r="G22" s="6">
        <f t="shared" si="4"/>
        <v>18</v>
      </c>
      <c r="H22" s="17" t="s">
        <v>61</v>
      </c>
      <c r="I22" s="12">
        <v>1087437</v>
      </c>
      <c r="J22" s="17">
        <f t="shared" si="1"/>
        <v>2980</v>
      </c>
      <c r="L22" s="27"/>
      <c r="M22" s="29"/>
      <c r="N22" s="34"/>
      <c r="O22" s="29"/>
    </row>
    <row r="23" spans="2:15" ht="16.5" customHeight="1" x14ac:dyDescent="0.15">
      <c r="B23" s="6">
        <f t="shared" si="3"/>
        <v>19</v>
      </c>
      <c r="C23" s="9" t="s">
        <v>53</v>
      </c>
      <c r="D23" s="17">
        <v>833471</v>
      </c>
      <c r="E23" s="17">
        <f t="shared" si="0"/>
        <v>2284</v>
      </c>
      <c r="G23" s="6">
        <f t="shared" si="4"/>
        <v>19</v>
      </c>
      <c r="H23" s="9" t="s">
        <v>53</v>
      </c>
      <c r="I23" s="17">
        <v>833471</v>
      </c>
      <c r="J23" s="17">
        <f t="shared" si="1"/>
        <v>2284</v>
      </c>
      <c r="L23" s="27"/>
      <c r="M23" s="29"/>
      <c r="N23" s="34"/>
      <c r="O23" s="29"/>
    </row>
    <row r="24" spans="2:15" ht="16.5" customHeight="1" x14ac:dyDescent="0.15">
      <c r="B24" s="6">
        <f t="shared" si="3"/>
        <v>20</v>
      </c>
      <c r="C24" s="17" t="s">
        <v>63</v>
      </c>
      <c r="D24" s="12">
        <v>714840</v>
      </c>
      <c r="E24" s="17">
        <f t="shared" si="0"/>
        <v>1959</v>
      </c>
      <c r="G24" s="6">
        <f t="shared" si="4"/>
        <v>20</v>
      </c>
      <c r="H24" s="17" t="s">
        <v>63</v>
      </c>
      <c r="I24" s="12">
        <v>714840</v>
      </c>
      <c r="J24" s="17">
        <f t="shared" si="1"/>
        <v>1959</v>
      </c>
      <c r="L24" s="27"/>
      <c r="M24" s="31"/>
      <c r="N24" s="29"/>
      <c r="O24" s="29"/>
    </row>
    <row r="25" spans="2:15" ht="16.5" customHeight="1" x14ac:dyDescent="0.15">
      <c r="B25" s="6">
        <f t="shared" si="3"/>
        <v>21</v>
      </c>
      <c r="C25" s="9" t="s">
        <v>54</v>
      </c>
      <c r="D25" s="17">
        <v>673179</v>
      </c>
      <c r="E25" s="17">
        <f t="shared" si="0"/>
        <v>1845</v>
      </c>
      <c r="G25" s="6">
        <f t="shared" si="4"/>
        <v>21</v>
      </c>
      <c r="H25" s="9" t="s">
        <v>54</v>
      </c>
      <c r="I25" s="17">
        <v>673179</v>
      </c>
      <c r="J25" s="17">
        <f t="shared" si="1"/>
        <v>1845</v>
      </c>
      <c r="L25" s="27"/>
      <c r="M25" s="29"/>
      <c r="N25" s="34"/>
      <c r="O25" s="29"/>
    </row>
    <row r="26" spans="2:15" ht="16.5" customHeight="1" x14ac:dyDescent="0.15">
      <c r="B26" s="6">
        <f t="shared" si="3"/>
        <v>22</v>
      </c>
      <c r="C26" s="17" t="s">
        <v>92</v>
      </c>
      <c r="D26" s="12">
        <v>639183</v>
      </c>
      <c r="E26" s="17">
        <f t="shared" si="0"/>
        <v>1752</v>
      </c>
      <c r="G26" s="6">
        <f t="shared" si="4"/>
        <v>22</v>
      </c>
      <c r="H26" s="17" t="s">
        <v>92</v>
      </c>
      <c r="I26" s="12">
        <v>639183</v>
      </c>
      <c r="J26" s="17">
        <f t="shared" si="1"/>
        <v>1752</v>
      </c>
      <c r="L26" s="27"/>
      <c r="M26" s="29"/>
      <c r="N26" s="34"/>
      <c r="O26" s="29"/>
    </row>
    <row r="27" spans="2:15" ht="16.5" customHeight="1" x14ac:dyDescent="0.15">
      <c r="B27" s="6">
        <f t="shared" si="3"/>
        <v>23</v>
      </c>
      <c r="C27" s="9" t="s">
        <v>104</v>
      </c>
      <c r="D27" s="17">
        <v>620522</v>
      </c>
      <c r="E27" s="17">
        <f t="shared" si="0"/>
        <v>1701</v>
      </c>
      <c r="G27" s="6">
        <f t="shared" si="4"/>
        <v>23</v>
      </c>
      <c r="H27" s="9" t="s">
        <v>104</v>
      </c>
      <c r="I27" s="17">
        <v>620522</v>
      </c>
      <c r="J27" s="17">
        <f t="shared" si="1"/>
        <v>1701</v>
      </c>
      <c r="L27" s="27"/>
      <c r="M27" s="29"/>
      <c r="N27" s="34"/>
      <c r="O27" s="29"/>
    </row>
    <row r="28" spans="2:15" ht="16.5" customHeight="1" x14ac:dyDescent="0.15">
      <c r="B28" s="6">
        <f t="shared" si="3"/>
        <v>24</v>
      </c>
      <c r="C28" s="17" t="s">
        <v>71</v>
      </c>
      <c r="D28" s="12">
        <v>465251</v>
      </c>
      <c r="E28" s="17">
        <f t="shared" si="0"/>
        <v>1275</v>
      </c>
      <c r="G28" s="6">
        <f t="shared" si="4"/>
        <v>24</v>
      </c>
      <c r="H28" s="17" t="s">
        <v>71</v>
      </c>
      <c r="I28" s="12">
        <v>465251</v>
      </c>
      <c r="J28" s="17">
        <f t="shared" si="1"/>
        <v>1275</v>
      </c>
      <c r="L28" s="27"/>
      <c r="M28" s="31"/>
      <c r="N28" s="29"/>
      <c r="O28" s="29"/>
    </row>
    <row r="29" spans="2:15" ht="16.5" customHeight="1" x14ac:dyDescent="0.15">
      <c r="B29" s="6">
        <f t="shared" si="3"/>
        <v>25</v>
      </c>
      <c r="C29" s="9" t="s">
        <v>58</v>
      </c>
      <c r="D29" s="17">
        <v>451487</v>
      </c>
      <c r="E29" s="17">
        <f t="shared" si="0"/>
        <v>1237</v>
      </c>
      <c r="G29" s="6">
        <f t="shared" si="4"/>
        <v>25</v>
      </c>
      <c r="H29" s="9" t="s">
        <v>58</v>
      </c>
      <c r="I29" s="17">
        <v>451487</v>
      </c>
      <c r="J29" s="17">
        <f t="shared" si="1"/>
        <v>1237</v>
      </c>
      <c r="L29" s="27"/>
      <c r="M29" s="31"/>
      <c r="N29" s="29"/>
      <c r="O29" s="29"/>
    </row>
    <row r="30" spans="2:15" ht="16.5" customHeight="1" x14ac:dyDescent="0.15">
      <c r="B30" s="6">
        <f t="shared" si="3"/>
        <v>26</v>
      </c>
      <c r="C30" s="17" t="s">
        <v>112</v>
      </c>
      <c r="D30" s="12">
        <v>382956</v>
      </c>
      <c r="E30" s="17">
        <f t="shared" si="0"/>
        <v>1050</v>
      </c>
      <c r="G30" s="6">
        <f t="shared" si="4"/>
        <v>26</v>
      </c>
      <c r="H30" s="17" t="s">
        <v>112</v>
      </c>
      <c r="I30" s="12">
        <v>382956</v>
      </c>
      <c r="J30" s="17">
        <f t="shared" si="1"/>
        <v>1050</v>
      </c>
      <c r="L30" s="27"/>
      <c r="M30" s="31"/>
      <c r="N30" s="29"/>
      <c r="O30" s="29"/>
    </row>
    <row r="31" spans="2:15" ht="16.5" customHeight="1" x14ac:dyDescent="0.15">
      <c r="B31" s="6">
        <f t="shared" si="3"/>
        <v>27</v>
      </c>
      <c r="C31" s="17" t="s">
        <v>49</v>
      </c>
      <c r="D31" s="12">
        <v>370484</v>
      </c>
      <c r="E31" s="17">
        <f t="shared" si="0"/>
        <v>1016</v>
      </c>
      <c r="G31" s="6">
        <f t="shared" si="4"/>
        <v>27</v>
      </c>
      <c r="H31" s="17" t="s">
        <v>49</v>
      </c>
      <c r="I31" s="12">
        <v>370484</v>
      </c>
      <c r="J31" s="17">
        <f t="shared" si="1"/>
        <v>1016</v>
      </c>
      <c r="L31" s="27"/>
      <c r="M31" s="31"/>
      <c r="N31" s="29"/>
      <c r="O31" s="29"/>
    </row>
    <row r="32" spans="2:15" ht="16.5" customHeight="1" x14ac:dyDescent="0.15">
      <c r="B32" s="6">
        <f t="shared" si="3"/>
        <v>28</v>
      </c>
      <c r="C32" s="17" t="s">
        <v>109</v>
      </c>
      <c r="D32" s="12">
        <v>345504</v>
      </c>
      <c r="E32" s="17">
        <f t="shared" si="0"/>
        <v>947</v>
      </c>
      <c r="G32" s="6">
        <f t="shared" si="4"/>
        <v>28</v>
      </c>
      <c r="H32" s="17" t="s">
        <v>109</v>
      </c>
      <c r="I32" s="12">
        <v>345504</v>
      </c>
      <c r="J32" s="17">
        <f t="shared" si="1"/>
        <v>947</v>
      </c>
      <c r="L32" s="27"/>
      <c r="M32" s="29"/>
      <c r="N32" s="34"/>
      <c r="O32" s="29"/>
    </row>
    <row r="33" spans="1:17" ht="16.5" customHeight="1" x14ac:dyDescent="0.15">
      <c r="B33" s="6">
        <f t="shared" si="3"/>
        <v>29</v>
      </c>
      <c r="C33" s="17" t="s">
        <v>62</v>
      </c>
      <c r="D33" s="12">
        <v>334846</v>
      </c>
      <c r="E33" s="17">
        <f t="shared" si="0"/>
        <v>918</v>
      </c>
      <c r="G33" s="6">
        <f t="shared" si="4"/>
        <v>29</v>
      </c>
      <c r="H33" s="17" t="s">
        <v>62</v>
      </c>
      <c r="I33" s="12">
        <v>334846</v>
      </c>
      <c r="J33" s="17">
        <f t="shared" si="1"/>
        <v>918</v>
      </c>
      <c r="L33" s="27"/>
      <c r="M33" s="29"/>
      <c r="N33" s="34"/>
      <c r="O33" s="29"/>
    </row>
    <row r="34" spans="1:17" ht="16.5" customHeight="1" x14ac:dyDescent="0.15">
      <c r="B34" s="6">
        <f t="shared" si="3"/>
        <v>30</v>
      </c>
      <c r="C34" s="17" t="s">
        <v>68</v>
      </c>
      <c r="D34" s="12">
        <v>303767</v>
      </c>
      <c r="E34" s="17">
        <f t="shared" si="0"/>
        <v>833</v>
      </c>
      <c r="G34" s="6">
        <f t="shared" si="4"/>
        <v>30</v>
      </c>
      <c r="H34" s="17" t="s">
        <v>68</v>
      </c>
      <c r="I34" s="12">
        <v>303767</v>
      </c>
      <c r="J34" s="17">
        <f t="shared" si="1"/>
        <v>833</v>
      </c>
      <c r="L34" s="27"/>
      <c r="M34" s="29"/>
      <c r="N34" s="34"/>
      <c r="O34" s="29"/>
    </row>
    <row r="35" spans="1:17" ht="30" customHeight="1" x14ac:dyDescent="0.15">
      <c r="A35" s="4" t="s">
        <v>41</v>
      </c>
      <c r="B35" s="4"/>
      <c r="C35" s="4"/>
      <c r="D35" s="4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35"/>
    </row>
    <row r="36" spans="1:17" ht="16.5" customHeight="1" x14ac:dyDescent="0.15">
      <c r="B36" s="1" t="s">
        <v>30</v>
      </c>
      <c r="G36" s="1" t="s">
        <v>28</v>
      </c>
      <c r="L36" s="29"/>
      <c r="M36" s="29"/>
      <c r="N36" s="29"/>
      <c r="O36" s="29"/>
    </row>
    <row r="37" spans="1:17" ht="16.5" customHeight="1" x14ac:dyDescent="0.15">
      <c r="B37" s="75" t="s">
        <v>4</v>
      </c>
      <c r="C37" s="87" t="s">
        <v>7</v>
      </c>
      <c r="D37" s="11" t="s">
        <v>31</v>
      </c>
      <c r="E37" s="11"/>
      <c r="F37" s="22"/>
      <c r="G37" s="87" t="s">
        <v>4</v>
      </c>
      <c r="H37" s="87" t="s">
        <v>7</v>
      </c>
      <c r="I37" s="11" t="s">
        <v>31</v>
      </c>
      <c r="J37" s="11"/>
      <c r="L37" s="34"/>
      <c r="M37" s="34"/>
      <c r="N37" s="73"/>
      <c r="O37" s="73"/>
    </row>
    <row r="38" spans="1:17" ht="16.5" customHeight="1" x14ac:dyDescent="0.15">
      <c r="B38" s="75"/>
      <c r="C38" s="88"/>
      <c r="D38" s="6" t="s">
        <v>24</v>
      </c>
      <c r="E38" s="6" t="s">
        <v>25</v>
      </c>
      <c r="F38" s="22"/>
      <c r="G38" s="88"/>
      <c r="H38" s="88"/>
      <c r="I38" s="6" t="s">
        <v>24</v>
      </c>
      <c r="J38" s="6" t="s">
        <v>25</v>
      </c>
      <c r="L38" s="34"/>
      <c r="M38" s="34"/>
      <c r="N38" s="27"/>
      <c r="O38" s="27"/>
    </row>
    <row r="39" spans="1:17" ht="16.5" customHeight="1" x14ac:dyDescent="0.15">
      <c r="B39" s="6">
        <f>B34+1</f>
        <v>31</v>
      </c>
      <c r="C39" s="17" t="s">
        <v>87</v>
      </c>
      <c r="D39" s="12">
        <v>255799</v>
      </c>
      <c r="E39" s="17">
        <f t="shared" ref="E39:E61" si="5">ROUNDUP(D39/365,0)</f>
        <v>701</v>
      </c>
      <c r="G39" s="6">
        <f>G34+1</f>
        <v>31</v>
      </c>
      <c r="H39" s="17" t="s">
        <v>87</v>
      </c>
      <c r="I39" s="12">
        <v>255799</v>
      </c>
      <c r="J39" s="17">
        <f t="shared" ref="J39:J61" si="6">ROUNDUP(I39/365,0)</f>
        <v>701</v>
      </c>
      <c r="L39" s="27"/>
      <c r="M39" s="31"/>
      <c r="N39" s="29"/>
      <c r="O39" s="29"/>
    </row>
    <row r="40" spans="1:17" ht="16.5" customHeight="1" x14ac:dyDescent="0.15">
      <c r="B40" s="6">
        <f t="shared" ref="B40:B61" si="7">B39+1</f>
        <v>32</v>
      </c>
      <c r="C40" s="17" t="s">
        <v>37</v>
      </c>
      <c r="D40" s="12">
        <v>244974</v>
      </c>
      <c r="E40" s="17">
        <f t="shared" si="5"/>
        <v>672</v>
      </c>
      <c r="G40" s="6">
        <f t="shared" ref="G40:G61" si="8">G39+1</f>
        <v>32</v>
      </c>
      <c r="H40" s="17" t="s">
        <v>37</v>
      </c>
      <c r="I40" s="12">
        <v>244974</v>
      </c>
      <c r="J40" s="17">
        <f t="shared" si="6"/>
        <v>672</v>
      </c>
      <c r="L40" s="27"/>
      <c r="M40" s="31"/>
      <c r="N40" s="29"/>
      <c r="O40" s="29"/>
    </row>
    <row r="41" spans="1:17" ht="16.5" customHeight="1" x14ac:dyDescent="0.15">
      <c r="B41" s="6">
        <f t="shared" si="7"/>
        <v>33</v>
      </c>
      <c r="C41" s="9" t="s">
        <v>32</v>
      </c>
      <c r="D41" s="17">
        <v>141897</v>
      </c>
      <c r="E41" s="17">
        <f t="shared" si="5"/>
        <v>389</v>
      </c>
      <c r="G41" s="6">
        <f t="shared" si="8"/>
        <v>33</v>
      </c>
      <c r="H41" s="9" t="s">
        <v>32</v>
      </c>
      <c r="I41" s="17">
        <v>141897</v>
      </c>
      <c r="J41" s="17">
        <f t="shared" si="6"/>
        <v>389</v>
      </c>
      <c r="L41" s="27"/>
      <c r="M41" s="31"/>
      <c r="N41" s="29"/>
      <c r="O41" s="29"/>
    </row>
    <row r="42" spans="1:17" ht="16.5" customHeight="1" x14ac:dyDescent="0.15">
      <c r="B42" s="6">
        <f t="shared" si="7"/>
        <v>34</v>
      </c>
      <c r="C42" s="17" t="s">
        <v>27</v>
      </c>
      <c r="D42" s="12">
        <v>116409</v>
      </c>
      <c r="E42" s="17">
        <f t="shared" si="5"/>
        <v>319</v>
      </c>
      <c r="G42" s="6">
        <f t="shared" si="8"/>
        <v>34</v>
      </c>
      <c r="H42" s="17" t="s">
        <v>27</v>
      </c>
      <c r="I42" s="12">
        <v>116409</v>
      </c>
      <c r="J42" s="17">
        <f t="shared" si="6"/>
        <v>319</v>
      </c>
      <c r="L42" s="27"/>
      <c r="M42" s="31"/>
      <c r="N42" s="29"/>
      <c r="O42" s="29"/>
    </row>
    <row r="43" spans="1:17" ht="16.5" customHeight="1" x14ac:dyDescent="0.15">
      <c r="B43" s="6">
        <f t="shared" si="7"/>
        <v>35</v>
      </c>
      <c r="C43" s="9" t="s">
        <v>12</v>
      </c>
      <c r="D43" s="17">
        <v>104760</v>
      </c>
      <c r="E43" s="17">
        <f t="shared" si="5"/>
        <v>288</v>
      </c>
      <c r="G43" s="6">
        <f t="shared" si="8"/>
        <v>35</v>
      </c>
      <c r="H43" s="9" t="s">
        <v>12</v>
      </c>
      <c r="I43" s="17">
        <v>104760</v>
      </c>
      <c r="J43" s="17">
        <f t="shared" si="6"/>
        <v>288</v>
      </c>
      <c r="L43" s="27"/>
      <c r="M43" s="31"/>
      <c r="N43" s="29"/>
      <c r="O43" s="29"/>
    </row>
    <row r="44" spans="1:17" ht="16.5" customHeight="1" x14ac:dyDescent="0.15">
      <c r="B44" s="6">
        <f t="shared" si="7"/>
        <v>36</v>
      </c>
      <c r="C44" s="9" t="s">
        <v>141</v>
      </c>
      <c r="D44" s="17">
        <v>77786</v>
      </c>
      <c r="E44" s="17">
        <f t="shared" si="5"/>
        <v>214</v>
      </c>
      <c r="G44" s="6">
        <f t="shared" si="8"/>
        <v>36</v>
      </c>
      <c r="H44" s="9" t="s">
        <v>141</v>
      </c>
      <c r="I44" s="17">
        <v>77786</v>
      </c>
      <c r="J44" s="17">
        <f t="shared" si="6"/>
        <v>214</v>
      </c>
      <c r="L44" s="27"/>
      <c r="M44" s="31"/>
      <c r="N44" s="29"/>
      <c r="O44" s="29"/>
    </row>
    <row r="45" spans="1:17" ht="16.5" customHeight="1" x14ac:dyDescent="0.15">
      <c r="B45" s="6">
        <f t="shared" si="7"/>
        <v>37</v>
      </c>
      <c r="C45" s="17" t="s">
        <v>86</v>
      </c>
      <c r="D45" s="12">
        <v>74226</v>
      </c>
      <c r="E45" s="17">
        <f t="shared" si="5"/>
        <v>204</v>
      </c>
      <c r="G45" s="6">
        <f t="shared" si="8"/>
        <v>37</v>
      </c>
      <c r="H45" s="17" t="s">
        <v>86</v>
      </c>
      <c r="I45" s="12">
        <v>74226</v>
      </c>
      <c r="J45" s="17">
        <f t="shared" si="6"/>
        <v>204</v>
      </c>
      <c r="L45" s="27"/>
      <c r="M45" s="31"/>
      <c r="N45" s="29"/>
      <c r="O45" s="29"/>
    </row>
    <row r="46" spans="1:17" ht="16.5" customHeight="1" x14ac:dyDescent="0.15">
      <c r="B46" s="6">
        <f t="shared" si="7"/>
        <v>38</v>
      </c>
      <c r="C46" s="17" t="s">
        <v>119</v>
      </c>
      <c r="D46" s="12">
        <v>63950</v>
      </c>
      <c r="E46" s="17">
        <f t="shared" si="5"/>
        <v>176</v>
      </c>
      <c r="G46" s="6">
        <f t="shared" si="8"/>
        <v>38</v>
      </c>
      <c r="H46" s="17" t="s">
        <v>119</v>
      </c>
      <c r="I46" s="12">
        <v>63950</v>
      </c>
      <c r="J46" s="17">
        <f t="shared" si="6"/>
        <v>176</v>
      </c>
      <c r="L46" s="27"/>
      <c r="M46" s="31"/>
      <c r="N46" s="29"/>
      <c r="O46" s="29"/>
    </row>
    <row r="47" spans="1:17" ht="16.5" customHeight="1" x14ac:dyDescent="0.15">
      <c r="B47" s="6">
        <f t="shared" si="7"/>
        <v>39</v>
      </c>
      <c r="C47" s="9" t="s">
        <v>23</v>
      </c>
      <c r="D47" s="17">
        <v>62656</v>
      </c>
      <c r="E47" s="17">
        <f t="shared" si="5"/>
        <v>172</v>
      </c>
      <c r="G47" s="6">
        <f t="shared" si="8"/>
        <v>39</v>
      </c>
      <c r="H47" s="9" t="s">
        <v>23</v>
      </c>
      <c r="I47" s="17">
        <v>62656</v>
      </c>
      <c r="J47" s="17">
        <f t="shared" si="6"/>
        <v>172</v>
      </c>
      <c r="L47" s="27"/>
      <c r="M47" s="31"/>
      <c r="N47" s="29"/>
      <c r="O47" s="29"/>
    </row>
    <row r="48" spans="1:17" ht="16.5" customHeight="1" x14ac:dyDescent="0.15">
      <c r="B48" s="6">
        <f t="shared" si="7"/>
        <v>40</v>
      </c>
      <c r="C48" s="9" t="s">
        <v>78</v>
      </c>
      <c r="D48" s="17">
        <v>56044</v>
      </c>
      <c r="E48" s="17">
        <f t="shared" si="5"/>
        <v>154</v>
      </c>
      <c r="G48" s="6">
        <f t="shared" si="8"/>
        <v>40</v>
      </c>
      <c r="H48" s="9" t="s">
        <v>78</v>
      </c>
      <c r="I48" s="17">
        <v>56044</v>
      </c>
      <c r="J48" s="17">
        <f t="shared" si="6"/>
        <v>154</v>
      </c>
      <c r="L48" s="27"/>
      <c r="M48" s="31"/>
      <c r="N48" s="29"/>
      <c r="O48" s="29"/>
    </row>
    <row r="49" spans="2:15" ht="16.5" customHeight="1" x14ac:dyDescent="0.15">
      <c r="B49" s="6">
        <f t="shared" si="7"/>
        <v>41</v>
      </c>
      <c r="C49" s="17" t="s">
        <v>75</v>
      </c>
      <c r="D49" s="12">
        <v>52826</v>
      </c>
      <c r="E49" s="17">
        <f t="shared" si="5"/>
        <v>145</v>
      </c>
      <c r="G49" s="6">
        <f t="shared" si="8"/>
        <v>41</v>
      </c>
      <c r="H49" s="17" t="s">
        <v>75</v>
      </c>
      <c r="I49" s="12">
        <v>52826</v>
      </c>
      <c r="J49" s="17">
        <f t="shared" si="6"/>
        <v>145</v>
      </c>
      <c r="L49" s="27"/>
      <c r="M49" s="31"/>
      <c r="N49" s="29"/>
      <c r="O49" s="29"/>
    </row>
    <row r="50" spans="2:15" ht="16.5" customHeight="1" x14ac:dyDescent="0.15">
      <c r="B50" s="6">
        <f t="shared" si="7"/>
        <v>42</v>
      </c>
      <c r="C50" s="9" t="s">
        <v>1</v>
      </c>
      <c r="D50" s="17">
        <v>46646</v>
      </c>
      <c r="E50" s="17">
        <f t="shared" si="5"/>
        <v>128</v>
      </c>
      <c r="G50" s="6">
        <f t="shared" si="8"/>
        <v>42</v>
      </c>
      <c r="H50" s="9" t="s">
        <v>1</v>
      </c>
      <c r="I50" s="17">
        <v>46646</v>
      </c>
      <c r="J50" s="17">
        <f t="shared" si="6"/>
        <v>128</v>
      </c>
      <c r="L50" s="27"/>
      <c r="M50" s="31"/>
      <c r="N50" s="29"/>
      <c r="O50" s="29"/>
    </row>
    <row r="51" spans="2:15" ht="16.5" customHeight="1" x14ac:dyDescent="0.15">
      <c r="B51" s="6">
        <f t="shared" si="7"/>
        <v>43</v>
      </c>
      <c r="C51" s="17" t="s">
        <v>39</v>
      </c>
      <c r="D51" s="12">
        <v>26559</v>
      </c>
      <c r="E51" s="17">
        <f t="shared" si="5"/>
        <v>73</v>
      </c>
      <c r="G51" s="6">
        <f t="shared" si="8"/>
        <v>43</v>
      </c>
      <c r="H51" s="17" t="s">
        <v>39</v>
      </c>
      <c r="I51" s="12">
        <v>26559</v>
      </c>
      <c r="J51" s="17">
        <f t="shared" si="6"/>
        <v>73</v>
      </c>
      <c r="L51" s="27"/>
      <c r="M51" s="31"/>
      <c r="N51" s="29"/>
      <c r="O51" s="29"/>
    </row>
    <row r="52" spans="2:15" ht="16.5" customHeight="1" x14ac:dyDescent="0.15">
      <c r="B52" s="6">
        <f t="shared" si="7"/>
        <v>44</v>
      </c>
      <c r="C52" s="9" t="s">
        <v>70</v>
      </c>
      <c r="D52" s="17">
        <v>25037</v>
      </c>
      <c r="E52" s="17">
        <f t="shared" si="5"/>
        <v>69</v>
      </c>
      <c r="G52" s="6">
        <f t="shared" si="8"/>
        <v>44</v>
      </c>
      <c r="H52" s="9" t="s">
        <v>70</v>
      </c>
      <c r="I52" s="17">
        <v>25037</v>
      </c>
      <c r="J52" s="17">
        <f t="shared" si="6"/>
        <v>69</v>
      </c>
      <c r="L52" s="27"/>
      <c r="M52" s="31"/>
      <c r="N52" s="29"/>
      <c r="O52" s="29"/>
    </row>
    <row r="53" spans="2:15" ht="16.5" customHeight="1" x14ac:dyDescent="0.15">
      <c r="B53" s="6">
        <f t="shared" si="7"/>
        <v>45</v>
      </c>
      <c r="C53" s="17" t="s">
        <v>76</v>
      </c>
      <c r="D53" s="12">
        <v>22342</v>
      </c>
      <c r="E53" s="17">
        <f t="shared" si="5"/>
        <v>62</v>
      </c>
      <c r="G53" s="6">
        <f t="shared" si="8"/>
        <v>45</v>
      </c>
      <c r="H53" s="17" t="s">
        <v>76</v>
      </c>
      <c r="I53" s="12">
        <v>22342</v>
      </c>
      <c r="J53" s="17">
        <f t="shared" si="6"/>
        <v>62</v>
      </c>
      <c r="L53" s="27"/>
      <c r="M53" s="31"/>
      <c r="N53" s="29"/>
      <c r="O53" s="29"/>
    </row>
    <row r="54" spans="2:15" ht="16.5" customHeight="1" x14ac:dyDescent="0.15">
      <c r="B54" s="6">
        <f t="shared" si="7"/>
        <v>46</v>
      </c>
      <c r="C54" s="17" t="s">
        <v>77</v>
      </c>
      <c r="D54" s="12">
        <v>14764</v>
      </c>
      <c r="E54" s="17">
        <f t="shared" si="5"/>
        <v>41</v>
      </c>
      <c r="G54" s="6">
        <f t="shared" si="8"/>
        <v>46</v>
      </c>
      <c r="H54" s="17" t="s">
        <v>77</v>
      </c>
      <c r="I54" s="12">
        <v>14764</v>
      </c>
      <c r="J54" s="17">
        <f t="shared" si="6"/>
        <v>41</v>
      </c>
      <c r="L54" s="27"/>
      <c r="M54" s="31"/>
      <c r="N54" s="29"/>
      <c r="O54" s="29"/>
    </row>
    <row r="55" spans="2:15" ht="16.5" customHeight="1" x14ac:dyDescent="0.15">
      <c r="B55" s="6">
        <f t="shared" si="7"/>
        <v>47</v>
      </c>
      <c r="C55" s="17" t="s">
        <v>130</v>
      </c>
      <c r="D55" s="12">
        <v>13024</v>
      </c>
      <c r="E55" s="17">
        <f t="shared" si="5"/>
        <v>36</v>
      </c>
      <c r="G55" s="6">
        <f t="shared" si="8"/>
        <v>47</v>
      </c>
      <c r="H55" s="17" t="s">
        <v>130</v>
      </c>
      <c r="I55" s="12">
        <v>13024</v>
      </c>
      <c r="J55" s="17">
        <f t="shared" si="6"/>
        <v>36</v>
      </c>
      <c r="L55" s="27"/>
      <c r="M55" s="31"/>
      <c r="N55" s="29"/>
      <c r="O55" s="29"/>
    </row>
    <row r="56" spans="2:15" ht="16.5" customHeight="1" x14ac:dyDescent="0.15">
      <c r="B56" s="6">
        <f t="shared" si="7"/>
        <v>48</v>
      </c>
      <c r="C56" s="17" t="s">
        <v>89</v>
      </c>
      <c r="D56" s="12">
        <v>12759</v>
      </c>
      <c r="E56" s="17">
        <f t="shared" si="5"/>
        <v>35</v>
      </c>
      <c r="G56" s="6">
        <f t="shared" si="8"/>
        <v>48</v>
      </c>
      <c r="H56" s="17" t="s">
        <v>89</v>
      </c>
      <c r="I56" s="12">
        <v>12759</v>
      </c>
      <c r="J56" s="17">
        <f t="shared" si="6"/>
        <v>35</v>
      </c>
      <c r="L56" s="27"/>
      <c r="M56" s="31"/>
      <c r="N56" s="29"/>
      <c r="O56" s="29"/>
    </row>
    <row r="57" spans="2:15" ht="16.5" customHeight="1" x14ac:dyDescent="0.15">
      <c r="B57" s="6">
        <f t="shared" si="7"/>
        <v>49</v>
      </c>
      <c r="C57" s="17" t="s">
        <v>111</v>
      </c>
      <c r="D57" s="12">
        <v>11555</v>
      </c>
      <c r="E57" s="17">
        <f t="shared" si="5"/>
        <v>32</v>
      </c>
      <c r="G57" s="6">
        <f t="shared" si="8"/>
        <v>49</v>
      </c>
      <c r="H57" s="17" t="s">
        <v>111</v>
      </c>
      <c r="I57" s="12">
        <v>11555</v>
      </c>
      <c r="J57" s="17">
        <f t="shared" si="6"/>
        <v>32</v>
      </c>
      <c r="L57" s="27"/>
      <c r="M57" s="31"/>
      <c r="N57" s="29"/>
      <c r="O57" s="29"/>
    </row>
    <row r="58" spans="2:15" ht="16.5" customHeight="1" x14ac:dyDescent="0.15">
      <c r="B58" s="6">
        <f t="shared" si="7"/>
        <v>50</v>
      </c>
      <c r="C58" s="17" t="s">
        <v>118</v>
      </c>
      <c r="D58" s="12">
        <v>11466</v>
      </c>
      <c r="E58" s="17">
        <f t="shared" si="5"/>
        <v>32</v>
      </c>
      <c r="G58" s="6">
        <f t="shared" si="8"/>
        <v>50</v>
      </c>
      <c r="H58" s="17" t="s">
        <v>118</v>
      </c>
      <c r="I58" s="12">
        <v>11466</v>
      </c>
      <c r="J58" s="17">
        <f t="shared" si="6"/>
        <v>32</v>
      </c>
      <c r="L58" s="27"/>
      <c r="M58" s="31"/>
      <c r="N58" s="29"/>
      <c r="O58" s="29"/>
    </row>
    <row r="59" spans="2:15" ht="16.5" customHeight="1" x14ac:dyDescent="0.15">
      <c r="B59" s="6">
        <f t="shared" si="7"/>
        <v>51</v>
      </c>
      <c r="C59" s="17" t="s">
        <v>96</v>
      </c>
      <c r="D59" s="12">
        <v>9789</v>
      </c>
      <c r="E59" s="17">
        <f t="shared" si="5"/>
        <v>27</v>
      </c>
      <c r="G59" s="6">
        <f t="shared" si="8"/>
        <v>51</v>
      </c>
      <c r="H59" s="17" t="s">
        <v>96</v>
      </c>
      <c r="I59" s="12">
        <v>9789</v>
      </c>
      <c r="J59" s="17">
        <f t="shared" si="6"/>
        <v>27</v>
      </c>
      <c r="L59" s="27"/>
      <c r="M59" s="31"/>
      <c r="N59" s="29"/>
      <c r="O59" s="29"/>
    </row>
    <row r="60" spans="2:15" ht="16.5" customHeight="1" x14ac:dyDescent="0.15">
      <c r="B60" s="6">
        <f t="shared" si="7"/>
        <v>52</v>
      </c>
      <c r="C60" s="17" t="s">
        <v>115</v>
      </c>
      <c r="D60" s="12">
        <v>8542</v>
      </c>
      <c r="E60" s="17">
        <f t="shared" si="5"/>
        <v>24</v>
      </c>
      <c r="G60" s="6">
        <f t="shared" si="8"/>
        <v>52</v>
      </c>
      <c r="H60" s="17" t="s">
        <v>115</v>
      </c>
      <c r="I60" s="12">
        <v>8542</v>
      </c>
      <c r="J60" s="17">
        <f t="shared" si="6"/>
        <v>24</v>
      </c>
      <c r="L60" s="27"/>
      <c r="M60" s="31"/>
      <c r="N60" s="29"/>
      <c r="O60" s="29"/>
    </row>
    <row r="61" spans="2:15" ht="16.5" customHeight="1" x14ac:dyDescent="0.15">
      <c r="B61" s="36">
        <f t="shared" si="7"/>
        <v>53</v>
      </c>
      <c r="C61" s="42" t="s">
        <v>82</v>
      </c>
      <c r="D61" s="47">
        <v>7861</v>
      </c>
      <c r="E61" s="42">
        <f t="shared" si="5"/>
        <v>22</v>
      </c>
      <c r="G61" s="36">
        <f t="shared" si="8"/>
        <v>53</v>
      </c>
      <c r="H61" s="42" t="s">
        <v>82</v>
      </c>
      <c r="I61" s="47">
        <v>7861</v>
      </c>
      <c r="J61" s="42">
        <f t="shared" si="6"/>
        <v>22</v>
      </c>
      <c r="L61" s="27"/>
      <c r="M61" s="31"/>
      <c r="N61" s="29"/>
      <c r="O61" s="29"/>
    </row>
    <row r="62" spans="2:15" ht="16.5" customHeight="1" x14ac:dyDescent="0.15">
      <c r="B62" s="39"/>
      <c r="C62" s="41"/>
      <c r="D62" s="43"/>
      <c r="E62" s="43"/>
      <c r="G62" s="39"/>
      <c r="H62" s="41"/>
      <c r="I62" s="43"/>
      <c r="J62" s="43"/>
      <c r="L62" s="27"/>
      <c r="M62" s="31"/>
      <c r="N62" s="29"/>
      <c r="O62" s="29"/>
    </row>
    <row r="63" spans="2:15" ht="16.5" customHeight="1" x14ac:dyDescent="0.15">
      <c r="B63" s="27"/>
      <c r="C63" s="29"/>
      <c r="D63" s="34"/>
      <c r="E63" s="29"/>
      <c r="G63" s="27"/>
      <c r="H63" s="29"/>
      <c r="I63" s="34"/>
      <c r="J63" s="29"/>
      <c r="L63" s="27"/>
      <c r="M63" s="31"/>
      <c r="N63" s="29"/>
      <c r="O63" s="29"/>
    </row>
    <row r="64" spans="2:15" ht="16.5" customHeight="1" x14ac:dyDescent="0.15">
      <c r="B64" s="27"/>
      <c r="C64" s="29"/>
      <c r="D64" s="34" t="s">
        <v>46</v>
      </c>
      <c r="E64" s="29"/>
      <c r="G64" s="27"/>
      <c r="H64" s="29"/>
      <c r="I64" s="29" t="s">
        <v>22</v>
      </c>
      <c r="J64" s="29"/>
      <c r="L64" s="27"/>
      <c r="M64" s="31"/>
      <c r="N64" s="29" t="s">
        <v>45</v>
      </c>
      <c r="O64" s="29"/>
    </row>
    <row r="65" spans="2:15" ht="16.5" customHeight="1" x14ac:dyDescent="0.15">
      <c r="B65" s="27"/>
      <c r="C65" s="29"/>
      <c r="D65" s="34">
        <f>SUM(D5:D34)+SUM(D39:D61)</f>
        <v>237528939</v>
      </c>
      <c r="E65" s="29"/>
      <c r="G65" s="27"/>
      <c r="H65" s="29"/>
      <c r="I65" s="34">
        <f>SUM(I5:I34)+SUM(I39:I61)</f>
        <v>120793491</v>
      </c>
      <c r="J65" s="29"/>
      <c r="L65" s="27"/>
      <c r="M65" s="31"/>
      <c r="N65" s="34">
        <f>SUM(N5:N10)</f>
        <v>116735448</v>
      </c>
      <c r="O65" s="29"/>
    </row>
  </sheetData>
  <sortState ref="I6:J11">
    <sortCondition descending="1" ref="J6:J11"/>
  </sortState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ageMargins left="0.23622047244094488" right="0.19685039370078741" top="0.56999999999999995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○着陸</vt:lpstr>
      <vt:lpstr>○旅客</vt:lpstr>
      <vt:lpstr>○燃料 </vt:lpstr>
      <vt:lpstr>○貨物</vt:lpstr>
      <vt:lpstr>○郵便</vt:lpstr>
      <vt:lpstr>○貨物!Print_Area</vt:lpstr>
      <vt:lpstr>○着陸!Print_Area</vt:lpstr>
      <vt:lpstr>'○燃料 '!Print_Area</vt:lpstr>
      <vt:lpstr>○郵便!Print_Area</vt:lpstr>
      <vt:lpstr>○旅客!Print_Area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　</cp:lastModifiedBy>
  <cp:lastPrinted>2018-05-17T05:04:57Z</cp:lastPrinted>
  <dcterms:created xsi:type="dcterms:W3CDTF">2012-09-04T05:53:44Z</dcterms:created>
  <dcterms:modified xsi:type="dcterms:W3CDTF">2022-03-31T05:04:37Z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2022-03-09T08:20:05Z</vt:filetime>
  </property>
</Properties>
</file>