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D57CC2D-4A9D-4BFF-ADDB-86D6364EF0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集約版（参考様式）" sheetId="4" r:id="rId1"/>
    <sheet name="集約版（記載例）" sheetId="6" r:id="rId2"/>
    <sheet name="標準計算（参考様式）" sheetId="2" r:id="rId3"/>
    <sheet name="標準計算 (記載例)" sheetId="5" r:id="rId4"/>
  </sheets>
  <definedNames>
    <definedName name="_xlnm.Print_Area" localSheetId="0">'集約版（参考様式）'!$A$1:$AB$48</definedName>
    <definedName name="_xlnm.Print_Area" localSheetId="3">'標準計算 (記載例)'!$A$1:$M$48</definedName>
    <definedName name="_xlnm.Print_Area" localSheetId="2">'標準計算（参考様式）'!$A$1:$M$48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6" l="1"/>
  <c r="P40" i="6"/>
  <c r="K40" i="6"/>
  <c r="Z39" i="6"/>
  <c r="Z38" i="6"/>
  <c r="Z37" i="6"/>
  <c r="Z38" i="4"/>
  <c r="Z39" i="4"/>
  <c r="Z37" i="4"/>
  <c r="U40" i="4"/>
  <c r="P40" i="4"/>
  <c r="K40" i="4"/>
  <c r="Z40" i="4" s="1"/>
  <c r="M8" i="2"/>
  <c r="Z40" i="6" l="1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47" i="2" l="1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9" i="2"/>
  <c r="M10" i="2"/>
  <c r="M11" i="2"/>
  <c r="M12" i="2"/>
</calcChain>
</file>

<file path=xl/sharedStrings.xml><?xml version="1.0" encoding="utf-8"?>
<sst xmlns="http://schemas.openxmlformats.org/spreadsheetml/2006/main" count="320" uniqueCount="93">
  <si>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</si>
  <si>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</si>
  <si>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</si>
  <si>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</si>
  <si>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</si>
  <si>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</si>
  <si>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</si>
  <si>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</si>
  <si>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</si>
  <si>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</si>
  <si>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</si>
  <si>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</si>
  <si>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</si>
  <si>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</si>
  <si>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</si>
  <si>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</si>
  <si>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</si>
  <si>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</si>
  <si>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</si>
  <si>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</si>
  <si>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[MJ/年]</t>
    <rPh sb="4" eb="5">
      <t>ネン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</si>
  <si>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</si>
  <si>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</si>
  <si>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</si>
  <si>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</si>
  <si>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</si>
  <si>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</si>
  <si>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</si>
  <si>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</si>
  <si>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</si>
  <si>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</si>
  <si>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</si>
  <si>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</si>
  <si>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</si>
  <si>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</si>
  <si>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</si>
  <si>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</si>
  <si>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</si>
  <si>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</si>
  <si>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</si>
  <si>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</si>
  <si>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</si>
  <si>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</si>
  <si>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</si>
  <si>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</si>
  <si>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</si>
  <si>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</si>
  <si>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</si>
  <si>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</si>
  <si>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</si>
  <si>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</si>
  <si>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</si>
  <si>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</si>
  <si>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</si>
  <si>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</si>
  <si>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</si>
  <si>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</si>
  <si>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</si>
  <si>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</si>
  <si>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</si>
  <si>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</si>
  <si>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</si>
  <si>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</si>
  <si>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</si>
  <si>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</si>
  <si>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</si>
  <si>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</si>
  <si>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</si>
  <si>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</si>
  <si>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</si>
  <si>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</si>
  <si>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</si>
  <si>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</si>
  <si>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</si>
  <si>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</si>
  <si>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</si>
  <si>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</si>
  <si>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</si>
  <si>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</si>
  <si>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</si>
  <si>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</si>
  <si>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</si>
  <si>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</si>
  <si>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</si>
  <si>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</si>
  <si>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</si>
  <si>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</si>
  <si>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</si>
  <si>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</si>
  <si>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</si>
  <si>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</si>
  <si>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</si>
  <si>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住戸に関する事項（共同住宅等集約版）（参考様式）</t>
    <rPh sb="9" eb="13">
      <t>キョウドウジュウタク</t>
    </rPh>
    <rPh sb="13" eb="14">
      <t>トウ</t>
    </rPh>
    <rPh sb="14" eb="17">
      <t>シュウヤクバン</t>
    </rPh>
    <rPh sb="19" eb="23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</si>
</sst>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176" fontId="2" fillId="0" borderId="10" xfId="0" applyNumberFormat="1" applyFont="1" applyFill="1" applyBorder="1">
      <alignment vertical="center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176" fontId="2" fillId="0" borderId="11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8" fontId="2" fillId="3" borderId="0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40" fontId="2" fillId="3" borderId="0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tabSelected="1" view="pageBreakPreview" zoomScale="85" zoomScaleNormal="100" zoomScaleSheetLayoutView="85" workbookViewId="0">
      <selection activeCell="B3" sqref="B3:C3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62" t="s">
        <v>30</v>
      </c>
      <c r="C3" s="63"/>
      <c r="D3" s="28"/>
      <c r="E3" s="66"/>
      <c r="F3" s="66"/>
      <c r="G3" s="66"/>
      <c r="H3" s="66"/>
      <c r="I3" s="29" t="s">
        <v>38</v>
      </c>
      <c r="J3" s="57"/>
      <c r="K3" s="58"/>
      <c r="L3" s="29" t="s">
        <v>40</v>
      </c>
      <c r="M3" s="66"/>
      <c r="N3" s="66"/>
      <c r="O3" s="66"/>
      <c r="P3" s="66"/>
      <c r="Q3" s="29" t="s">
        <v>38</v>
      </c>
      <c r="R3" s="58"/>
      <c r="S3" s="58"/>
      <c r="T3" s="29" t="s">
        <v>40</v>
      </c>
      <c r="U3" s="66"/>
      <c r="V3" s="66"/>
      <c r="W3" s="66"/>
      <c r="X3" s="66"/>
      <c r="Y3" s="29" t="s">
        <v>38</v>
      </c>
      <c r="Z3" s="57"/>
      <c r="AA3" s="58"/>
      <c r="AB3" s="30" t="s">
        <v>40</v>
      </c>
    </row>
    <row r="4" spans="2:28" ht="18" customHeight="1" x14ac:dyDescent="0.55000000000000004">
      <c r="B4" s="62" t="s">
        <v>31</v>
      </c>
      <c r="C4" s="63"/>
      <c r="D4" s="28"/>
      <c r="E4" s="59" t="s">
        <v>34</v>
      </c>
      <c r="F4" s="59"/>
      <c r="G4" s="59"/>
      <c r="H4" s="59"/>
      <c r="I4" s="29"/>
      <c r="J4" s="57"/>
      <c r="K4" s="58"/>
      <c r="L4" s="29" t="s">
        <v>33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64" t="s">
        <v>32</v>
      </c>
      <c r="C5" s="65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68" t="s">
        <v>36</v>
      </c>
      <c r="H6" s="68"/>
      <c r="I6" s="68"/>
      <c r="J6" s="68"/>
      <c r="K6" s="68"/>
      <c r="L6" s="68"/>
      <c r="M6" s="68"/>
      <c r="N6" s="60" t="s">
        <v>44</v>
      </c>
      <c r="O6" s="60"/>
      <c r="P6" s="60"/>
      <c r="Q6" s="60"/>
      <c r="R6" s="60"/>
      <c r="S6" s="60"/>
      <c r="T6" s="60"/>
      <c r="U6" s="60" t="s">
        <v>37</v>
      </c>
      <c r="V6" s="60"/>
      <c r="W6" s="60"/>
      <c r="X6" s="60"/>
      <c r="Y6" s="60"/>
      <c r="Z6" s="60"/>
      <c r="AA6" s="60"/>
      <c r="AB6" s="61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70"/>
      <c r="I8" s="70"/>
      <c r="J8" s="70"/>
      <c r="K8" s="70"/>
      <c r="L8" s="69" t="s">
        <v>39</v>
      </c>
      <c r="M8" s="69"/>
      <c r="N8" s="36" t="s">
        <v>38</v>
      </c>
      <c r="O8" s="70"/>
      <c r="P8" s="70"/>
      <c r="Q8" s="70"/>
      <c r="R8" s="70"/>
      <c r="S8" s="69" t="s">
        <v>39</v>
      </c>
      <c r="T8" s="69"/>
      <c r="U8" s="36" t="s">
        <v>38</v>
      </c>
      <c r="V8" s="70"/>
      <c r="W8" s="70"/>
      <c r="X8" s="70"/>
      <c r="Y8" s="70"/>
      <c r="Z8" s="69" t="s">
        <v>39</v>
      </c>
      <c r="AA8" s="69"/>
      <c r="AB8" s="40"/>
    </row>
    <row r="9" spans="2:28" ht="18" customHeight="1" x14ac:dyDescent="0.55000000000000004">
      <c r="B9" s="41"/>
      <c r="C9" s="43" t="s">
        <v>41</v>
      </c>
      <c r="D9" s="67" t="s">
        <v>43</v>
      </c>
      <c r="E9" s="67"/>
      <c r="F9" s="67"/>
      <c r="G9" s="36" t="s">
        <v>38</v>
      </c>
      <c r="H9" s="70"/>
      <c r="I9" s="70"/>
      <c r="J9" s="70"/>
      <c r="K9" s="70"/>
      <c r="L9" s="69" t="s">
        <v>39</v>
      </c>
      <c r="M9" s="69"/>
      <c r="N9" s="36" t="s">
        <v>38</v>
      </c>
      <c r="O9" s="70"/>
      <c r="P9" s="70"/>
      <c r="Q9" s="70"/>
      <c r="R9" s="70"/>
      <c r="S9" s="69" t="s">
        <v>39</v>
      </c>
      <c r="T9" s="69"/>
      <c r="U9" s="36" t="s">
        <v>38</v>
      </c>
      <c r="V9" s="70"/>
      <c r="W9" s="70"/>
      <c r="X9" s="70"/>
      <c r="Y9" s="70"/>
      <c r="Z9" s="69" t="s">
        <v>39</v>
      </c>
      <c r="AA9" s="69"/>
      <c r="AB9" s="40"/>
    </row>
    <row r="10" spans="2:28" ht="18" customHeight="1" x14ac:dyDescent="0.55000000000000004">
      <c r="B10" s="41"/>
      <c r="C10" s="42"/>
      <c r="D10" s="67" t="s">
        <v>42</v>
      </c>
      <c r="E10" s="67"/>
      <c r="F10" s="67"/>
      <c r="G10" s="36" t="s">
        <v>38</v>
      </c>
      <c r="H10" s="70"/>
      <c r="I10" s="70"/>
      <c r="J10" s="70"/>
      <c r="K10" s="70"/>
      <c r="L10" s="69" t="s">
        <v>39</v>
      </c>
      <c r="M10" s="69"/>
      <c r="N10" s="36" t="s">
        <v>38</v>
      </c>
      <c r="O10" s="70"/>
      <c r="P10" s="70"/>
      <c r="Q10" s="70"/>
      <c r="R10" s="70"/>
      <c r="S10" s="69" t="s">
        <v>39</v>
      </c>
      <c r="T10" s="69"/>
      <c r="U10" s="36" t="s">
        <v>38</v>
      </c>
      <c r="V10" s="70"/>
      <c r="W10" s="70"/>
      <c r="X10" s="70"/>
      <c r="Y10" s="70"/>
      <c r="Z10" s="69" t="s">
        <v>39</v>
      </c>
      <c r="AA10" s="69"/>
      <c r="AB10" s="40"/>
    </row>
    <row r="11" spans="2:28" ht="18" customHeight="1" x14ac:dyDescent="0.55000000000000004">
      <c r="B11" s="41"/>
      <c r="C11" s="43" t="s">
        <v>45</v>
      </c>
      <c r="D11" s="67" t="s">
        <v>43</v>
      </c>
      <c r="E11" s="67"/>
      <c r="F11" s="67"/>
      <c r="G11" s="36" t="s">
        <v>38</v>
      </c>
      <c r="H11" s="70"/>
      <c r="I11" s="70"/>
      <c r="J11" s="70"/>
      <c r="K11" s="70"/>
      <c r="L11" s="69" t="s">
        <v>39</v>
      </c>
      <c r="M11" s="69"/>
      <c r="N11" s="36" t="s">
        <v>38</v>
      </c>
      <c r="O11" s="70"/>
      <c r="P11" s="70"/>
      <c r="Q11" s="70"/>
      <c r="R11" s="70"/>
      <c r="S11" s="69" t="s">
        <v>39</v>
      </c>
      <c r="T11" s="69"/>
      <c r="U11" s="36" t="s">
        <v>38</v>
      </c>
      <c r="V11" s="70"/>
      <c r="W11" s="70"/>
      <c r="X11" s="70"/>
      <c r="Y11" s="70"/>
      <c r="Z11" s="69" t="s">
        <v>39</v>
      </c>
      <c r="AA11" s="69"/>
      <c r="AB11" s="40"/>
    </row>
    <row r="12" spans="2:28" ht="18" customHeight="1" x14ac:dyDescent="0.55000000000000004">
      <c r="B12" s="44"/>
      <c r="C12" s="45"/>
      <c r="D12" s="71" t="s">
        <v>46</v>
      </c>
      <c r="E12" s="71"/>
      <c r="F12" s="71"/>
      <c r="G12" s="34" t="s">
        <v>38</v>
      </c>
      <c r="H12" s="72"/>
      <c r="I12" s="72"/>
      <c r="J12" s="72"/>
      <c r="K12" s="72"/>
      <c r="L12" s="73" t="s">
        <v>39</v>
      </c>
      <c r="M12" s="73"/>
      <c r="N12" s="34" t="s">
        <v>38</v>
      </c>
      <c r="O12" s="72"/>
      <c r="P12" s="72"/>
      <c r="Q12" s="72"/>
      <c r="R12" s="72"/>
      <c r="S12" s="73" t="s">
        <v>39</v>
      </c>
      <c r="T12" s="73"/>
      <c r="U12" s="34" t="s">
        <v>38</v>
      </c>
      <c r="V12" s="72"/>
      <c r="W12" s="72"/>
      <c r="X12" s="72"/>
      <c r="Y12" s="72"/>
      <c r="Z12" s="73" t="s">
        <v>39</v>
      </c>
      <c r="AA12" s="73"/>
      <c r="AB12" s="35"/>
    </row>
    <row r="13" spans="2:28" ht="18" customHeight="1" x14ac:dyDescent="0.55000000000000004">
      <c r="B13" s="77" t="s">
        <v>47</v>
      </c>
      <c r="C13" s="78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79"/>
      <c r="C14" s="80"/>
      <c r="D14" s="36"/>
      <c r="E14" s="47"/>
      <c r="F14" s="74" t="s">
        <v>49</v>
      </c>
      <c r="G14" s="74"/>
      <c r="H14" s="74"/>
      <c r="I14" s="74"/>
      <c r="J14" s="74"/>
      <c r="K14" s="74"/>
      <c r="L14" s="74"/>
      <c r="M14" s="47"/>
      <c r="N14" s="74" t="s">
        <v>50</v>
      </c>
      <c r="O14" s="74"/>
      <c r="P14" s="74"/>
      <c r="Q14" s="74"/>
      <c r="R14" s="74"/>
      <c r="S14" s="74"/>
      <c r="T14" s="74"/>
      <c r="U14" s="47"/>
      <c r="V14" s="74" t="s">
        <v>51</v>
      </c>
      <c r="W14" s="74"/>
      <c r="X14" s="74"/>
      <c r="Y14" s="74"/>
      <c r="Z14" s="74"/>
      <c r="AA14" s="74"/>
      <c r="AB14" s="75"/>
    </row>
    <row r="15" spans="2:28" ht="18" customHeight="1" x14ac:dyDescent="0.55000000000000004">
      <c r="B15" s="53"/>
      <c r="C15" s="54"/>
      <c r="D15" s="36"/>
      <c r="E15" s="47"/>
      <c r="F15" s="74" t="s">
        <v>52</v>
      </c>
      <c r="G15" s="74"/>
      <c r="H15" s="74"/>
      <c r="I15" s="74"/>
      <c r="J15" s="74"/>
      <c r="K15" s="74"/>
      <c r="L15" s="7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47"/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55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38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36" t="s">
        <v>40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57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/>
      <c r="K23" s="36" t="s">
        <v>85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88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38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36" t="s">
        <v>40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58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/>
      <c r="K28" s="36" t="s">
        <v>86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87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55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38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36" t="s">
        <v>40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59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38</v>
      </c>
      <c r="X32" s="76"/>
      <c r="Y32" s="76"/>
      <c r="Z32" s="76"/>
      <c r="AA32" s="36" t="s">
        <v>40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82" t="s">
        <v>60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83"/>
      <c r="AB34" s="40"/>
    </row>
    <row r="35" spans="2:28" ht="18" customHeight="1" x14ac:dyDescent="0.55000000000000004">
      <c r="B35" s="41"/>
      <c r="C35" s="42"/>
      <c r="D35" s="36"/>
      <c r="E35" s="94" t="s">
        <v>90</v>
      </c>
      <c r="F35" s="95"/>
      <c r="G35" s="95"/>
      <c r="H35" s="95"/>
      <c r="I35" s="95"/>
      <c r="J35" s="96"/>
      <c r="K35" s="81" t="s">
        <v>64</v>
      </c>
      <c r="L35" s="81"/>
      <c r="M35" s="81"/>
      <c r="N35" s="81"/>
      <c r="O35" s="81"/>
      <c r="P35" s="81" t="s">
        <v>65</v>
      </c>
      <c r="Q35" s="81"/>
      <c r="R35" s="81"/>
      <c r="S35" s="81"/>
      <c r="T35" s="81"/>
      <c r="U35" s="81" t="s">
        <v>66</v>
      </c>
      <c r="V35" s="81"/>
      <c r="W35" s="81"/>
      <c r="X35" s="81"/>
      <c r="Y35" s="81"/>
      <c r="Z35" s="81" t="s">
        <v>67</v>
      </c>
      <c r="AA35" s="81"/>
      <c r="AB35" s="40"/>
    </row>
    <row r="36" spans="2:28" ht="18" customHeight="1" x14ac:dyDescent="0.55000000000000004">
      <c r="B36" s="41"/>
      <c r="C36" s="42"/>
      <c r="D36" s="36"/>
      <c r="E36" s="97" t="s">
        <v>89</v>
      </c>
      <c r="F36" s="71"/>
      <c r="G36" s="71"/>
      <c r="H36" s="98"/>
      <c r="I36" s="98"/>
      <c r="J36" s="56" t="s">
        <v>82</v>
      </c>
      <c r="K36" s="81" t="s">
        <v>68</v>
      </c>
      <c r="L36" s="81"/>
      <c r="M36" s="81"/>
      <c r="N36" s="81"/>
      <c r="O36" s="81"/>
      <c r="P36" s="81" t="s">
        <v>68</v>
      </c>
      <c r="Q36" s="81"/>
      <c r="R36" s="81"/>
      <c r="S36" s="81"/>
      <c r="T36" s="81"/>
      <c r="U36" s="81" t="s">
        <v>68</v>
      </c>
      <c r="V36" s="81"/>
      <c r="W36" s="81"/>
      <c r="X36" s="81"/>
      <c r="Y36" s="81"/>
      <c r="Z36" s="81"/>
      <c r="AA36" s="81"/>
      <c r="AB36" s="40"/>
    </row>
    <row r="37" spans="2:28" ht="18" customHeight="1" x14ac:dyDescent="0.55000000000000004">
      <c r="B37" s="41"/>
      <c r="C37" s="42"/>
      <c r="D37" s="36"/>
      <c r="E37" s="89" t="s">
        <v>61</v>
      </c>
      <c r="F37" s="89"/>
      <c r="G37" s="89"/>
      <c r="H37" s="89"/>
      <c r="I37" s="89"/>
      <c r="J37" s="89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5" t="str">
        <f>IF(K37="","",ROUNDUP((K37-U37)/(P37-U37),1))</f>
        <v/>
      </c>
      <c r="AA37" s="85"/>
      <c r="AB37" s="40"/>
    </row>
    <row r="38" spans="2:28" ht="18" customHeight="1" x14ac:dyDescent="0.55000000000000004">
      <c r="B38" s="41"/>
      <c r="C38" s="42"/>
      <c r="D38" s="36"/>
      <c r="E38" s="89" t="s">
        <v>63</v>
      </c>
      <c r="F38" s="89"/>
      <c r="G38" s="89"/>
      <c r="H38" s="89"/>
      <c r="I38" s="89"/>
      <c r="J38" s="8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5" t="str">
        <f t="shared" ref="Z38:Z39" si="0">IF(K38="","",ROUNDUP((K38-U38)/(P38-U38),1))</f>
        <v/>
      </c>
      <c r="AA38" s="85"/>
      <c r="AB38" s="40"/>
    </row>
    <row r="39" spans="2:28" ht="18" customHeight="1" x14ac:dyDescent="0.55000000000000004">
      <c r="B39" s="41"/>
      <c r="C39" s="42"/>
      <c r="D39" s="36"/>
      <c r="E39" s="89" t="s">
        <v>62</v>
      </c>
      <c r="F39" s="89"/>
      <c r="G39" s="89"/>
      <c r="H39" s="89"/>
      <c r="I39" s="89"/>
      <c r="J39" s="89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5" t="str">
        <f t="shared" si="0"/>
        <v/>
      </c>
      <c r="AA39" s="85"/>
      <c r="AB39" s="40"/>
    </row>
    <row r="40" spans="2:28" ht="18" customHeight="1" x14ac:dyDescent="0.55000000000000004">
      <c r="B40" s="41"/>
      <c r="C40" s="42"/>
      <c r="D40" s="36"/>
      <c r="E40" s="81" t="s">
        <v>69</v>
      </c>
      <c r="F40" s="81"/>
      <c r="G40" s="81"/>
      <c r="H40" s="81"/>
      <c r="I40" s="81"/>
      <c r="J40" s="81"/>
      <c r="K40" s="99">
        <f>SUM(K37:O39)</f>
        <v>0</v>
      </c>
      <c r="L40" s="99"/>
      <c r="M40" s="99"/>
      <c r="N40" s="99"/>
      <c r="O40" s="99"/>
      <c r="P40" s="99">
        <f>SUM(P37:T39)</f>
        <v>0</v>
      </c>
      <c r="Q40" s="99"/>
      <c r="R40" s="99"/>
      <c r="S40" s="99"/>
      <c r="T40" s="99"/>
      <c r="U40" s="99">
        <f>SUM(U37:Y39)</f>
        <v>0</v>
      </c>
      <c r="V40" s="99"/>
      <c r="W40" s="99"/>
      <c r="X40" s="99"/>
      <c r="Y40" s="99"/>
      <c r="Z40" s="85" t="str">
        <f>IF(K40=0,"",ROUNDUP((K40-U40)/(P40-U40),1))</f>
        <v/>
      </c>
      <c r="AA40" s="85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82" t="s">
        <v>70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83"/>
      <c r="AB42" s="40"/>
    </row>
    <row r="43" spans="2:28" ht="18" customHeight="1" x14ac:dyDescent="0.55000000000000004">
      <c r="B43" s="41"/>
      <c r="C43" s="42"/>
      <c r="D43" s="36"/>
      <c r="E43" s="86" t="s">
        <v>71</v>
      </c>
      <c r="F43" s="87"/>
      <c r="G43" s="87"/>
      <c r="H43" s="87"/>
      <c r="I43" s="87"/>
      <c r="J43" s="88"/>
      <c r="K43" s="29"/>
      <c r="L43" s="90"/>
      <c r="M43" s="90"/>
      <c r="N43" s="90"/>
      <c r="O43" s="29" t="s">
        <v>33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91" t="s">
        <v>73</v>
      </c>
      <c r="F44" s="92"/>
      <c r="G44" s="92"/>
      <c r="H44" s="92"/>
      <c r="I44" s="92"/>
      <c r="J44" s="93"/>
      <c r="K44" s="29"/>
      <c r="L44" s="29" t="s">
        <v>72</v>
      </c>
      <c r="M44" s="29"/>
      <c r="N44" s="29"/>
      <c r="O44" s="29"/>
      <c r="P44" s="29" t="s">
        <v>38</v>
      </c>
      <c r="Q44" s="90"/>
      <c r="R44" s="90"/>
      <c r="S44" s="29" t="s">
        <v>40</v>
      </c>
      <c r="T44" s="29" t="s">
        <v>75</v>
      </c>
      <c r="U44" s="29"/>
      <c r="V44" s="29"/>
      <c r="W44" s="29"/>
      <c r="X44" s="29" t="s">
        <v>38</v>
      </c>
      <c r="Y44" s="90"/>
      <c r="Z44" s="90"/>
      <c r="AA44" s="30" t="s">
        <v>40</v>
      </c>
      <c r="AB44" s="40"/>
    </row>
    <row r="45" spans="2:28" ht="18" customHeight="1" x14ac:dyDescent="0.55000000000000004">
      <c r="B45" s="41"/>
      <c r="C45" s="42"/>
      <c r="D45" s="36"/>
      <c r="E45" s="91" t="s">
        <v>74</v>
      </c>
      <c r="F45" s="92"/>
      <c r="G45" s="92"/>
      <c r="H45" s="92"/>
      <c r="I45" s="92"/>
      <c r="J45" s="93"/>
      <c r="K45" s="29"/>
      <c r="L45" s="29" t="s">
        <v>76</v>
      </c>
      <c r="M45" s="29"/>
      <c r="N45" s="29"/>
      <c r="O45" s="29"/>
      <c r="P45" s="29" t="s">
        <v>38</v>
      </c>
      <c r="Q45" s="90"/>
      <c r="R45" s="90"/>
      <c r="S45" s="29" t="s">
        <v>40</v>
      </c>
      <c r="T45" s="59" t="s">
        <v>77</v>
      </c>
      <c r="U45" s="59"/>
      <c r="V45" s="29" t="s">
        <v>38</v>
      </c>
      <c r="W45" s="46"/>
      <c r="X45" s="46"/>
      <c r="Y45" s="29" t="s">
        <v>40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91"/>
      <c r="F46" s="92"/>
      <c r="G46" s="92"/>
      <c r="H46" s="92"/>
      <c r="I46" s="92"/>
      <c r="J46" s="93"/>
      <c r="K46" s="29"/>
      <c r="L46" s="29" t="s">
        <v>75</v>
      </c>
      <c r="M46" s="29"/>
      <c r="N46" s="29"/>
      <c r="O46" s="29"/>
      <c r="P46" s="29" t="s">
        <v>38</v>
      </c>
      <c r="Q46" s="90"/>
      <c r="R46" s="90"/>
      <c r="S46" s="29" t="s">
        <v>40</v>
      </c>
      <c r="T46" s="59" t="s">
        <v>77</v>
      </c>
      <c r="U46" s="59"/>
      <c r="V46" s="29" t="s">
        <v>38</v>
      </c>
      <c r="W46" s="46"/>
      <c r="X46" s="46"/>
      <c r="Y46" s="29" t="s">
        <v>40</v>
      </c>
      <c r="Z46" s="29"/>
      <c r="AA46" s="30"/>
      <c r="AB46" s="40"/>
    </row>
    <row r="47" spans="2:28" ht="18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99"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U37:Y37"/>
    <mergeCell ref="Z37:AA37"/>
    <mergeCell ref="Z35:AA36"/>
    <mergeCell ref="U35:Y35"/>
    <mergeCell ref="P35:T35"/>
    <mergeCell ref="K35:O35"/>
    <mergeCell ref="K36:O36"/>
    <mergeCell ref="P36:T36"/>
    <mergeCell ref="U36:Y36"/>
    <mergeCell ref="L26:Z26"/>
    <mergeCell ref="L31:Z31"/>
    <mergeCell ref="X32:Z32"/>
    <mergeCell ref="E34:AA34"/>
    <mergeCell ref="N14:T14"/>
    <mergeCell ref="V14:AB14"/>
    <mergeCell ref="F15:L15"/>
    <mergeCell ref="L20:Z20"/>
    <mergeCell ref="B13:C14"/>
    <mergeCell ref="F14:L14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O8:R8"/>
    <mergeCell ref="S8:T8"/>
    <mergeCell ref="V8:Y8"/>
    <mergeCell ref="Z8:AA8"/>
    <mergeCell ref="N6:T7"/>
    <mergeCell ref="D10:F10"/>
    <mergeCell ref="D9:F9"/>
    <mergeCell ref="G6:M6"/>
    <mergeCell ref="L8:M8"/>
    <mergeCell ref="H8:K8"/>
    <mergeCell ref="H9:K9"/>
    <mergeCell ref="L9:M9"/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</mergeCells>
  <phoneticPr fontId="1"/>
  <conditionalFormatting sqref="AB8">
    <cfRule type="duplicateValues" dxfId="31" priority="15"/>
  </conditionalFormatting>
  <conditionalFormatting sqref="H8 L8">
    <cfRule type="duplicateValues" dxfId="30" priority="19"/>
  </conditionalFormatting>
  <conditionalFormatting sqref="O8 S8">
    <cfRule type="duplicateValues" dxfId="29" priority="14"/>
  </conditionalFormatting>
  <conditionalFormatting sqref="V8 Z8">
    <cfRule type="duplicateValues" dxfId="28" priority="13"/>
  </conditionalFormatting>
  <conditionalFormatting sqref="H9 L9">
    <cfRule type="duplicateValues" dxfId="27" priority="12"/>
  </conditionalFormatting>
  <conditionalFormatting sqref="O9 S9">
    <cfRule type="duplicateValues" dxfId="26" priority="11"/>
  </conditionalFormatting>
  <conditionalFormatting sqref="V9 Z9">
    <cfRule type="duplicateValues" dxfId="25" priority="10"/>
  </conditionalFormatting>
  <conditionalFormatting sqref="H10 L10">
    <cfRule type="duplicateValues" dxfId="24" priority="9"/>
  </conditionalFormatting>
  <conditionalFormatting sqref="O10 S10">
    <cfRule type="duplicateValues" dxfId="23" priority="8"/>
  </conditionalFormatting>
  <conditionalFormatting sqref="V10 Z10">
    <cfRule type="duplicateValues" dxfId="22" priority="7"/>
  </conditionalFormatting>
  <conditionalFormatting sqref="H11 L11">
    <cfRule type="duplicateValues" dxfId="21" priority="6"/>
  </conditionalFormatting>
  <conditionalFormatting sqref="O11 S11">
    <cfRule type="duplicateValues" dxfId="20" priority="5"/>
  </conditionalFormatting>
  <conditionalFormatting sqref="V11 Z11">
    <cfRule type="duplicateValues" dxfId="19" priority="4"/>
  </conditionalFormatting>
  <conditionalFormatting sqref="H12 L12">
    <cfRule type="duplicateValues" dxfId="18" priority="3"/>
  </conditionalFormatting>
  <conditionalFormatting sqref="O12 S12">
    <cfRule type="duplicateValues" dxfId="17" priority="2"/>
  </conditionalFormatting>
  <conditionalFormatting sqref="V12 Z12">
    <cfRule type="duplicateValues" dxfId="16" priority="1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zoomScaleNormal="100" zoomScaleSheetLayoutView="100" workbookViewId="0">
      <selection activeCell="B3" sqref="B3:C3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62" t="s">
        <v>30</v>
      </c>
      <c r="C3" s="63"/>
      <c r="D3" s="28"/>
      <c r="E3" s="66" t="s">
        <v>78</v>
      </c>
      <c r="F3" s="66"/>
      <c r="G3" s="66"/>
      <c r="H3" s="66"/>
      <c r="I3" s="29" t="s">
        <v>38</v>
      </c>
      <c r="J3" s="57" t="s">
        <v>79</v>
      </c>
      <c r="K3" s="58"/>
      <c r="L3" s="29" t="s">
        <v>40</v>
      </c>
      <c r="M3" s="66"/>
      <c r="N3" s="66"/>
      <c r="O3" s="66"/>
      <c r="P3" s="66"/>
      <c r="Q3" s="29" t="s">
        <v>38</v>
      </c>
      <c r="R3" s="58"/>
      <c r="S3" s="58"/>
      <c r="T3" s="29" t="s">
        <v>40</v>
      </c>
      <c r="U3" s="66"/>
      <c r="V3" s="66"/>
      <c r="W3" s="66"/>
      <c r="X3" s="66"/>
      <c r="Y3" s="29" t="s">
        <v>38</v>
      </c>
      <c r="Z3" s="57"/>
      <c r="AA3" s="58"/>
      <c r="AB3" s="30" t="s">
        <v>40</v>
      </c>
    </row>
    <row r="4" spans="2:28" ht="18" customHeight="1" x14ac:dyDescent="0.55000000000000004">
      <c r="B4" s="62" t="s">
        <v>31</v>
      </c>
      <c r="C4" s="63"/>
      <c r="D4" s="28"/>
      <c r="E4" s="59" t="s">
        <v>34</v>
      </c>
      <c r="F4" s="59"/>
      <c r="G4" s="59"/>
      <c r="H4" s="59"/>
      <c r="I4" s="29"/>
      <c r="J4" s="57" t="s">
        <v>80</v>
      </c>
      <c r="K4" s="58"/>
      <c r="L4" s="29" t="s">
        <v>33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64" t="s">
        <v>32</v>
      </c>
      <c r="C5" s="65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68" t="s">
        <v>36</v>
      </c>
      <c r="H6" s="68"/>
      <c r="I6" s="68"/>
      <c r="J6" s="68"/>
      <c r="K6" s="68"/>
      <c r="L6" s="68"/>
      <c r="M6" s="68"/>
      <c r="N6" s="60" t="s">
        <v>44</v>
      </c>
      <c r="O6" s="60"/>
      <c r="P6" s="60"/>
      <c r="Q6" s="60"/>
      <c r="R6" s="60"/>
      <c r="S6" s="60"/>
      <c r="T6" s="60"/>
      <c r="U6" s="60" t="s">
        <v>37</v>
      </c>
      <c r="V6" s="60"/>
      <c r="W6" s="60"/>
      <c r="X6" s="60"/>
      <c r="Y6" s="60"/>
      <c r="Z6" s="60"/>
      <c r="AA6" s="60"/>
      <c r="AB6" s="61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100">
        <v>1340.6</v>
      </c>
      <c r="I8" s="100"/>
      <c r="J8" s="100"/>
      <c r="K8" s="100"/>
      <c r="L8" s="69" t="s">
        <v>39</v>
      </c>
      <c r="M8" s="69"/>
      <c r="N8" s="36" t="s">
        <v>38</v>
      </c>
      <c r="O8" s="70"/>
      <c r="P8" s="70"/>
      <c r="Q8" s="70"/>
      <c r="R8" s="70"/>
      <c r="S8" s="69" t="s">
        <v>39</v>
      </c>
      <c r="T8" s="69"/>
      <c r="U8" s="36" t="s">
        <v>38</v>
      </c>
      <c r="V8" s="100">
        <v>1273.57</v>
      </c>
      <c r="W8" s="100"/>
      <c r="X8" s="100"/>
      <c r="Y8" s="100"/>
      <c r="Z8" s="69" t="s">
        <v>39</v>
      </c>
      <c r="AA8" s="69"/>
      <c r="AB8" s="40"/>
    </row>
    <row r="9" spans="2:28" ht="18" customHeight="1" x14ac:dyDescent="0.55000000000000004">
      <c r="B9" s="41"/>
      <c r="C9" s="43" t="s">
        <v>41</v>
      </c>
      <c r="D9" s="67" t="s">
        <v>43</v>
      </c>
      <c r="E9" s="67"/>
      <c r="F9" s="67"/>
      <c r="G9" s="36" t="s">
        <v>38</v>
      </c>
      <c r="H9" s="70"/>
      <c r="I9" s="70"/>
      <c r="J9" s="70"/>
      <c r="K9" s="70"/>
      <c r="L9" s="69" t="s">
        <v>39</v>
      </c>
      <c r="M9" s="69"/>
      <c r="N9" s="36" t="s">
        <v>38</v>
      </c>
      <c r="O9" s="70"/>
      <c r="P9" s="70"/>
      <c r="Q9" s="70"/>
      <c r="R9" s="70"/>
      <c r="S9" s="69" t="s">
        <v>39</v>
      </c>
      <c r="T9" s="69"/>
      <c r="U9" s="36" t="s">
        <v>38</v>
      </c>
      <c r="V9" s="70"/>
      <c r="W9" s="70"/>
      <c r="X9" s="70"/>
      <c r="Y9" s="70"/>
      <c r="Z9" s="69" t="s">
        <v>39</v>
      </c>
      <c r="AA9" s="69"/>
      <c r="AB9" s="40"/>
    </row>
    <row r="10" spans="2:28" ht="18" customHeight="1" x14ac:dyDescent="0.55000000000000004">
      <c r="B10" s="41"/>
      <c r="C10" s="42"/>
      <c r="D10" s="67" t="s">
        <v>42</v>
      </c>
      <c r="E10" s="67"/>
      <c r="F10" s="67"/>
      <c r="G10" s="36" t="s">
        <v>38</v>
      </c>
      <c r="H10" s="70"/>
      <c r="I10" s="70"/>
      <c r="J10" s="70"/>
      <c r="K10" s="70"/>
      <c r="L10" s="69" t="s">
        <v>39</v>
      </c>
      <c r="M10" s="69"/>
      <c r="N10" s="36" t="s">
        <v>38</v>
      </c>
      <c r="O10" s="70"/>
      <c r="P10" s="70"/>
      <c r="Q10" s="70"/>
      <c r="R10" s="70"/>
      <c r="S10" s="69" t="s">
        <v>39</v>
      </c>
      <c r="T10" s="69"/>
      <c r="U10" s="36" t="s">
        <v>38</v>
      </c>
      <c r="V10" s="70"/>
      <c r="W10" s="70"/>
      <c r="X10" s="70"/>
      <c r="Y10" s="70"/>
      <c r="Z10" s="69" t="s">
        <v>39</v>
      </c>
      <c r="AA10" s="69"/>
      <c r="AB10" s="40"/>
    </row>
    <row r="11" spans="2:28" ht="18" customHeight="1" x14ac:dyDescent="0.55000000000000004">
      <c r="B11" s="41"/>
      <c r="C11" s="43" t="s">
        <v>45</v>
      </c>
      <c r="D11" s="67" t="s">
        <v>43</v>
      </c>
      <c r="E11" s="67"/>
      <c r="F11" s="67"/>
      <c r="G11" s="36" t="s">
        <v>38</v>
      </c>
      <c r="H11" s="70"/>
      <c r="I11" s="70"/>
      <c r="J11" s="70"/>
      <c r="K11" s="70"/>
      <c r="L11" s="69" t="s">
        <v>39</v>
      </c>
      <c r="M11" s="69"/>
      <c r="N11" s="36" t="s">
        <v>38</v>
      </c>
      <c r="O11" s="70"/>
      <c r="P11" s="70"/>
      <c r="Q11" s="70"/>
      <c r="R11" s="70"/>
      <c r="S11" s="69" t="s">
        <v>39</v>
      </c>
      <c r="T11" s="69"/>
      <c r="U11" s="36" t="s">
        <v>38</v>
      </c>
      <c r="V11" s="70"/>
      <c r="W11" s="70"/>
      <c r="X11" s="70"/>
      <c r="Y11" s="70"/>
      <c r="Z11" s="69" t="s">
        <v>39</v>
      </c>
      <c r="AA11" s="69"/>
      <c r="AB11" s="40"/>
    </row>
    <row r="12" spans="2:28" ht="18" customHeight="1" x14ac:dyDescent="0.55000000000000004">
      <c r="B12" s="44"/>
      <c r="C12" s="45"/>
      <c r="D12" s="71" t="s">
        <v>46</v>
      </c>
      <c r="E12" s="71"/>
      <c r="F12" s="71"/>
      <c r="G12" s="34" t="s">
        <v>38</v>
      </c>
      <c r="H12" s="72"/>
      <c r="I12" s="72"/>
      <c r="J12" s="72"/>
      <c r="K12" s="72"/>
      <c r="L12" s="73" t="s">
        <v>39</v>
      </c>
      <c r="M12" s="73"/>
      <c r="N12" s="34" t="s">
        <v>38</v>
      </c>
      <c r="O12" s="72"/>
      <c r="P12" s="72"/>
      <c r="Q12" s="72"/>
      <c r="R12" s="72"/>
      <c r="S12" s="73" t="s">
        <v>39</v>
      </c>
      <c r="T12" s="73"/>
      <c r="U12" s="34" t="s">
        <v>38</v>
      </c>
      <c r="V12" s="72"/>
      <c r="W12" s="72"/>
      <c r="X12" s="72"/>
      <c r="Y12" s="72"/>
      <c r="Z12" s="73" t="s">
        <v>39</v>
      </c>
      <c r="AA12" s="73"/>
      <c r="AB12" s="35"/>
    </row>
    <row r="13" spans="2:28" ht="18" customHeight="1" x14ac:dyDescent="0.55000000000000004">
      <c r="B13" s="77" t="s">
        <v>47</v>
      </c>
      <c r="C13" s="78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79"/>
      <c r="C14" s="80"/>
      <c r="D14" s="36"/>
      <c r="E14" s="47"/>
      <c r="F14" s="74" t="s">
        <v>49</v>
      </c>
      <c r="G14" s="74"/>
      <c r="H14" s="74"/>
      <c r="I14" s="74"/>
      <c r="J14" s="74"/>
      <c r="K14" s="74"/>
      <c r="L14" s="74"/>
      <c r="M14" s="47"/>
      <c r="N14" s="74" t="s">
        <v>50</v>
      </c>
      <c r="O14" s="74"/>
      <c r="P14" s="74"/>
      <c r="Q14" s="74"/>
      <c r="R14" s="74"/>
      <c r="S14" s="74"/>
      <c r="T14" s="74"/>
      <c r="U14" s="47"/>
      <c r="V14" s="74" t="s">
        <v>51</v>
      </c>
      <c r="W14" s="74"/>
      <c r="X14" s="74"/>
      <c r="Y14" s="74"/>
      <c r="Z14" s="74"/>
      <c r="AA14" s="74"/>
      <c r="AB14" s="75"/>
    </row>
    <row r="15" spans="2:28" ht="18" customHeight="1" x14ac:dyDescent="0.55000000000000004">
      <c r="B15" s="53"/>
      <c r="C15" s="54"/>
      <c r="D15" s="36"/>
      <c r="E15" s="47" t="s">
        <v>29</v>
      </c>
      <c r="F15" s="74" t="s">
        <v>52</v>
      </c>
      <c r="G15" s="74"/>
      <c r="H15" s="74"/>
      <c r="I15" s="74"/>
      <c r="J15" s="74"/>
      <c r="K15" s="74"/>
      <c r="L15" s="7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47" t="s">
        <v>29</v>
      </c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7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7"/>
      <c r="K19" s="36" t="s">
        <v>55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38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36" t="s">
        <v>40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8" t="s">
        <v>57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7" t="s">
        <v>29</v>
      </c>
      <c r="K23" s="36" t="s">
        <v>85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7"/>
      <c r="K24" s="36" t="s">
        <v>88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7"/>
      <c r="K25" s="36" t="s">
        <v>55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38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36" t="s">
        <v>40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58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7" t="s">
        <v>29</v>
      </c>
      <c r="K28" s="36" t="s">
        <v>86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7"/>
      <c r="K29" s="36" t="s">
        <v>87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7"/>
      <c r="K30" s="36" t="s">
        <v>55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38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36" t="s">
        <v>40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59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38</v>
      </c>
      <c r="X32" s="76" t="s">
        <v>81</v>
      </c>
      <c r="Y32" s="76"/>
      <c r="Z32" s="76"/>
      <c r="AA32" s="36" t="s">
        <v>40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82" t="s">
        <v>60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83"/>
      <c r="AB34" s="40"/>
    </row>
    <row r="35" spans="2:28" ht="18" customHeight="1" x14ac:dyDescent="0.55000000000000004">
      <c r="B35" s="41"/>
      <c r="C35" s="42"/>
      <c r="D35" s="36"/>
      <c r="E35" s="94" t="s">
        <v>90</v>
      </c>
      <c r="F35" s="95"/>
      <c r="G35" s="95"/>
      <c r="H35" s="95"/>
      <c r="I35" s="95"/>
      <c r="J35" s="96"/>
      <c r="K35" s="81" t="s">
        <v>64</v>
      </c>
      <c r="L35" s="81"/>
      <c r="M35" s="81"/>
      <c r="N35" s="81"/>
      <c r="O35" s="81"/>
      <c r="P35" s="81" t="s">
        <v>65</v>
      </c>
      <c r="Q35" s="81"/>
      <c r="R35" s="81"/>
      <c r="S35" s="81"/>
      <c r="T35" s="81"/>
      <c r="U35" s="81" t="s">
        <v>66</v>
      </c>
      <c r="V35" s="81"/>
      <c r="W35" s="81"/>
      <c r="X35" s="81"/>
      <c r="Y35" s="81"/>
      <c r="Z35" s="81" t="s">
        <v>67</v>
      </c>
      <c r="AA35" s="81"/>
      <c r="AB35" s="40"/>
    </row>
    <row r="36" spans="2:28" ht="18" customHeight="1" x14ac:dyDescent="0.55000000000000004">
      <c r="B36" s="41"/>
      <c r="C36" s="42"/>
      <c r="D36" s="36"/>
      <c r="E36" s="97" t="s">
        <v>89</v>
      </c>
      <c r="F36" s="71"/>
      <c r="G36" s="71"/>
      <c r="H36" s="98">
        <v>0.8</v>
      </c>
      <c r="I36" s="98"/>
      <c r="J36" s="56" t="s">
        <v>82</v>
      </c>
      <c r="K36" s="81" t="s">
        <v>68</v>
      </c>
      <c r="L36" s="81"/>
      <c r="M36" s="81"/>
      <c r="N36" s="81"/>
      <c r="O36" s="81"/>
      <c r="P36" s="81" t="s">
        <v>68</v>
      </c>
      <c r="Q36" s="81"/>
      <c r="R36" s="81"/>
      <c r="S36" s="81"/>
      <c r="T36" s="81"/>
      <c r="U36" s="81" t="s">
        <v>68</v>
      </c>
      <c r="V36" s="81"/>
      <c r="W36" s="81"/>
      <c r="X36" s="81"/>
      <c r="Y36" s="81"/>
      <c r="Z36" s="81"/>
      <c r="AA36" s="81"/>
      <c r="AB36" s="40"/>
    </row>
    <row r="37" spans="2:28" ht="18" customHeight="1" x14ac:dyDescent="0.55000000000000004">
      <c r="B37" s="41"/>
      <c r="C37" s="42"/>
      <c r="D37" s="36"/>
      <c r="E37" s="89" t="s">
        <v>61</v>
      </c>
      <c r="F37" s="89"/>
      <c r="G37" s="89"/>
      <c r="H37" s="89"/>
      <c r="I37" s="89"/>
      <c r="J37" s="89"/>
      <c r="K37" s="84">
        <v>765230</v>
      </c>
      <c r="L37" s="84"/>
      <c r="M37" s="84"/>
      <c r="N37" s="84"/>
      <c r="O37" s="84"/>
      <c r="P37" s="84">
        <v>846101</v>
      </c>
      <c r="Q37" s="84"/>
      <c r="R37" s="84"/>
      <c r="S37" s="84"/>
      <c r="T37" s="84"/>
      <c r="U37" s="84">
        <v>204898</v>
      </c>
      <c r="V37" s="84"/>
      <c r="W37" s="84"/>
      <c r="X37" s="84"/>
      <c r="Y37" s="84"/>
      <c r="Z37" s="85">
        <f>IF(K37="","",ROUNDUP((K37-U37)/(P37-U37),1))</f>
        <v>0.9</v>
      </c>
      <c r="AA37" s="85"/>
      <c r="AB37" s="40"/>
    </row>
    <row r="38" spans="2:28" ht="18" customHeight="1" x14ac:dyDescent="0.55000000000000004">
      <c r="B38" s="41"/>
      <c r="C38" s="42"/>
      <c r="D38" s="36"/>
      <c r="E38" s="89" t="s">
        <v>63</v>
      </c>
      <c r="F38" s="89"/>
      <c r="G38" s="89"/>
      <c r="H38" s="89"/>
      <c r="I38" s="89"/>
      <c r="J38" s="8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5" t="str">
        <f t="shared" ref="Z38:Z39" si="0">IF(K38="","",ROUNDUP((K38-U38)/(P38-U38),1))</f>
        <v/>
      </c>
      <c r="AA38" s="85"/>
      <c r="AB38" s="40"/>
    </row>
    <row r="39" spans="2:28" ht="18" customHeight="1" x14ac:dyDescent="0.55000000000000004">
      <c r="B39" s="41"/>
      <c r="C39" s="42"/>
      <c r="D39" s="36"/>
      <c r="E39" s="89" t="s">
        <v>62</v>
      </c>
      <c r="F39" s="89"/>
      <c r="G39" s="89"/>
      <c r="H39" s="89"/>
      <c r="I39" s="89"/>
      <c r="J39" s="89"/>
      <c r="K39" s="84">
        <v>457500</v>
      </c>
      <c r="L39" s="84"/>
      <c r="M39" s="84"/>
      <c r="N39" s="84"/>
      <c r="O39" s="84"/>
      <c r="P39" s="84">
        <v>660500</v>
      </c>
      <c r="Q39" s="84"/>
      <c r="R39" s="84"/>
      <c r="S39" s="84"/>
      <c r="T39" s="84"/>
      <c r="U39" s="84">
        <v>101500</v>
      </c>
      <c r="V39" s="84"/>
      <c r="W39" s="84"/>
      <c r="X39" s="84"/>
      <c r="Y39" s="84"/>
      <c r="Z39" s="102">
        <f t="shared" si="0"/>
        <v>0.7</v>
      </c>
      <c r="AA39" s="102"/>
      <c r="AB39" s="40"/>
    </row>
    <row r="40" spans="2:28" ht="18" customHeight="1" x14ac:dyDescent="0.55000000000000004">
      <c r="B40" s="41"/>
      <c r="C40" s="42"/>
      <c r="D40" s="36"/>
      <c r="E40" s="81" t="s">
        <v>69</v>
      </c>
      <c r="F40" s="81"/>
      <c r="G40" s="81"/>
      <c r="H40" s="81"/>
      <c r="I40" s="81"/>
      <c r="J40" s="81"/>
      <c r="K40" s="99">
        <f>SUM(K37:O39)</f>
        <v>1222730</v>
      </c>
      <c r="L40" s="99"/>
      <c r="M40" s="99"/>
      <c r="N40" s="99"/>
      <c r="O40" s="99"/>
      <c r="P40" s="99">
        <f>SUM(P37:T39)</f>
        <v>1506601</v>
      </c>
      <c r="Q40" s="99"/>
      <c r="R40" s="99"/>
      <c r="S40" s="99"/>
      <c r="T40" s="99"/>
      <c r="U40" s="99">
        <f>SUM(U37:Y39)</f>
        <v>306398</v>
      </c>
      <c r="V40" s="99"/>
      <c r="W40" s="99"/>
      <c r="X40" s="99"/>
      <c r="Y40" s="99"/>
      <c r="Z40" s="101">
        <f>IF(K40=0,"",ROUNDUP((K40-U40)/(P40-U40),1))</f>
        <v>0.79999999999999993</v>
      </c>
      <c r="AA40" s="101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82" t="s">
        <v>70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83"/>
      <c r="AB42" s="40"/>
    </row>
    <row r="43" spans="2:28" ht="18" customHeight="1" x14ac:dyDescent="0.55000000000000004">
      <c r="B43" s="41"/>
      <c r="C43" s="42"/>
      <c r="D43" s="36"/>
      <c r="E43" s="86" t="s">
        <v>71</v>
      </c>
      <c r="F43" s="87"/>
      <c r="G43" s="87"/>
      <c r="H43" s="87"/>
      <c r="I43" s="87"/>
      <c r="J43" s="88"/>
      <c r="K43" s="29"/>
      <c r="L43" s="90">
        <v>13</v>
      </c>
      <c r="M43" s="90"/>
      <c r="N43" s="90"/>
      <c r="O43" s="29" t="s">
        <v>33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91" t="s">
        <v>73</v>
      </c>
      <c r="F44" s="92"/>
      <c r="G44" s="92"/>
      <c r="H44" s="92"/>
      <c r="I44" s="92"/>
      <c r="J44" s="93"/>
      <c r="K44" s="29"/>
      <c r="L44" s="29" t="s">
        <v>72</v>
      </c>
      <c r="M44" s="29"/>
      <c r="N44" s="29"/>
      <c r="O44" s="29"/>
      <c r="P44" s="29" t="s">
        <v>38</v>
      </c>
      <c r="Q44" s="90">
        <v>0.87</v>
      </c>
      <c r="R44" s="90"/>
      <c r="S44" s="29" t="s">
        <v>40</v>
      </c>
      <c r="T44" s="29" t="s">
        <v>75</v>
      </c>
      <c r="U44" s="29"/>
      <c r="V44" s="29"/>
      <c r="W44" s="29"/>
      <c r="X44" s="29" t="s">
        <v>38</v>
      </c>
      <c r="Y44" s="90">
        <v>2.8</v>
      </c>
      <c r="Z44" s="90"/>
      <c r="AA44" s="30" t="s">
        <v>40</v>
      </c>
      <c r="AB44" s="40"/>
    </row>
    <row r="45" spans="2:28" ht="18" customHeight="1" x14ac:dyDescent="0.55000000000000004">
      <c r="B45" s="41"/>
      <c r="C45" s="42"/>
      <c r="D45" s="36"/>
      <c r="E45" s="91" t="s">
        <v>74</v>
      </c>
      <c r="F45" s="92"/>
      <c r="G45" s="92"/>
      <c r="H45" s="92"/>
      <c r="I45" s="92"/>
      <c r="J45" s="93"/>
      <c r="K45" s="29"/>
      <c r="L45" s="29" t="s">
        <v>76</v>
      </c>
      <c r="M45" s="29"/>
      <c r="N45" s="29"/>
      <c r="O45" s="29"/>
      <c r="P45" s="29" t="s">
        <v>38</v>
      </c>
      <c r="Q45" s="90">
        <v>0.52</v>
      </c>
      <c r="R45" s="90"/>
      <c r="S45" s="29" t="s">
        <v>40</v>
      </c>
      <c r="T45" s="59" t="s">
        <v>77</v>
      </c>
      <c r="U45" s="59"/>
      <c r="V45" s="29" t="s">
        <v>38</v>
      </c>
      <c r="W45" s="90">
        <v>0.67</v>
      </c>
      <c r="X45" s="90"/>
      <c r="Y45" s="29" t="s">
        <v>40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91"/>
      <c r="F46" s="92"/>
      <c r="G46" s="92"/>
      <c r="H46" s="92"/>
      <c r="I46" s="92"/>
      <c r="J46" s="93"/>
      <c r="K46" s="29"/>
      <c r="L46" s="29" t="s">
        <v>75</v>
      </c>
      <c r="M46" s="29"/>
      <c r="N46" s="29"/>
      <c r="O46" s="29"/>
      <c r="P46" s="29" t="s">
        <v>38</v>
      </c>
      <c r="Q46" s="90">
        <v>1.2</v>
      </c>
      <c r="R46" s="90"/>
      <c r="S46" s="29" t="s">
        <v>40</v>
      </c>
      <c r="T46" s="59" t="s">
        <v>77</v>
      </c>
      <c r="U46" s="59"/>
      <c r="V46" s="29" t="s">
        <v>38</v>
      </c>
      <c r="W46" s="90">
        <v>1.8</v>
      </c>
      <c r="X46" s="90"/>
      <c r="Y46" s="29" t="s">
        <v>40</v>
      </c>
      <c r="Z46" s="29"/>
      <c r="AA46" s="30"/>
      <c r="AB46" s="40"/>
    </row>
    <row r="47" spans="2:28" ht="10" customHeight="1" x14ac:dyDescent="0.55000000000000004">
      <c r="B47" s="44"/>
      <c r="C47" s="45"/>
      <c r="D47" s="34"/>
      <c r="E47" s="49"/>
      <c r="F47" s="49"/>
      <c r="G47" s="49"/>
      <c r="H47" s="49"/>
      <c r="I47" s="49"/>
      <c r="J47" s="49"/>
      <c r="K47" s="34"/>
      <c r="L47" s="34"/>
      <c r="M47" s="34"/>
      <c r="N47" s="34"/>
      <c r="O47" s="34"/>
      <c r="P47" s="50"/>
      <c r="Q47" s="51"/>
      <c r="R47" s="51"/>
      <c r="S47" s="50"/>
      <c r="T47" s="51"/>
      <c r="U47" s="51"/>
      <c r="V47" s="50"/>
      <c r="W47" s="52"/>
      <c r="X47" s="52"/>
      <c r="Y47" s="50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101"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8 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0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14" ht="10" customHeight="1" x14ac:dyDescent="0.55000000000000004"/>
    <row r="2" spans="2:14" ht="18" customHeight="1" x14ac:dyDescent="0.55000000000000004">
      <c r="B2" s="1" t="s">
        <v>92</v>
      </c>
    </row>
    <row r="3" spans="2:14" ht="18" customHeight="1" x14ac:dyDescent="0.55000000000000004">
      <c r="B3" s="1" t="s">
        <v>19</v>
      </c>
    </row>
    <row r="4" spans="2:14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14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14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14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20</v>
      </c>
      <c r="K7" s="4" t="s">
        <v>20</v>
      </c>
      <c r="L7" s="4" t="s">
        <v>20</v>
      </c>
      <c r="M7" s="104"/>
    </row>
    <row r="8" spans="2:14" ht="16" customHeight="1" x14ac:dyDescent="0.55000000000000004">
      <c r="B8" s="6">
        <v>1</v>
      </c>
      <c r="C8" s="9"/>
      <c r="D8" s="9"/>
      <c r="E8" s="9"/>
      <c r="F8" s="9"/>
      <c r="G8" s="9"/>
      <c r="H8" s="9"/>
      <c r="I8" s="9"/>
      <c r="J8" s="13"/>
      <c r="K8" s="13"/>
      <c r="L8" s="13"/>
      <c r="M8" s="12" t="str">
        <f>IF(J8="","",ROUNDUP(((J8-L8)/(K8-L8)),1))</f>
        <v/>
      </c>
    </row>
    <row r="9" spans="2:14" ht="16" customHeight="1" x14ac:dyDescent="0.55000000000000004">
      <c r="B9" s="8">
        <v>2</v>
      </c>
      <c r="C9" s="10"/>
      <c r="D9" s="10"/>
      <c r="E9" s="10"/>
      <c r="F9" s="10"/>
      <c r="G9" s="10"/>
      <c r="H9" s="10"/>
      <c r="I9" s="10"/>
      <c r="J9" s="14"/>
      <c r="K9" s="14"/>
      <c r="L9" s="14"/>
      <c r="M9" s="16" t="str">
        <f t="shared" ref="M9:M47" si="0">IF(J9="","",ROUNDUP(((J9-L9)/(K9-L9)),1))</f>
        <v/>
      </c>
    </row>
    <row r="10" spans="2:14" ht="16" customHeight="1" x14ac:dyDescent="0.55000000000000004">
      <c r="B10" s="8">
        <v>3</v>
      </c>
      <c r="C10" s="10"/>
      <c r="D10" s="10"/>
      <c r="E10" s="10"/>
      <c r="F10" s="10"/>
      <c r="G10" s="10"/>
      <c r="H10" s="10"/>
      <c r="I10" s="10"/>
      <c r="J10" s="14"/>
      <c r="K10" s="14"/>
      <c r="L10" s="14"/>
      <c r="M10" s="16" t="str">
        <f t="shared" si="0"/>
        <v/>
      </c>
    </row>
    <row r="11" spans="2:14" ht="16" customHeight="1" x14ac:dyDescent="0.55000000000000004">
      <c r="B11" s="8">
        <v>4</v>
      </c>
      <c r="C11" s="10"/>
      <c r="D11" s="10"/>
      <c r="E11" s="10"/>
      <c r="F11" s="10"/>
      <c r="G11" s="10"/>
      <c r="H11" s="10"/>
      <c r="I11" s="10"/>
      <c r="J11" s="14"/>
      <c r="K11" s="14"/>
      <c r="L11" s="14"/>
      <c r="M11" s="16" t="str">
        <f t="shared" si="0"/>
        <v/>
      </c>
    </row>
    <row r="12" spans="2:14" ht="16" customHeight="1" x14ac:dyDescent="0.55000000000000004">
      <c r="B12" s="7">
        <v>5</v>
      </c>
      <c r="C12" s="11"/>
      <c r="D12" s="11"/>
      <c r="E12" s="11"/>
      <c r="F12" s="11"/>
      <c r="G12" s="11"/>
      <c r="H12" s="11"/>
      <c r="I12" s="11"/>
      <c r="J12" s="15"/>
      <c r="K12" s="15"/>
      <c r="L12" s="15"/>
      <c r="M12" s="17" t="str">
        <f t="shared" si="0"/>
        <v/>
      </c>
    </row>
    <row r="13" spans="2:14" ht="16" customHeight="1" x14ac:dyDescent="0.55000000000000004">
      <c r="B13" s="6">
        <v>6</v>
      </c>
      <c r="C13" s="9"/>
      <c r="D13" s="9"/>
      <c r="E13" s="9"/>
      <c r="F13" s="9"/>
      <c r="G13" s="9"/>
      <c r="H13" s="9"/>
      <c r="I13" s="9"/>
      <c r="J13" s="13"/>
      <c r="K13" s="13"/>
      <c r="L13" s="13"/>
      <c r="M13" s="12" t="str">
        <f>IF(J13="","",ROUNDUP(((J13-L13)/(K13-L13)),1))</f>
        <v/>
      </c>
    </row>
    <row r="14" spans="2:14" ht="16" customHeight="1" x14ac:dyDescent="0.55000000000000004">
      <c r="B14" s="8">
        <v>7</v>
      </c>
      <c r="C14" s="10"/>
      <c r="D14" s="10"/>
      <c r="E14" s="10"/>
      <c r="F14" s="10"/>
      <c r="G14" s="10"/>
      <c r="H14" s="10"/>
      <c r="I14" s="10"/>
      <c r="J14" s="14"/>
      <c r="K14" s="14"/>
      <c r="L14" s="14"/>
      <c r="M14" s="16" t="str">
        <f t="shared" si="0"/>
        <v/>
      </c>
    </row>
    <row r="15" spans="2:14" ht="16" customHeight="1" x14ac:dyDescent="0.55000000000000004">
      <c r="B15" s="8">
        <v>8</v>
      </c>
      <c r="C15" s="10"/>
      <c r="D15" s="10"/>
      <c r="E15" s="10"/>
      <c r="F15" s="10"/>
      <c r="G15" s="10"/>
      <c r="H15" s="10"/>
      <c r="I15" s="10"/>
      <c r="J15" s="14"/>
      <c r="K15" s="14"/>
      <c r="L15" s="14"/>
      <c r="M15" s="16" t="str">
        <f t="shared" si="0"/>
        <v/>
      </c>
    </row>
    <row r="16" spans="2:14" ht="16" customHeight="1" x14ac:dyDescent="0.55000000000000004">
      <c r="B16" s="8">
        <v>9</v>
      </c>
      <c r="C16" s="10"/>
      <c r="D16" s="10"/>
      <c r="E16" s="10"/>
      <c r="F16" s="10"/>
      <c r="G16" s="10"/>
      <c r="H16" s="10"/>
      <c r="I16" s="10"/>
      <c r="J16" s="14"/>
      <c r="K16" s="14"/>
      <c r="L16" s="14"/>
      <c r="M16" s="16" t="str">
        <f t="shared" si="0"/>
        <v/>
      </c>
    </row>
    <row r="17" spans="2:13" ht="16" customHeight="1" x14ac:dyDescent="0.55000000000000004">
      <c r="B17" s="7">
        <v>10</v>
      </c>
      <c r="C17" s="11"/>
      <c r="D17" s="11"/>
      <c r="E17" s="11"/>
      <c r="F17" s="11"/>
      <c r="G17" s="11"/>
      <c r="H17" s="11"/>
      <c r="I17" s="11"/>
      <c r="J17" s="15"/>
      <c r="K17" s="15"/>
      <c r="L17" s="15"/>
      <c r="M17" s="17" t="str">
        <f t="shared" si="0"/>
        <v/>
      </c>
    </row>
    <row r="18" spans="2:13" ht="16" customHeight="1" x14ac:dyDescent="0.55000000000000004">
      <c r="B18" s="6">
        <v>11</v>
      </c>
      <c r="C18" s="9"/>
      <c r="D18" s="9"/>
      <c r="E18" s="9"/>
      <c r="F18" s="9"/>
      <c r="G18" s="9"/>
      <c r="H18" s="9"/>
      <c r="I18" s="9"/>
      <c r="J18" s="13"/>
      <c r="K18" s="13"/>
      <c r="L18" s="13"/>
      <c r="M18" s="12" t="str">
        <f>IF(J18="","",ROUNDUP(((J18-L18)/(K18-L18)),1))</f>
        <v/>
      </c>
    </row>
    <row r="19" spans="2:13" ht="16" customHeight="1" x14ac:dyDescent="0.55000000000000004">
      <c r="B19" s="8">
        <v>12</v>
      </c>
      <c r="C19" s="10"/>
      <c r="D19" s="10"/>
      <c r="E19" s="10"/>
      <c r="F19" s="10"/>
      <c r="G19" s="10"/>
      <c r="H19" s="10"/>
      <c r="I19" s="10"/>
      <c r="J19" s="14"/>
      <c r="K19" s="14"/>
      <c r="L19" s="14"/>
      <c r="M19" s="16" t="str">
        <f t="shared" si="0"/>
        <v/>
      </c>
    </row>
    <row r="20" spans="2:13" ht="16" customHeight="1" x14ac:dyDescent="0.55000000000000004">
      <c r="B20" s="8">
        <v>13</v>
      </c>
      <c r="C20" s="10"/>
      <c r="D20" s="10"/>
      <c r="E20" s="10"/>
      <c r="F20" s="10"/>
      <c r="G20" s="10"/>
      <c r="H20" s="10"/>
      <c r="I20" s="10"/>
      <c r="J20" s="14"/>
      <c r="K20" s="14"/>
      <c r="L20" s="14"/>
      <c r="M20" s="16" t="str">
        <f t="shared" si="0"/>
        <v/>
      </c>
    </row>
    <row r="21" spans="2:13" ht="16" customHeight="1" x14ac:dyDescent="0.55000000000000004">
      <c r="B21" s="8">
        <v>14</v>
      </c>
      <c r="C21" s="10"/>
      <c r="D21" s="10"/>
      <c r="E21" s="10"/>
      <c r="F21" s="10"/>
      <c r="G21" s="10"/>
      <c r="H21" s="10"/>
      <c r="I21" s="10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11"/>
      <c r="F22" s="11"/>
      <c r="G22" s="11"/>
      <c r="H22" s="11"/>
      <c r="I22" s="11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1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1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1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1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1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1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1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1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1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1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1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1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1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1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1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1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1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1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1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1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dataValidations disablePrompts="1" count="1">
    <dataValidation type="list" allowBlank="1" showInputMessage="1" showErrorMessage="1" sqref="I8:I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0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22" ht="10" customHeight="1" x14ac:dyDescent="0.55000000000000004"/>
    <row r="2" spans="2:22" ht="18" customHeight="1" x14ac:dyDescent="0.55000000000000004">
      <c r="B2" s="1" t="s">
        <v>92</v>
      </c>
    </row>
    <row r="3" spans="2:22" ht="18" customHeight="1" x14ac:dyDescent="0.55000000000000004">
      <c r="B3" s="1" t="s">
        <v>19</v>
      </c>
    </row>
    <row r="4" spans="2:22" ht="18" customHeight="1" x14ac:dyDescent="0.55000000000000004">
      <c r="B4" s="103" t="s">
        <v>5</v>
      </c>
      <c r="C4" s="103" t="s">
        <v>6</v>
      </c>
      <c r="D4" s="103" t="s">
        <v>7</v>
      </c>
      <c r="E4" s="103" t="s">
        <v>8</v>
      </c>
      <c r="F4" s="103" t="s">
        <v>9</v>
      </c>
      <c r="G4" s="104" t="s">
        <v>2</v>
      </c>
      <c r="H4" s="104"/>
      <c r="I4" s="104"/>
      <c r="J4" s="104"/>
      <c r="K4" s="104"/>
      <c r="L4" s="104"/>
      <c r="M4" s="104"/>
    </row>
    <row r="5" spans="2:22" ht="30" customHeight="1" x14ac:dyDescent="0.55000000000000004">
      <c r="B5" s="103"/>
      <c r="C5" s="103"/>
      <c r="D5" s="103"/>
      <c r="E5" s="103"/>
      <c r="F5" s="103"/>
      <c r="G5" s="104" t="s">
        <v>0</v>
      </c>
      <c r="H5" s="104"/>
      <c r="I5" s="104"/>
      <c r="J5" s="104" t="s">
        <v>1</v>
      </c>
      <c r="K5" s="104"/>
      <c r="L5" s="104"/>
      <c r="M5" s="104"/>
      <c r="N5" s="2"/>
    </row>
    <row r="6" spans="2:22" ht="68.150000000000006" customHeight="1" x14ac:dyDescent="0.55000000000000004">
      <c r="B6" s="103"/>
      <c r="C6" s="103"/>
      <c r="D6" s="103"/>
      <c r="E6" s="105"/>
      <c r="F6" s="105"/>
      <c r="G6" s="3" t="s">
        <v>17</v>
      </c>
      <c r="H6" s="3" t="s">
        <v>18</v>
      </c>
      <c r="I6" s="104" t="s">
        <v>3</v>
      </c>
      <c r="J6" s="3" t="s">
        <v>13</v>
      </c>
      <c r="K6" s="3" t="s">
        <v>14</v>
      </c>
      <c r="L6" s="3" t="s">
        <v>15</v>
      </c>
      <c r="M6" s="104" t="s">
        <v>4</v>
      </c>
    </row>
    <row r="7" spans="2:22" ht="18" customHeight="1" x14ac:dyDescent="0.55000000000000004">
      <c r="B7" s="103"/>
      <c r="C7" s="103"/>
      <c r="D7" s="103"/>
      <c r="E7" s="4" t="s">
        <v>11</v>
      </c>
      <c r="F7" s="4" t="s">
        <v>10</v>
      </c>
      <c r="G7" s="5" t="s">
        <v>16</v>
      </c>
      <c r="H7" s="4" t="s">
        <v>12</v>
      </c>
      <c r="I7" s="104"/>
      <c r="J7" s="4" t="s">
        <v>20</v>
      </c>
      <c r="K7" s="4" t="s">
        <v>20</v>
      </c>
      <c r="L7" s="4" t="s">
        <v>20</v>
      </c>
      <c r="M7" s="104"/>
    </row>
    <row r="8" spans="2:22" ht="16" customHeight="1" x14ac:dyDescent="0.55000000000000004">
      <c r="B8" s="6">
        <v>1</v>
      </c>
      <c r="C8" s="22" t="s">
        <v>21</v>
      </c>
      <c r="D8" s="9">
        <v>101</v>
      </c>
      <c r="E8" s="22">
        <v>1</v>
      </c>
      <c r="F8" s="25">
        <v>62.5</v>
      </c>
      <c r="G8" s="9">
        <v>0.65</v>
      </c>
      <c r="H8" s="9">
        <v>1.4</v>
      </c>
      <c r="I8" s="22" t="s">
        <v>29</v>
      </c>
      <c r="J8" s="13">
        <v>57186</v>
      </c>
      <c r="K8" s="13">
        <v>63812</v>
      </c>
      <c r="L8" s="13">
        <v>15227</v>
      </c>
      <c r="M8" s="12">
        <f>IF(J8="","",ROUNDUP(((J8-L8)/(K8-L8)),1))</f>
        <v>0.9</v>
      </c>
    </row>
    <row r="9" spans="2:22" ht="16" customHeight="1" x14ac:dyDescent="0.55000000000000004">
      <c r="B9" s="8">
        <v>2</v>
      </c>
      <c r="C9" s="23" t="s">
        <v>22</v>
      </c>
      <c r="D9" s="10">
        <v>102</v>
      </c>
      <c r="E9" s="23">
        <v>1</v>
      </c>
      <c r="F9" s="26">
        <v>61.35</v>
      </c>
      <c r="G9" s="10">
        <v>0.54</v>
      </c>
      <c r="H9" s="10">
        <v>1.2</v>
      </c>
      <c r="I9" s="23" t="s">
        <v>29</v>
      </c>
      <c r="J9" s="14">
        <v>55025</v>
      </c>
      <c r="K9" s="14">
        <v>63555</v>
      </c>
      <c r="L9" s="14">
        <v>15035</v>
      </c>
      <c r="M9" s="16">
        <f t="shared" ref="M9:M47" si="0">IF(J9="","",ROUNDUP(((J9-L9)/(K9-L9)),1))</f>
        <v>0.9</v>
      </c>
    </row>
    <row r="10" spans="2:22" ht="16" customHeight="1" x14ac:dyDescent="0.55000000000000004">
      <c r="B10" s="8">
        <v>3</v>
      </c>
      <c r="C10" s="23" t="s">
        <v>23</v>
      </c>
      <c r="D10" s="10">
        <v>103</v>
      </c>
      <c r="E10" s="23">
        <v>1</v>
      </c>
      <c r="F10" s="26">
        <v>63.42</v>
      </c>
      <c r="G10" s="10">
        <v>0.52</v>
      </c>
      <c r="H10" s="10">
        <v>1.2</v>
      </c>
      <c r="I10" s="23" t="s">
        <v>29</v>
      </c>
      <c r="J10" s="14">
        <v>56908</v>
      </c>
      <c r="K10" s="14">
        <v>64027</v>
      </c>
      <c r="L10" s="14">
        <v>15380</v>
      </c>
      <c r="M10" s="16">
        <f t="shared" si="0"/>
        <v>0.9</v>
      </c>
    </row>
    <row r="11" spans="2:22" ht="16" customHeight="1" x14ac:dyDescent="0.55000000000000004">
      <c r="B11" s="8">
        <v>4</v>
      </c>
      <c r="C11" s="23" t="s">
        <v>24</v>
      </c>
      <c r="D11" s="10">
        <v>104</v>
      </c>
      <c r="E11" s="23">
        <v>1</v>
      </c>
      <c r="F11" s="26">
        <v>61.35</v>
      </c>
      <c r="G11" s="10">
        <v>0.54</v>
      </c>
      <c r="H11" s="10">
        <v>1.2</v>
      </c>
      <c r="I11" s="23" t="s">
        <v>29</v>
      </c>
      <c r="J11" s="14">
        <v>55040</v>
      </c>
      <c r="K11" s="14">
        <v>63555</v>
      </c>
      <c r="L11" s="14">
        <v>15035</v>
      </c>
      <c r="M11" s="16">
        <f t="shared" si="0"/>
        <v>0.9</v>
      </c>
      <c r="S11" s="55"/>
    </row>
    <row r="12" spans="2:22" ht="16" customHeight="1" x14ac:dyDescent="0.55000000000000004">
      <c r="B12" s="7">
        <v>5</v>
      </c>
      <c r="C12" s="24" t="s">
        <v>25</v>
      </c>
      <c r="D12" s="11">
        <v>105</v>
      </c>
      <c r="E12" s="24">
        <v>1</v>
      </c>
      <c r="F12" s="27">
        <v>62.5</v>
      </c>
      <c r="G12" s="11">
        <v>0.65</v>
      </c>
      <c r="H12" s="11">
        <v>1.4</v>
      </c>
      <c r="I12" s="24" t="s">
        <v>29</v>
      </c>
      <c r="J12" s="15">
        <v>57120</v>
      </c>
      <c r="K12" s="15">
        <v>63812</v>
      </c>
      <c r="L12" s="15">
        <v>15227</v>
      </c>
      <c r="M12" s="17">
        <f t="shared" si="0"/>
        <v>0.9</v>
      </c>
    </row>
    <row r="13" spans="2:22" ht="16" customHeight="1" x14ac:dyDescent="0.55000000000000004">
      <c r="B13" s="6">
        <v>6</v>
      </c>
      <c r="C13" s="22" t="s">
        <v>21</v>
      </c>
      <c r="D13" s="9">
        <v>201</v>
      </c>
      <c r="E13" s="22">
        <v>2</v>
      </c>
      <c r="F13" s="25">
        <v>62.5</v>
      </c>
      <c r="G13" s="9">
        <v>0.65</v>
      </c>
      <c r="H13" s="9">
        <v>1.4</v>
      </c>
      <c r="I13" s="22" t="s">
        <v>29</v>
      </c>
      <c r="J13" s="13">
        <v>57186</v>
      </c>
      <c r="K13" s="13">
        <v>63812</v>
      </c>
      <c r="L13" s="13">
        <v>15227</v>
      </c>
      <c r="M13" s="12">
        <f>IF(J13="","",ROUNDUP(((J13-L13)/(K13-L13)),1))</f>
        <v>0.9</v>
      </c>
    </row>
    <row r="14" spans="2:22" ht="16" customHeight="1" x14ac:dyDescent="0.55000000000000004">
      <c r="B14" s="8">
        <v>7</v>
      </c>
      <c r="C14" s="23" t="s">
        <v>22</v>
      </c>
      <c r="D14" s="10">
        <v>202</v>
      </c>
      <c r="E14" s="23">
        <v>2</v>
      </c>
      <c r="F14" s="26">
        <v>61.35</v>
      </c>
      <c r="G14" s="10">
        <v>0.54</v>
      </c>
      <c r="H14" s="10">
        <v>1.2</v>
      </c>
      <c r="I14" s="23" t="s">
        <v>29</v>
      </c>
      <c r="J14" s="14">
        <v>55025</v>
      </c>
      <c r="K14" s="14">
        <v>63555</v>
      </c>
      <c r="L14" s="14">
        <v>15035</v>
      </c>
      <c r="M14" s="16">
        <f t="shared" si="0"/>
        <v>0.9</v>
      </c>
    </row>
    <row r="15" spans="2:22" ht="16" customHeight="1" x14ac:dyDescent="0.55000000000000004">
      <c r="B15" s="8">
        <v>8</v>
      </c>
      <c r="C15" s="23" t="s">
        <v>23</v>
      </c>
      <c r="D15" s="10">
        <v>203</v>
      </c>
      <c r="E15" s="23">
        <v>2</v>
      </c>
      <c r="F15" s="26">
        <v>63.42</v>
      </c>
      <c r="G15" s="10">
        <v>0.52</v>
      </c>
      <c r="H15" s="10">
        <v>1.2</v>
      </c>
      <c r="I15" s="23" t="s">
        <v>29</v>
      </c>
      <c r="J15" s="14">
        <v>56908</v>
      </c>
      <c r="K15" s="14">
        <v>64027</v>
      </c>
      <c r="L15" s="14">
        <v>15380</v>
      </c>
      <c r="M15" s="16">
        <f t="shared" si="0"/>
        <v>0.9</v>
      </c>
      <c r="V15" s="55"/>
    </row>
    <row r="16" spans="2:22" ht="16" customHeight="1" x14ac:dyDescent="0.55000000000000004">
      <c r="B16" s="8">
        <v>9</v>
      </c>
      <c r="C16" s="23" t="s">
        <v>24</v>
      </c>
      <c r="D16" s="10">
        <v>204</v>
      </c>
      <c r="E16" s="23">
        <v>2</v>
      </c>
      <c r="F16" s="26">
        <v>61.35</v>
      </c>
      <c r="G16" s="10">
        <v>0.54</v>
      </c>
      <c r="H16" s="10">
        <v>1.2</v>
      </c>
      <c r="I16" s="23" t="s">
        <v>29</v>
      </c>
      <c r="J16" s="14">
        <v>55040</v>
      </c>
      <c r="K16" s="14">
        <v>63555</v>
      </c>
      <c r="L16" s="14">
        <v>15035</v>
      </c>
      <c r="M16" s="16">
        <f t="shared" si="0"/>
        <v>0.9</v>
      </c>
    </row>
    <row r="17" spans="2:13" ht="16" customHeight="1" x14ac:dyDescent="0.55000000000000004">
      <c r="B17" s="7">
        <v>10</v>
      </c>
      <c r="C17" s="24" t="s">
        <v>25</v>
      </c>
      <c r="D17" s="11">
        <v>206</v>
      </c>
      <c r="E17" s="24">
        <v>2</v>
      </c>
      <c r="F17" s="27">
        <v>62.5</v>
      </c>
      <c r="G17" s="11">
        <v>0.65</v>
      </c>
      <c r="H17" s="11">
        <v>1.4</v>
      </c>
      <c r="I17" s="24" t="s">
        <v>29</v>
      </c>
      <c r="J17" s="15">
        <v>57120</v>
      </c>
      <c r="K17" s="15">
        <v>63812</v>
      </c>
      <c r="L17" s="15">
        <v>15227</v>
      </c>
      <c r="M17" s="17">
        <f t="shared" si="0"/>
        <v>0.9</v>
      </c>
    </row>
    <row r="18" spans="2:13" ht="16" customHeight="1" x14ac:dyDescent="0.55000000000000004">
      <c r="B18" s="6">
        <v>11</v>
      </c>
      <c r="C18" s="22" t="s">
        <v>26</v>
      </c>
      <c r="D18" s="9">
        <v>301</v>
      </c>
      <c r="E18" s="22">
        <v>3</v>
      </c>
      <c r="F18" s="9">
        <v>75.180000000000007</v>
      </c>
      <c r="G18" s="9">
        <v>0.67</v>
      </c>
      <c r="H18" s="9">
        <v>1.8</v>
      </c>
      <c r="I18" s="22" t="s">
        <v>29</v>
      </c>
      <c r="J18" s="13">
        <v>66905</v>
      </c>
      <c r="K18" s="13">
        <v>68909</v>
      </c>
      <c r="L18" s="13">
        <v>17431</v>
      </c>
      <c r="M18" s="12">
        <f>IF(J18="","",ROUNDUP(((J18-L18)/(K18-L18)),1))</f>
        <v>1</v>
      </c>
    </row>
    <row r="19" spans="2:13" ht="16" customHeight="1" x14ac:dyDescent="0.55000000000000004">
      <c r="B19" s="8">
        <v>12</v>
      </c>
      <c r="C19" s="23" t="s">
        <v>27</v>
      </c>
      <c r="D19" s="10">
        <v>302</v>
      </c>
      <c r="E19" s="23">
        <v>3</v>
      </c>
      <c r="F19" s="26">
        <v>80.5</v>
      </c>
      <c r="G19" s="10">
        <v>0.55000000000000004</v>
      </c>
      <c r="H19" s="10">
        <v>1.6</v>
      </c>
      <c r="I19" s="23" t="s">
        <v>29</v>
      </c>
      <c r="J19" s="14">
        <v>68817</v>
      </c>
      <c r="K19" s="14">
        <v>70764</v>
      </c>
      <c r="L19" s="14">
        <v>18228</v>
      </c>
      <c r="M19" s="16">
        <f t="shared" si="0"/>
        <v>1</v>
      </c>
    </row>
    <row r="20" spans="2:13" ht="16" customHeight="1" x14ac:dyDescent="0.55000000000000004">
      <c r="B20" s="8">
        <v>13</v>
      </c>
      <c r="C20" s="23" t="s">
        <v>28</v>
      </c>
      <c r="D20" s="10">
        <v>303</v>
      </c>
      <c r="E20" s="23">
        <v>3</v>
      </c>
      <c r="F20" s="10">
        <v>75.180000000000007</v>
      </c>
      <c r="G20" s="10">
        <v>0.67</v>
      </c>
      <c r="H20" s="10">
        <v>1.8</v>
      </c>
      <c r="I20" s="23" t="s">
        <v>29</v>
      </c>
      <c r="J20" s="14">
        <v>66950</v>
      </c>
      <c r="K20" s="14">
        <v>68906</v>
      </c>
      <c r="L20" s="14">
        <v>17431</v>
      </c>
      <c r="M20" s="16">
        <f t="shared" si="0"/>
        <v>1</v>
      </c>
    </row>
    <row r="21" spans="2:13" ht="16" customHeight="1" x14ac:dyDescent="0.55000000000000004">
      <c r="B21" s="8">
        <v>14</v>
      </c>
      <c r="C21" s="23"/>
      <c r="D21" s="10"/>
      <c r="E21" s="20"/>
      <c r="F21" s="10"/>
      <c r="G21" s="10"/>
      <c r="H21" s="10"/>
      <c r="I21" s="23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21"/>
      <c r="F22" s="11"/>
      <c r="G22" s="11"/>
      <c r="H22" s="11"/>
      <c r="I22" s="24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1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2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2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2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2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1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2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2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2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2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1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2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2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2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2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1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2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2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2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2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1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2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2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2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2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7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集約版（参考様式）</vt:lpstr>
      <vt:lpstr>集約版（記載例）</vt:lpstr>
      <vt:lpstr>標準計算（参考様式）</vt:lpstr>
      <vt:lpstr>標準計算 (記載例)</vt:lpstr>
      <vt:lpstr>'集約版（参考様式）'!Print_Area</vt:lpstr>
      <vt:lpstr>'標準計算 (記載例)'!Print_Area</vt:lpstr>
      <vt:lpstr>'標準計算（参考様式）'!Print_Area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