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1_旅行業班フォルダ\●50社旅行業取扱額\令和２年度\11月\"/>
    </mc:Choice>
  </mc:AlternateContent>
  <bookViews>
    <workbookView xWindow="0" yWindow="0" windowWidth="20490" windowHeight="7530"/>
  </bookViews>
  <sheets>
    <sheet name="公表用" sheetId="7" r:id="rId1"/>
  </sheets>
  <definedNames>
    <definedName name="_xlnm.Print_Area" localSheetId="0">公表用!$B$1:$N$88</definedName>
    <definedName name="_xlnm.Print_Titles" localSheetId="0">公表用!$1:$2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7" l="1"/>
  <c r="J60" i="7"/>
  <c r="I60" i="7"/>
  <c r="G60" i="7"/>
  <c r="F60" i="7"/>
  <c r="H60" i="7" s="1"/>
  <c r="D60" i="7"/>
  <c r="M60" i="7" s="1"/>
  <c r="C60" i="7"/>
  <c r="E60" i="7" s="1"/>
  <c r="M59" i="7"/>
  <c r="L59" i="7"/>
  <c r="N59" i="7" s="1"/>
  <c r="K59" i="7"/>
  <c r="H59" i="7"/>
  <c r="E59" i="7"/>
  <c r="M58" i="7"/>
  <c r="L58" i="7"/>
  <c r="N58" i="7" s="1"/>
  <c r="K58" i="7"/>
  <c r="H58" i="7"/>
  <c r="E58" i="7"/>
  <c r="M57" i="7"/>
  <c r="N57" i="7" s="1"/>
  <c r="L57" i="7"/>
  <c r="K57" i="7"/>
  <c r="H57" i="7"/>
  <c r="E57" i="7"/>
  <c r="M56" i="7"/>
  <c r="L56" i="7"/>
  <c r="N56" i="7" s="1"/>
  <c r="K56" i="7"/>
  <c r="H56" i="7"/>
  <c r="E56" i="7"/>
  <c r="M55" i="7"/>
  <c r="N55" i="7" s="1"/>
  <c r="L55" i="7"/>
  <c r="K55" i="7"/>
  <c r="H55" i="7"/>
  <c r="E55" i="7"/>
  <c r="M54" i="7"/>
  <c r="L54" i="7"/>
  <c r="N54" i="7" s="1"/>
  <c r="K54" i="7"/>
  <c r="H54" i="7"/>
  <c r="E54" i="7"/>
  <c r="M53" i="7"/>
  <c r="N53" i="7" s="1"/>
  <c r="L53" i="7"/>
  <c r="K53" i="7"/>
  <c r="H53" i="7"/>
  <c r="E53" i="7"/>
  <c r="M52" i="7"/>
  <c r="L52" i="7"/>
  <c r="N52" i="7" s="1"/>
  <c r="K52" i="7"/>
  <c r="H52" i="7"/>
  <c r="E52" i="7"/>
  <c r="M51" i="7"/>
  <c r="N51" i="7" s="1"/>
  <c r="L51" i="7"/>
  <c r="K51" i="7"/>
  <c r="H51" i="7"/>
  <c r="E51" i="7"/>
  <c r="M50" i="7"/>
  <c r="L50" i="7"/>
  <c r="N50" i="7" s="1"/>
  <c r="K50" i="7"/>
  <c r="H50" i="7"/>
  <c r="E50" i="7"/>
  <c r="M49" i="7"/>
  <c r="N49" i="7" s="1"/>
  <c r="L49" i="7"/>
  <c r="K49" i="7"/>
  <c r="H49" i="7"/>
  <c r="E49" i="7"/>
  <c r="M48" i="7"/>
  <c r="L48" i="7"/>
  <c r="N48" i="7" s="1"/>
  <c r="K48" i="7"/>
  <c r="H48" i="7"/>
  <c r="E48" i="7"/>
  <c r="M47" i="7"/>
  <c r="N47" i="7" s="1"/>
  <c r="L47" i="7"/>
  <c r="K47" i="7"/>
  <c r="H47" i="7"/>
  <c r="E47" i="7"/>
  <c r="M46" i="7"/>
  <c r="L46" i="7"/>
  <c r="N46" i="7" s="1"/>
  <c r="K46" i="7"/>
  <c r="H46" i="7"/>
  <c r="E46" i="7"/>
  <c r="M45" i="7"/>
  <c r="N45" i="7" s="1"/>
  <c r="L45" i="7"/>
  <c r="K45" i="7"/>
  <c r="H45" i="7"/>
  <c r="E45" i="7"/>
  <c r="M44" i="7"/>
  <c r="L44" i="7"/>
  <c r="N44" i="7" s="1"/>
  <c r="K44" i="7"/>
  <c r="H44" i="7"/>
  <c r="E44" i="7"/>
  <c r="K38" i="7"/>
  <c r="J38" i="7"/>
  <c r="J62" i="7" s="1"/>
  <c r="I38" i="7"/>
  <c r="I62" i="7" s="1"/>
  <c r="K62" i="7" s="1"/>
  <c r="G38" i="7"/>
  <c r="M38" i="7" s="1"/>
  <c r="M62" i="7" s="1"/>
  <c r="F38" i="7"/>
  <c r="F62" i="7" s="1"/>
  <c r="D38" i="7"/>
  <c r="D62" i="7" s="1"/>
  <c r="C38" i="7"/>
  <c r="E38" i="7" s="1"/>
  <c r="M37" i="7"/>
  <c r="N37" i="7" s="1"/>
  <c r="L37" i="7"/>
  <c r="K37" i="7"/>
  <c r="H37" i="7"/>
  <c r="E37" i="7"/>
  <c r="M36" i="7"/>
  <c r="L36" i="7"/>
  <c r="N36" i="7" s="1"/>
  <c r="K36" i="7"/>
  <c r="H36" i="7"/>
  <c r="E36" i="7"/>
  <c r="M35" i="7"/>
  <c r="N35" i="7" s="1"/>
  <c r="L35" i="7"/>
  <c r="K35" i="7"/>
  <c r="H35" i="7"/>
  <c r="E35" i="7"/>
  <c r="M34" i="7"/>
  <c r="L34" i="7"/>
  <c r="N34" i="7" s="1"/>
  <c r="K34" i="7"/>
  <c r="H34" i="7"/>
  <c r="E34" i="7"/>
  <c r="M33" i="7"/>
  <c r="N33" i="7" s="1"/>
  <c r="L33" i="7"/>
  <c r="K33" i="7"/>
  <c r="H33" i="7"/>
  <c r="E33" i="7"/>
  <c r="M32" i="7"/>
  <c r="L32" i="7"/>
  <c r="N32" i="7" s="1"/>
  <c r="K32" i="7"/>
  <c r="H32" i="7"/>
  <c r="E32" i="7"/>
  <c r="M31" i="7"/>
  <c r="N31" i="7" s="1"/>
  <c r="L31" i="7"/>
  <c r="K31" i="7"/>
  <c r="H31" i="7"/>
  <c r="E31" i="7"/>
  <c r="M30" i="7"/>
  <c r="L30" i="7"/>
  <c r="N30" i="7" s="1"/>
  <c r="K30" i="7"/>
  <c r="H30" i="7"/>
  <c r="E30" i="7"/>
  <c r="M29" i="7"/>
  <c r="N29" i="7" s="1"/>
  <c r="L29" i="7"/>
  <c r="K29" i="7"/>
  <c r="H29" i="7"/>
  <c r="E29" i="7"/>
  <c r="M28" i="7"/>
  <c r="L28" i="7"/>
  <c r="N28" i="7" s="1"/>
  <c r="K28" i="7"/>
  <c r="H28" i="7"/>
  <c r="E28" i="7"/>
  <c r="M27" i="7"/>
  <c r="N27" i="7" s="1"/>
  <c r="L27" i="7"/>
  <c r="K27" i="7"/>
  <c r="H27" i="7"/>
  <c r="E27" i="7"/>
  <c r="M26" i="7"/>
  <c r="L26" i="7"/>
  <c r="N26" i="7" s="1"/>
  <c r="K26" i="7"/>
  <c r="H26" i="7"/>
  <c r="E26" i="7"/>
  <c r="M25" i="7"/>
  <c r="N25" i="7" s="1"/>
  <c r="L25" i="7"/>
  <c r="K25" i="7"/>
  <c r="H25" i="7"/>
  <c r="E25" i="7"/>
  <c r="M24" i="7"/>
  <c r="L24" i="7"/>
  <c r="N24" i="7" s="1"/>
  <c r="K24" i="7"/>
  <c r="H24" i="7"/>
  <c r="E24" i="7"/>
  <c r="M23" i="7"/>
  <c r="N23" i="7" s="1"/>
  <c r="L23" i="7"/>
  <c r="K23" i="7"/>
  <c r="H23" i="7"/>
  <c r="E23" i="7"/>
  <c r="M22" i="7"/>
  <c r="L22" i="7"/>
  <c r="N22" i="7" s="1"/>
  <c r="K22" i="7"/>
  <c r="H22" i="7"/>
  <c r="E22" i="7"/>
  <c r="M21" i="7"/>
  <c r="N21" i="7" s="1"/>
  <c r="L21" i="7"/>
  <c r="K21" i="7"/>
  <c r="H21" i="7"/>
  <c r="E21" i="7"/>
  <c r="M20" i="7"/>
  <c r="L20" i="7"/>
  <c r="N20" i="7" s="1"/>
  <c r="K20" i="7"/>
  <c r="H20" i="7"/>
  <c r="E20" i="7"/>
  <c r="M19" i="7"/>
  <c r="N19" i="7" s="1"/>
  <c r="L19" i="7"/>
  <c r="K19" i="7"/>
  <c r="H19" i="7"/>
  <c r="E19" i="7"/>
  <c r="M18" i="7"/>
  <c r="L18" i="7"/>
  <c r="N18" i="7" s="1"/>
  <c r="K18" i="7"/>
  <c r="H18" i="7"/>
  <c r="E18" i="7"/>
  <c r="M17" i="7"/>
  <c r="N17" i="7" s="1"/>
  <c r="L17" i="7"/>
  <c r="K17" i="7"/>
  <c r="H17" i="7"/>
  <c r="E17" i="7"/>
  <c r="M16" i="7"/>
  <c r="L16" i="7"/>
  <c r="N16" i="7" s="1"/>
  <c r="K16" i="7"/>
  <c r="H16" i="7"/>
  <c r="E16" i="7"/>
  <c r="N15" i="7"/>
  <c r="M15" i="7"/>
  <c r="L15" i="7"/>
  <c r="K15" i="7"/>
  <c r="H15" i="7"/>
  <c r="E15" i="7"/>
  <c r="M14" i="7"/>
  <c r="L14" i="7"/>
  <c r="N14" i="7" s="1"/>
  <c r="K14" i="7"/>
  <c r="H14" i="7"/>
  <c r="E14" i="7"/>
  <c r="N13" i="7"/>
  <c r="M13" i="7"/>
  <c r="L13" i="7"/>
  <c r="K13" i="7"/>
  <c r="H13" i="7"/>
  <c r="E13" i="7"/>
  <c r="M12" i="7"/>
  <c r="L12" i="7"/>
  <c r="N12" i="7" s="1"/>
  <c r="K12" i="7"/>
  <c r="H12" i="7"/>
  <c r="E12" i="7"/>
  <c r="N11" i="7"/>
  <c r="M11" i="7"/>
  <c r="L11" i="7"/>
  <c r="K11" i="7"/>
  <c r="H11" i="7"/>
  <c r="E11" i="7"/>
  <c r="M10" i="7"/>
  <c r="L10" i="7"/>
  <c r="N10" i="7" s="1"/>
  <c r="K10" i="7"/>
  <c r="H10" i="7"/>
  <c r="E10" i="7"/>
  <c r="N9" i="7"/>
  <c r="M9" i="7"/>
  <c r="L9" i="7"/>
  <c r="K9" i="7"/>
  <c r="H9" i="7"/>
  <c r="E9" i="7"/>
  <c r="M8" i="7"/>
  <c r="L8" i="7"/>
  <c r="N8" i="7" s="1"/>
  <c r="K8" i="7"/>
  <c r="H8" i="7"/>
  <c r="E8" i="7"/>
  <c r="N7" i="7"/>
  <c r="M7" i="7"/>
  <c r="L7" i="7"/>
  <c r="K7" i="7"/>
  <c r="H7" i="7"/>
  <c r="E7" i="7"/>
  <c r="C62" i="7" l="1"/>
  <c r="E62" i="7" s="1"/>
  <c r="G62" i="7"/>
  <c r="H62" i="7" s="1"/>
  <c r="H38" i="7"/>
  <c r="L38" i="7"/>
  <c r="L60" i="7"/>
  <c r="N60" i="7" s="1"/>
  <c r="N38" i="7" l="1"/>
  <c r="L62" i="7"/>
  <c r="N62" i="7" s="1"/>
</calcChain>
</file>

<file path=xl/sharedStrings.xml><?xml version="1.0" encoding="utf-8"?>
<sst xmlns="http://schemas.openxmlformats.org/spreadsheetml/2006/main" count="114" uniqueCount="72">
  <si>
    <t>ＮＯ．１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</si>
  <si>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</si>
  <si>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</si>
  <si>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</si>
  <si>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</si>
  <si>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2"/>
  </si>
  <si>
    <t>前年同</t>
    <rPh sb="2" eb="3">
      <t>ドウ</t>
    </rPh>
    <phoneticPr fontId="2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</si>
  <si>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</si>
  <si>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2"/>
  </si>
  <si>
    <t xml:space="preserve"> 月比％</t>
    <rPh sb="1" eb="2">
      <t>ゲツ</t>
    </rPh>
    <rPh sb="2" eb="3">
      <t>ヒ</t>
    </rPh>
    <phoneticPr fontId="2"/>
  </si>
  <si>
    <t>ANAセールス（株）</t>
    <rPh sb="7" eb="10">
      <t>カブ</t>
    </rPh>
    <phoneticPr fontId="2"/>
  </si>
  <si>
    <t>東武トップツアーズ（株）</t>
    <rPh sb="0" eb="2">
      <t>トウブ</t>
    </rPh>
    <rPh sb="9" eb="12">
      <t>カブ</t>
    </rPh>
    <phoneticPr fontId="2"/>
  </si>
  <si>
    <t>（株）ジェイアール東海ツアーズ</t>
    <rPh sb="1" eb="2">
      <t>カブ</t>
    </rPh>
    <rPh sb="9" eb="11">
      <t>トウカイ</t>
    </rPh>
    <phoneticPr fontId="2"/>
  </si>
  <si>
    <t>名鉄観光サービス（株）</t>
    <rPh sb="0" eb="2">
      <t>メイテツ</t>
    </rPh>
    <rPh sb="2" eb="4">
      <t>カンコウ</t>
    </rPh>
    <rPh sb="9" eb="10">
      <t>カブ</t>
    </rPh>
    <phoneticPr fontId="2"/>
  </si>
  <si>
    <t>(株）びゅうトラベルサービス</t>
    <rPh sb="1" eb="2">
      <t>カブ</t>
    </rPh>
    <phoneticPr fontId="2"/>
  </si>
  <si>
    <t>日通旅行（株）</t>
    <rPh sb="0" eb="2">
      <t>ニッツウ</t>
    </rPh>
    <rPh sb="2" eb="4">
      <t>リョコウ</t>
    </rPh>
    <phoneticPr fontId="2"/>
  </si>
  <si>
    <t>西鉄旅行（株）</t>
    <rPh sb="0" eb="2">
      <t>ニシテツ</t>
    </rPh>
    <rPh sb="2" eb="4">
      <t>リョコウ</t>
    </rPh>
    <phoneticPr fontId="2"/>
  </si>
  <si>
    <t>（株）エヌオーイー</t>
    <rPh sb="0" eb="3">
      <t>カブ</t>
    </rPh>
    <phoneticPr fontId="2"/>
  </si>
  <si>
    <t>（株）旅工房</t>
    <rPh sb="1" eb="2">
      <t>カブ</t>
    </rPh>
    <rPh sb="3" eb="4">
      <t>タビ</t>
    </rPh>
    <rPh sb="4" eb="6">
      <t>コウボウ</t>
    </rPh>
    <phoneticPr fontId="2"/>
  </si>
  <si>
    <t>（株）IACEトラベル</t>
    <rPh sb="1" eb="2">
      <t>カブ</t>
    </rPh>
    <phoneticPr fontId="2"/>
  </si>
  <si>
    <t>WILLER（株）</t>
    <rPh sb="7" eb="8">
      <t>カブ</t>
    </rPh>
    <phoneticPr fontId="2"/>
  </si>
  <si>
    <t>（株）トヨタツーリストインターナショナル</t>
    <rPh sb="1" eb="2">
      <t>カブ</t>
    </rPh>
    <phoneticPr fontId="2"/>
  </si>
  <si>
    <t>メルコトラベル（株）</t>
    <rPh sb="8" eb="9">
      <t>カブ</t>
    </rPh>
    <phoneticPr fontId="2"/>
  </si>
  <si>
    <t>イオンコンパス（株）</t>
    <rPh sb="8" eb="9">
      <t>カブ</t>
    </rPh>
    <phoneticPr fontId="2"/>
  </si>
  <si>
    <t>（株）南海国際旅行</t>
    <rPh sb="1" eb="2">
      <t>カブ</t>
    </rPh>
    <rPh sb="3" eb="5">
      <t>ナンカイ</t>
    </rPh>
    <rPh sb="5" eb="7">
      <t>コクサイ</t>
    </rPh>
    <rPh sb="7" eb="9">
      <t>リョコウ</t>
    </rPh>
    <phoneticPr fontId="2"/>
  </si>
  <si>
    <t>ＮＯ．２</t>
  </si>
  <si>
    <t>　　　　　海　　　外　　　旅　　　行</t>
  </si>
  <si>
    <t>（株）小田急トラベル</t>
    <rPh sb="1" eb="2">
      <t>カブ</t>
    </rPh>
    <rPh sb="3" eb="6">
      <t>オダキュウ</t>
    </rPh>
    <phoneticPr fontId="2"/>
  </si>
  <si>
    <t>京成トラベルサービス（株）</t>
    <rPh sb="0" eb="2">
      <t>ケイセイ</t>
    </rPh>
    <rPh sb="11" eb="12">
      <t>カブ</t>
    </rPh>
    <phoneticPr fontId="2"/>
  </si>
  <si>
    <t>（株）日産クリエイティブサービス</t>
    <rPh sb="1" eb="2">
      <t>カブ</t>
    </rPh>
    <rPh sb="3" eb="5">
      <t>ニッサン</t>
    </rPh>
    <phoneticPr fontId="2"/>
  </si>
  <si>
    <t>（株）フジ・トラベル・サービス</t>
    <rPh sb="1" eb="2">
      <t>カブ</t>
    </rPh>
    <phoneticPr fontId="2"/>
  </si>
  <si>
    <t>北海道旅客鉄道（株）</t>
    <rPh sb="0" eb="3">
      <t>ホッカイドウ</t>
    </rPh>
    <rPh sb="3" eb="5">
      <t>リョカク</t>
    </rPh>
    <rPh sb="5" eb="7">
      <t>テツドウ</t>
    </rPh>
    <rPh sb="8" eb="9">
      <t>カブ</t>
    </rPh>
    <phoneticPr fontId="2"/>
  </si>
  <si>
    <t>九州旅客鉄道（株）</t>
    <rPh sb="0" eb="2">
      <t>キュウシュウ</t>
    </rPh>
    <rPh sb="2" eb="4">
      <t>リョキャク</t>
    </rPh>
    <rPh sb="4" eb="6">
      <t>テツドウ</t>
    </rPh>
    <phoneticPr fontId="2"/>
  </si>
  <si>
    <t>ケイライントラベル（株）</t>
    <rPh sb="10" eb="11">
      <t>カブ</t>
    </rPh>
    <phoneticPr fontId="2"/>
  </si>
  <si>
    <t>名鉄観光バス（株）</t>
    <rPh sb="0" eb="2">
      <t>メイテツ</t>
    </rPh>
    <rPh sb="2" eb="4">
      <t>カンコウ</t>
    </rPh>
    <rPh sb="7" eb="8">
      <t>カブ</t>
    </rPh>
    <phoneticPr fontId="2"/>
  </si>
  <si>
    <t>（株）トラベル日本</t>
    <rPh sb="1" eb="2">
      <t>カブ</t>
    </rPh>
    <phoneticPr fontId="2"/>
  </si>
  <si>
    <t>テック航空サービス（株）</t>
    <rPh sb="3" eb="5">
      <t>コウクウ</t>
    </rPh>
    <rPh sb="10" eb="11">
      <t>カブ</t>
    </rPh>
    <phoneticPr fontId="2"/>
  </si>
  <si>
    <t>西武トラベル（株）</t>
    <rPh sb="0" eb="2">
      <t>セイブ</t>
    </rPh>
    <rPh sb="7" eb="8">
      <t>カブ</t>
    </rPh>
    <phoneticPr fontId="2"/>
  </si>
  <si>
    <t>（株）エスティーエートラベル</t>
    <rPh sb="1" eb="2">
      <t>カブ</t>
    </rPh>
    <phoneticPr fontId="2"/>
  </si>
  <si>
    <t>菱和ダイヤモンド航空サービス（株）</t>
    <rPh sb="0" eb="2">
      <t>リョウワ</t>
    </rPh>
    <rPh sb="8" eb="10">
      <t>コウクウ</t>
    </rPh>
    <rPh sb="15" eb="16">
      <t>カブ</t>
    </rPh>
    <phoneticPr fontId="2"/>
  </si>
  <si>
    <t>富士急トラベル（株）</t>
    <rPh sb="0" eb="3">
      <t>フジキュウ</t>
    </rPh>
    <rPh sb="8" eb="9">
      <t>カブ</t>
    </rPh>
    <phoneticPr fontId="2"/>
  </si>
  <si>
    <t>（株）三越伊勢丹ニッコウトラベル</t>
    <rPh sb="1" eb="2">
      <t>カブ</t>
    </rPh>
    <rPh sb="3" eb="5">
      <t>ミツコシ</t>
    </rPh>
    <rPh sb="5" eb="8">
      <t>イセタン</t>
    </rPh>
    <phoneticPr fontId="2"/>
  </si>
  <si>
    <t>（株）JAL JTAセールス</t>
    <rPh sb="1" eb="2">
      <t>カブ</t>
    </rPh>
    <phoneticPr fontId="2"/>
  </si>
  <si>
    <t>株式会社HTB-BCDトラベル</t>
    <rPh sb="0" eb="4">
      <t>カブシキガイシャ</t>
    </rPh>
    <phoneticPr fontId="2"/>
  </si>
  <si>
    <t>　</t>
    <phoneticPr fontId="2"/>
  </si>
  <si>
    <t>小　　　　　　　　　計</t>
    <phoneticPr fontId="2"/>
  </si>
  <si>
    <t>合　　　　　　　　　計</t>
    <phoneticPr fontId="2"/>
  </si>
  <si>
    <t>主　　要　　旅　　行　　業　　者　　の　　旅　　行　　取　　扱　　状　　況　　速　　報</t>
    <phoneticPr fontId="2"/>
  </si>
  <si>
    <t>　　　　　海　　　外　　　旅　　　行</t>
    <phoneticPr fontId="2"/>
  </si>
  <si>
    <t>　　　　外　　国　　人　　旅　　行　＊1</t>
    <phoneticPr fontId="2"/>
  </si>
  <si>
    <t>エイチ・アイ・エス（6社計　＊3）</t>
    <rPh sb="11" eb="12">
      <t>シャ</t>
    </rPh>
    <rPh sb="12" eb="13">
      <t>ケイ</t>
    </rPh>
    <phoneticPr fontId="2"/>
  </si>
  <si>
    <t>KNT-CTホールディングス（13社計　＊4）</t>
    <phoneticPr fontId="2"/>
  </si>
  <si>
    <t>（株）日本旅行</t>
    <phoneticPr fontId="2"/>
  </si>
  <si>
    <t>阪急交通社（3社計　＊5）</t>
    <rPh sb="0" eb="2">
      <t>ハンキュウ</t>
    </rPh>
    <rPh sb="2" eb="5">
      <t>コウツウシャ</t>
    </rPh>
    <rPh sb="7" eb="8">
      <t>シャ</t>
    </rPh>
    <rPh sb="8" eb="9">
      <t>ケイ</t>
    </rPh>
    <phoneticPr fontId="2"/>
  </si>
  <si>
    <t>（株）ジャルパック</t>
    <phoneticPr fontId="2"/>
  </si>
  <si>
    <t>（株）農協観光</t>
    <phoneticPr fontId="2"/>
  </si>
  <si>
    <t>ビッグホリデー（株）</t>
    <phoneticPr fontId="2"/>
  </si>
  <si>
    <t>日新航空サービス（株）</t>
    <phoneticPr fontId="2"/>
  </si>
  <si>
    <t>（株）読売旅行</t>
    <phoneticPr fontId="2"/>
  </si>
  <si>
    <t>エムオーツーリスト（株）</t>
    <phoneticPr fontId="2"/>
  </si>
  <si>
    <t>郵船トラベル（株）</t>
    <phoneticPr fontId="2"/>
  </si>
  <si>
    <t>T-LIFEホールディングス（株）（4社計　＊6）</t>
    <phoneticPr fontId="2"/>
  </si>
  <si>
    <t>京王観光（株）</t>
    <phoneticPr fontId="2"/>
  </si>
  <si>
    <t>　　　　　　　　　　　　　　　　　　　　　　</t>
    <phoneticPr fontId="2"/>
  </si>
  <si>
    <t>沖縄ツーリスト（株）</t>
    <phoneticPr fontId="2"/>
  </si>
  <si>
    <t>JTB（9社計　＊2）</t>
  </si>
  <si>
    <t>各　社　別　内　訳　（令和2年11月分）</t>
    <rPh sb="11" eb="13">
      <t>レイワ</t>
    </rPh>
    <rPh sb="14" eb="15">
      <t>ネン</t>
    </rPh>
    <rPh sb="17" eb="18">
      <t>ガツ</t>
    </rPh>
    <phoneticPr fontId="2"/>
  </si>
  <si>
    <t>　　　　外　　国　　人　　旅　　行　＊1</t>
  </si>
  <si>
    <t>前年同月取</t>
  </si>
  <si>
    <t>前年同</t>
  </si>
  <si>
    <t>　扱額（千円）</t>
  </si>
  <si>
    <t xml:space="preserve"> 月比％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</si>
</sst>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5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3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7" xfId="0" applyFont="1" applyFill="1" applyBorder="1" applyAlignment="1">
      <alignment horizontal="right"/>
    </xf>
    <xf numFmtId="0" fontId="0" fillId="0" borderId="7" xfId="0" applyFont="1" applyFill="1" applyBorder="1"/>
    <xf numFmtId="0" fontId="0" fillId="0" borderId="6" xfId="0" applyFont="1" applyFill="1" applyBorder="1" applyAlignment="1">
      <alignment horizontal="right"/>
    </xf>
    <xf numFmtId="0" fontId="0" fillId="0" borderId="5" xfId="0" applyFont="1" applyFill="1" applyBorder="1" applyAlignment="1">
      <alignment shrinkToFit="1"/>
    </xf>
    <xf numFmtId="0" fontId="4" fillId="0" borderId="0" xfId="0" applyFont="1" applyFill="1"/>
    <xf numFmtId="0" fontId="0" fillId="0" borderId="9" xfId="0" applyFont="1" applyFill="1" applyBorder="1" applyAlignment="1">
      <alignment horizontal="center"/>
    </xf>
    <xf numFmtId="38" fontId="0" fillId="0" borderId="0" xfId="0" applyNumberFormat="1" applyFont="1" applyFill="1"/>
    <xf numFmtId="0" fontId="0" fillId="0" borderId="10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0" fontId="0" fillId="0" borderId="5" xfId="0" applyFont="1" applyFill="1" applyBorder="1" applyAlignment="1">
      <alignment horizontal="left" shrinkToFit="1"/>
    </xf>
    <xf numFmtId="38" fontId="0" fillId="0" borderId="8" xfId="3" applyFont="1" applyFill="1" applyBorder="1" applyAlignment="1" applyProtection="1">
      <alignment shrinkToFit="1"/>
      <protection locked="0"/>
    </xf>
    <xf numFmtId="38" fontId="4" fillId="0" borderId="0" xfId="0" applyNumberFormat="1" applyFont="1" applyFill="1"/>
    <xf numFmtId="0" fontId="0" fillId="0" borderId="8" xfId="0" applyFont="1" applyFill="1" applyBorder="1" applyAlignment="1">
      <alignment shrinkToFit="1"/>
    </xf>
    <xf numFmtId="0" fontId="5" fillId="0" borderId="0" xfId="4" applyFont="1" applyFill="1"/>
    <xf numFmtId="0" fontId="5" fillId="0" borderId="0" xfId="4" applyFont="1" applyFill="1" applyAlignment="1">
      <alignment horizontal="center"/>
    </xf>
    <xf numFmtId="0" fontId="5" fillId="0" borderId="1" xfId="4" applyFont="1" applyFill="1" applyBorder="1"/>
    <xf numFmtId="0" fontId="5" fillId="0" borderId="2" xfId="4" applyFont="1" applyFill="1" applyBorder="1"/>
    <xf numFmtId="0" fontId="5" fillId="0" borderId="3" xfId="4" applyFont="1" applyFill="1" applyBorder="1"/>
    <xf numFmtId="0" fontId="5" fillId="0" borderId="4" xfId="4" applyFont="1" applyFill="1" applyBorder="1"/>
    <xf numFmtId="0" fontId="5" fillId="0" borderId="1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/>
    </xf>
    <xf numFmtId="0" fontId="5" fillId="0" borderId="6" xfId="4" applyFont="1" applyFill="1" applyBorder="1"/>
    <xf numFmtId="0" fontId="5" fillId="0" borderId="7" xfId="4" applyFont="1" applyFill="1" applyBorder="1" applyAlignment="1">
      <alignment horizontal="right"/>
    </xf>
    <xf numFmtId="0" fontId="5" fillId="0" borderId="7" xfId="4" applyFont="1" applyFill="1" applyBorder="1"/>
    <xf numFmtId="0" fontId="5" fillId="0" borderId="6" xfId="4" applyFont="1" applyFill="1" applyBorder="1" applyAlignment="1">
      <alignment horizontal="right"/>
    </xf>
    <xf numFmtId="38" fontId="5" fillId="0" borderId="1" xfId="5" applyFont="1" applyFill="1" applyBorder="1"/>
    <xf numFmtId="38" fontId="5" fillId="0" borderId="2" xfId="5" applyFont="1" applyFill="1" applyBorder="1" applyProtection="1">
      <protection locked="0"/>
    </xf>
    <xf numFmtId="176" fontId="5" fillId="0" borderId="5" xfId="4" applyNumberFormat="1" applyFont="1" applyFill="1" applyBorder="1"/>
    <xf numFmtId="38" fontId="5" fillId="0" borderId="1" xfId="5" applyFont="1" applyFill="1" applyBorder="1" applyProtection="1">
      <protection locked="0"/>
    </xf>
    <xf numFmtId="176" fontId="5" fillId="0" borderId="8" xfId="4" applyNumberFormat="1" applyFont="1" applyFill="1" applyBorder="1"/>
    <xf numFmtId="38" fontId="0" fillId="0" borderId="5" xfId="5" applyFont="1" applyFill="1" applyBorder="1"/>
    <xf numFmtId="38" fontId="5" fillId="0" borderId="5" xfId="6" applyFont="1" applyFill="1" applyBorder="1" applyAlignment="1">
      <alignment vertical="center"/>
    </xf>
    <xf numFmtId="38" fontId="0" fillId="0" borderId="8" xfId="5" applyFont="1" applyFill="1" applyBorder="1" applyProtection="1">
      <protection locked="0"/>
    </xf>
    <xf numFmtId="38" fontId="0" fillId="0" borderId="5" xfId="5" applyFont="1" applyFill="1" applyBorder="1" applyProtection="1">
      <protection locked="0"/>
    </xf>
    <xf numFmtId="38" fontId="0" fillId="0" borderId="5" xfId="5" applyFont="1" applyFill="1" applyBorder="1" applyAlignment="1">
      <alignment vertical="center"/>
    </xf>
    <xf numFmtId="38" fontId="0" fillId="0" borderId="8" xfId="5" applyFont="1" applyFill="1" applyBorder="1" applyAlignment="1" applyProtection="1">
      <alignment vertical="center"/>
      <protection locked="0"/>
    </xf>
    <xf numFmtId="176" fontId="5" fillId="0" borderId="5" xfId="4" applyNumberFormat="1" applyFont="1" applyFill="1" applyBorder="1" applyAlignment="1">
      <alignment vertical="center"/>
    </xf>
    <xf numFmtId="38" fontId="0" fillId="0" borderId="5" xfId="5" applyFont="1" applyFill="1" applyBorder="1" applyAlignment="1" applyProtection="1">
      <alignment vertical="center"/>
      <protection locked="0"/>
    </xf>
    <xf numFmtId="176" fontId="5" fillId="0" borderId="8" xfId="4" applyNumberFormat="1" applyFont="1" applyFill="1" applyBorder="1" applyAlignment="1">
      <alignment vertical="center"/>
    </xf>
    <xf numFmtId="38" fontId="5" fillId="0" borderId="5" xfId="6" applyFont="1" applyFill="1" applyBorder="1"/>
    <xf numFmtId="38" fontId="5" fillId="0" borderId="8" xfId="6" applyFont="1" applyFill="1" applyBorder="1" applyProtection="1">
      <protection locked="0"/>
    </xf>
    <xf numFmtId="38" fontId="5" fillId="0" borderId="5" xfId="6" applyFont="1" applyFill="1" applyBorder="1" applyProtection="1">
      <protection locked="0"/>
    </xf>
    <xf numFmtId="38" fontId="0" fillId="0" borderId="8" xfId="5" applyNumberFormat="1" applyFont="1" applyFill="1" applyBorder="1" applyAlignment="1" applyProtection="1">
      <alignment horizontal="right"/>
      <protection locked="0"/>
    </xf>
    <xf numFmtId="176" fontId="5" fillId="0" borderId="8" xfId="4" applyNumberFormat="1" applyFont="1" applyFill="1" applyBorder="1" applyAlignment="1">
      <alignment horizontal="center"/>
    </xf>
    <xf numFmtId="38" fontId="5" fillId="0" borderId="0" xfId="4" applyNumberFormat="1" applyFont="1" applyFill="1"/>
    <xf numFmtId="38" fontId="0" fillId="0" borderId="9" xfId="5" applyFont="1" applyFill="1" applyBorder="1"/>
    <xf numFmtId="176" fontId="5" fillId="0" borderId="9" xfId="4" applyNumberFormat="1" applyFont="1" applyFill="1" applyBorder="1"/>
    <xf numFmtId="38" fontId="0" fillId="0" borderId="0" xfId="5" applyFont="1" applyFill="1"/>
    <xf numFmtId="176" fontId="5" fillId="0" borderId="0" xfId="4" applyNumberFormat="1" applyFont="1" applyFill="1"/>
    <xf numFmtId="38" fontId="6" fillId="0" borderId="5" xfId="5" applyFont="1" applyFill="1" applyBorder="1"/>
    <xf numFmtId="38" fontId="6" fillId="0" borderId="8" xfId="5" applyFont="1" applyFill="1" applyBorder="1" applyProtection="1">
      <protection locked="0"/>
    </xf>
    <xf numFmtId="0" fontId="0" fillId="0" borderId="3" xfId="0" applyFont="1" applyFill="1" applyBorder="1" applyAlignment="1">
      <alignment horizontal="left" shrinkToFit="1"/>
    </xf>
    <xf numFmtId="0" fontId="0" fillId="0" borderId="0" xfId="0" applyFont="1" applyFill="1" applyAlignment="1">
      <alignment vertical="top" wrapText="1"/>
    </xf>
  </cellXfs>
  <cellStyles count="7">
    <cellStyle name="桁区切り 2" xfId="3"/>
    <cellStyle name="桁区切り 2 2" xfId="6"/>
    <cellStyle name="桁区切り 5" xfId="1"/>
    <cellStyle name="桁区切り 5 2" xfId="5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62</xdr:row>
      <xdr:rowOff>71437</xdr:rowOff>
    </xdr:from>
    <xdr:to>
      <xdr:col>15</xdr:col>
      <xdr:colOff>257810</xdr:colOff>
      <xdr:row>88</xdr:row>
      <xdr:rowOff>108426</xdr:rowOff>
    </xdr:to>
    <xdr:sp macro="" textlink="">
      <xdr:nvSpPr>
        <xdr:cNvPr id="6" name="テキスト ボックス 5"/>
        <xdr:cNvSpPr txBox="1"/>
      </xdr:nvSpPr>
      <xdr:spPr>
        <a:xfrm>
          <a:off x="583406" y="13620750"/>
          <a:ext cx="14295279" cy="49185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47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tabSelected="1" view="pageBreakPreview" zoomScale="80" zoomScaleNormal="100" zoomScaleSheetLayoutView="80" workbookViewId="0">
      <pane xSplit="2" ySplit="6" topLeftCell="C7" activePane="bottomRight" state="frozen"/>
      <selection activeCell="B4" sqref="B4"/>
      <selection pane="topRight" activeCell="B4" sqref="B4"/>
      <selection pane="bottomLeft" activeCell="B4" sqref="B4"/>
      <selection pane="bottomRight" activeCell="I8" sqref="I8"/>
    </sheetView>
  </sheetViews>
  <sheetFormatPr defaultRowHeight="13.5" x14ac:dyDescent="0.15"/>
  <cols>
    <col min="1" max="1" width="3.875" style="1" customWidth="1"/>
    <col min="2" max="2" width="32.125" style="1" customWidth="1"/>
    <col min="3" max="4" width="14.875" style="1" customWidth="1"/>
    <col min="5" max="5" width="7.875" style="1" customWidth="1"/>
    <col min="6" max="6" width="15.125" style="1" customWidth="1"/>
    <col min="7" max="7" width="14.875" style="1" customWidth="1"/>
    <col min="8" max="8" width="9.375" style="1" customWidth="1"/>
    <col min="9" max="10" width="14.875" style="1" customWidth="1"/>
    <col min="11" max="11" width="8" style="1" customWidth="1"/>
    <col min="12" max="13" width="14.875" style="1" customWidth="1"/>
    <col min="14" max="14" width="8.125" style="1" customWidth="1"/>
    <col min="15" max="15" width="3.5" style="1" customWidth="1"/>
    <col min="16" max="17" width="14" style="1" bestFit="1" customWidth="1"/>
    <col min="18" max="18" width="11.5" style="1" bestFit="1" customWidth="1"/>
    <col min="19" max="16384" width="9" style="1"/>
  </cols>
  <sheetData>
    <row r="1" spans="1:14" ht="16.5" customHeight="1" x14ac:dyDescent="0.15">
      <c r="B1" s="2" t="s">
        <v>47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6.5" customHeight="1" x14ac:dyDescent="0.15">
      <c r="B2" s="2" t="s">
        <v>66</v>
      </c>
      <c r="C2" s="3"/>
      <c r="D2" s="3"/>
      <c r="E2" s="3"/>
      <c r="F2" s="2"/>
      <c r="G2" s="2"/>
      <c r="H2" s="2"/>
      <c r="I2" s="3"/>
      <c r="J2" s="3"/>
      <c r="K2" s="3"/>
      <c r="L2" s="3"/>
      <c r="M2" s="3"/>
      <c r="N2" s="3"/>
    </row>
    <row r="3" spans="1:14" ht="16.5" customHeight="1" x14ac:dyDescent="0.15">
      <c r="B3" s="4"/>
      <c r="N3" s="5" t="s">
        <v>0</v>
      </c>
    </row>
    <row r="4" spans="1:14" ht="16.5" customHeight="1" x14ac:dyDescent="0.15">
      <c r="B4" s="6"/>
      <c r="C4" s="7" t="s">
        <v>48</v>
      </c>
      <c r="D4" s="8"/>
      <c r="E4" s="6"/>
      <c r="F4" s="6" t="s">
        <v>49</v>
      </c>
      <c r="G4" s="8"/>
      <c r="H4" s="8"/>
      <c r="I4" s="6" t="s">
        <v>1</v>
      </c>
      <c r="J4" s="7"/>
      <c r="K4" s="8"/>
      <c r="L4" s="7" t="s">
        <v>2</v>
      </c>
      <c r="M4" s="8"/>
      <c r="N4" s="9"/>
    </row>
    <row r="5" spans="1:14" ht="17.100000000000001" customHeight="1" x14ac:dyDescent="0.15">
      <c r="B5" s="10" t="s">
        <v>3</v>
      </c>
      <c r="C5" s="11" t="s">
        <v>4</v>
      </c>
      <c r="D5" s="12" t="s">
        <v>5</v>
      </c>
      <c r="E5" s="11" t="s">
        <v>6</v>
      </c>
      <c r="F5" s="11" t="s">
        <v>4</v>
      </c>
      <c r="G5" s="11" t="s">
        <v>5</v>
      </c>
      <c r="H5" s="11" t="s">
        <v>6</v>
      </c>
      <c r="I5" s="11" t="s">
        <v>4</v>
      </c>
      <c r="J5" s="11" t="s">
        <v>5</v>
      </c>
      <c r="K5" s="12" t="s">
        <v>6</v>
      </c>
      <c r="L5" s="11" t="s">
        <v>4</v>
      </c>
      <c r="M5" s="11" t="s">
        <v>5</v>
      </c>
      <c r="N5" s="11" t="s">
        <v>6</v>
      </c>
    </row>
    <row r="6" spans="1:14" ht="17.100000000000001" customHeight="1" x14ac:dyDescent="0.15">
      <c r="B6" s="13"/>
      <c r="C6" s="14" t="s">
        <v>7</v>
      </c>
      <c r="D6" s="15" t="s">
        <v>8</v>
      </c>
      <c r="E6" s="13" t="s">
        <v>9</v>
      </c>
      <c r="F6" s="14" t="s">
        <v>7</v>
      </c>
      <c r="G6" s="13" t="s">
        <v>8</v>
      </c>
      <c r="H6" s="13" t="s">
        <v>9</v>
      </c>
      <c r="I6" s="14" t="s">
        <v>7</v>
      </c>
      <c r="J6" s="13" t="s">
        <v>8</v>
      </c>
      <c r="K6" s="15" t="s">
        <v>9</v>
      </c>
      <c r="L6" s="16" t="s">
        <v>7</v>
      </c>
      <c r="M6" s="13" t="s">
        <v>8</v>
      </c>
      <c r="N6" s="13" t="s">
        <v>9</v>
      </c>
    </row>
    <row r="7" spans="1:14" s="18" customFormat="1" ht="17.100000000000001" customHeight="1" x14ac:dyDescent="0.15">
      <c r="A7" s="1">
        <v>1</v>
      </c>
      <c r="B7" s="17" t="s">
        <v>65</v>
      </c>
      <c r="C7" s="42">
        <v>1489187.0242027952</v>
      </c>
      <c r="D7" s="43">
        <v>47975676.960592389</v>
      </c>
      <c r="E7" s="44">
        <f t="shared" ref="E7:E38" si="0">IF(OR(C7=0,D7=0),"　　－　　",ROUND(C7/D7*100,1))</f>
        <v>3.1</v>
      </c>
      <c r="F7" s="45">
        <v>395769.40310029621</v>
      </c>
      <c r="G7" s="43">
        <v>9568404.8296903372</v>
      </c>
      <c r="H7" s="46">
        <f t="shared" ref="H7:H8" si="1">IF(OR(F7=0,G7=0),"　　－　　",ROUND(F7/G7*100,1))</f>
        <v>4.0999999999999996</v>
      </c>
      <c r="I7" s="42">
        <v>64412014.572696909</v>
      </c>
      <c r="J7" s="43">
        <v>89604349.209717274</v>
      </c>
      <c r="K7" s="44">
        <f t="shared" ref="K7:K38" si="2">IF(OR(I7=0,J7=0),"　　－　　",ROUND(I7/J7*100,1))</f>
        <v>71.900000000000006</v>
      </c>
      <c r="L7" s="47">
        <f>C7+F7+I7</f>
        <v>66296971</v>
      </c>
      <c r="M7" s="48">
        <f>D7+G7+J7</f>
        <v>147148431</v>
      </c>
      <c r="N7" s="44">
        <f t="shared" ref="N7:N38" si="3">IF(OR(L7=0,M7=0),"　　－　　",ROUND(L7/M7*100,1))</f>
        <v>45.1</v>
      </c>
    </row>
    <row r="8" spans="1:14" ht="17.100000000000001" customHeight="1" x14ac:dyDescent="0.15">
      <c r="A8" s="1">
        <v>2</v>
      </c>
      <c r="B8" s="17" t="s">
        <v>50</v>
      </c>
      <c r="C8" s="47">
        <v>346385</v>
      </c>
      <c r="D8" s="49">
        <v>28547348</v>
      </c>
      <c r="E8" s="44">
        <f t="shared" si="0"/>
        <v>1.2</v>
      </c>
      <c r="F8" s="50">
        <v>24662</v>
      </c>
      <c r="G8" s="49">
        <v>2521407</v>
      </c>
      <c r="H8" s="46">
        <f t="shared" si="1"/>
        <v>1</v>
      </c>
      <c r="I8" s="47">
        <v>5696207</v>
      </c>
      <c r="J8" s="49">
        <v>4440246</v>
      </c>
      <c r="K8" s="44">
        <f t="shared" si="2"/>
        <v>128.30000000000001</v>
      </c>
      <c r="L8" s="47">
        <f t="shared" ref="L8:M23" si="4">C8+F8+I8</f>
        <v>6067254</v>
      </c>
      <c r="M8" s="48">
        <f>D8+G8+J8</f>
        <v>35509001</v>
      </c>
      <c r="N8" s="44">
        <f t="shared" si="3"/>
        <v>17.100000000000001</v>
      </c>
    </row>
    <row r="9" spans="1:14" s="18" customFormat="1" ht="17.100000000000001" customHeight="1" x14ac:dyDescent="0.15">
      <c r="A9" s="1">
        <v>3</v>
      </c>
      <c r="B9" s="17" t="s">
        <v>51</v>
      </c>
      <c r="C9" s="47">
        <v>102764</v>
      </c>
      <c r="D9" s="49">
        <v>14281767</v>
      </c>
      <c r="E9" s="44">
        <f t="shared" si="0"/>
        <v>0.7</v>
      </c>
      <c r="F9" s="50">
        <v>53542</v>
      </c>
      <c r="G9" s="49">
        <v>3669842</v>
      </c>
      <c r="H9" s="46">
        <f>IF(OR(F9=0,G9=0),"　　－　　",ROUND(F9/G9*100,1))</f>
        <v>1.5</v>
      </c>
      <c r="I9" s="47">
        <v>22548960</v>
      </c>
      <c r="J9" s="49">
        <v>29318792</v>
      </c>
      <c r="K9" s="46">
        <f t="shared" si="2"/>
        <v>76.900000000000006</v>
      </c>
      <c r="L9" s="47">
        <f t="shared" si="4"/>
        <v>22705266</v>
      </c>
      <c r="M9" s="47">
        <f t="shared" si="4"/>
        <v>47270401</v>
      </c>
      <c r="N9" s="44">
        <f t="shared" si="3"/>
        <v>48</v>
      </c>
    </row>
    <row r="10" spans="1:14" s="18" customFormat="1" ht="16.5" customHeight="1" x14ac:dyDescent="0.15">
      <c r="A10" s="1">
        <v>4</v>
      </c>
      <c r="B10" s="17" t="s">
        <v>52</v>
      </c>
      <c r="C10" s="49">
        <v>238891</v>
      </c>
      <c r="D10" s="50">
        <v>10889835</v>
      </c>
      <c r="E10" s="46">
        <f t="shared" si="0"/>
        <v>2.2000000000000002</v>
      </c>
      <c r="F10" s="49">
        <v>232016</v>
      </c>
      <c r="G10" s="50">
        <v>5072805</v>
      </c>
      <c r="H10" s="46">
        <f>IF(OR(F10=0,G10=0),"　　－　　",ROUND(F10/G10*100,1))</f>
        <v>4.5999999999999996</v>
      </c>
      <c r="I10" s="49">
        <v>21526951</v>
      </c>
      <c r="J10" s="50">
        <v>27967701</v>
      </c>
      <c r="K10" s="44">
        <f t="shared" si="2"/>
        <v>77</v>
      </c>
      <c r="L10" s="51">
        <f t="shared" si="4"/>
        <v>21997858</v>
      </c>
      <c r="M10" s="51">
        <f t="shared" si="4"/>
        <v>43930341</v>
      </c>
      <c r="N10" s="44">
        <f t="shared" si="3"/>
        <v>50.1</v>
      </c>
    </row>
    <row r="11" spans="1:14" s="18" customFormat="1" ht="17.100000000000001" customHeight="1" x14ac:dyDescent="0.15">
      <c r="A11" s="1">
        <v>5</v>
      </c>
      <c r="B11" s="17" t="s">
        <v>53</v>
      </c>
      <c r="C11" s="51">
        <v>305824</v>
      </c>
      <c r="D11" s="52">
        <v>17692960</v>
      </c>
      <c r="E11" s="53">
        <f t="shared" si="0"/>
        <v>1.7</v>
      </c>
      <c r="F11" s="54">
        <v>11</v>
      </c>
      <c r="G11" s="52">
        <v>533920</v>
      </c>
      <c r="H11" s="55">
        <f>IF(OR(F11=0,G11=0),"　　－　　",ROUND(F11/G11*100,1))</f>
        <v>0</v>
      </c>
      <c r="I11" s="51">
        <v>20512263</v>
      </c>
      <c r="J11" s="52">
        <v>15004121</v>
      </c>
      <c r="K11" s="55">
        <f t="shared" si="2"/>
        <v>136.69999999999999</v>
      </c>
      <c r="L11" s="51">
        <f t="shared" si="4"/>
        <v>20818098</v>
      </c>
      <c r="M11" s="51">
        <f t="shared" si="4"/>
        <v>33231001</v>
      </c>
      <c r="N11" s="53">
        <f t="shared" si="3"/>
        <v>62.6</v>
      </c>
    </row>
    <row r="12" spans="1:14" s="18" customFormat="1" ht="17.100000000000001" customHeight="1" x14ac:dyDescent="0.15">
      <c r="A12" s="1">
        <v>6</v>
      </c>
      <c r="B12" s="17" t="s">
        <v>54</v>
      </c>
      <c r="C12" s="47">
        <v>0</v>
      </c>
      <c r="D12" s="49">
        <v>3488845</v>
      </c>
      <c r="E12" s="53" t="str">
        <f t="shared" si="0"/>
        <v>　　－　　</v>
      </c>
      <c r="F12" s="50">
        <v>340</v>
      </c>
      <c r="G12" s="49">
        <v>3293</v>
      </c>
      <c r="H12" s="55">
        <f t="shared" ref="H12:H38" si="5">IF(OR(F12=0,G12=0),"　　－　　",ROUND(F12/G12*100,1))</f>
        <v>10.3</v>
      </c>
      <c r="I12" s="47">
        <v>14433203</v>
      </c>
      <c r="J12" s="49">
        <v>12335248</v>
      </c>
      <c r="K12" s="55">
        <f t="shared" si="2"/>
        <v>117</v>
      </c>
      <c r="L12" s="51">
        <f t="shared" si="4"/>
        <v>14433543</v>
      </c>
      <c r="M12" s="51">
        <f t="shared" si="4"/>
        <v>15827386</v>
      </c>
      <c r="N12" s="53">
        <f t="shared" si="3"/>
        <v>91.2</v>
      </c>
    </row>
    <row r="13" spans="1:14" s="18" customFormat="1" ht="17.100000000000001" customHeight="1" x14ac:dyDescent="0.15">
      <c r="A13" s="1">
        <v>7</v>
      </c>
      <c r="B13" s="17" t="s">
        <v>10</v>
      </c>
      <c r="C13" s="49">
        <v>78284</v>
      </c>
      <c r="D13" s="50">
        <v>1975118</v>
      </c>
      <c r="E13" s="53">
        <f t="shared" si="0"/>
        <v>4</v>
      </c>
      <c r="F13" s="49">
        <v>3039</v>
      </c>
      <c r="G13" s="49">
        <v>122471</v>
      </c>
      <c r="H13" s="55">
        <f t="shared" si="5"/>
        <v>2.5</v>
      </c>
      <c r="I13" s="49">
        <v>10338834</v>
      </c>
      <c r="J13" s="50">
        <v>14631388</v>
      </c>
      <c r="K13" s="55">
        <f t="shared" si="2"/>
        <v>70.7</v>
      </c>
      <c r="L13" s="51">
        <f t="shared" si="4"/>
        <v>10420157</v>
      </c>
      <c r="M13" s="51">
        <f t="shared" si="4"/>
        <v>16728977</v>
      </c>
      <c r="N13" s="53">
        <f t="shared" si="3"/>
        <v>62.3</v>
      </c>
    </row>
    <row r="14" spans="1:14" s="18" customFormat="1" ht="17.100000000000001" customHeight="1" x14ac:dyDescent="0.15">
      <c r="A14" s="1">
        <v>8</v>
      </c>
      <c r="B14" s="17" t="s">
        <v>11</v>
      </c>
      <c r="C14" s="47">
        <v>72176.143999999986</v>
      </c>
      <c r="D14" s="49">
        <v>3336786.6610000003</v>
      </c>
      <c r="E14" s="46">
        <f t="shared" si="0"/>
        <v>2.2000000000000002</v>
      </c>
      <c r="F14" s="50">
        <v>243517.601</v>
      </c>
      <c r="G14" s="49">
        <v>1211334.3200000003</v>
      </c>
      <c r="H14" s="55">
        <f t="shared" si="5"/>
        <v>20.100000000000001</v>
      </c>
      <c r="I14" s="47">
        <v>4649600.2220000001</v>
      </c>
      <c r="J14" s="49">
        <v>10479388.938999999</v>
      </c>
      <c r="K14" s="44">
        <f t="shared" si="2"/>
        <v>44.4</v>
      </c>
      <c r="L14" s="51">
        <f t="shared" si="4"/>
        <v>4965293.9670000002</v>
      </c>
      <c r="M14" s="51">
        <f t="shared" si="4"/>
        <v>15027509.92</v>
      </c>
      <c r="N14" s="53">
        <f t="shared" si="3"/>
        <v>33</v>
      </c>
    </row>
    <row r="15" spans="1:14" s="18" customFormat="1" ht="17.100000000000001" customHeight="1" x14ac:dyDescent="0.15">
      <c r="A15" s="1">
        <v>9</v>
      </c>
      <c r="B15" s="17" t="s">
        <v>12</v>
      </c>
      <c r="C15" s="56">
        <v>2086</v>
      </c>
      <c r="D15" s="57">
        <v>108555</v>
      </c>
      <c r="E15" s="46">
        <f t="shared" si="0"/>
        <v>1.9</v>
      </c>
      <c r="F15" s="58">
        <v>965</v>
      </c>
      <c r="G15" s="57">
        <v>202471.78</v>
      </c>
      <c r="H15" s="46">
        <f t="shared" si="5"/>
        <v>0.5</v>
      </c>
      <c r="I15" s="56">
        <v>6219237.1699999999</v>
      </c>
      <c r="J15" s="57">
        <v>8046936.1499999994</v>
      </c>
      <c r="K15" s="44">
        <f t="shared" si="2"/>
        <v>77.3</v>
      </c>
      <c r="L15" s="51">
        <f t="shared" si="4"/>
        <v>6222288.1699999999</v>
      </c>
      <c r="M15" s="51">
        <f t="shared" si="4"/>
        <v>8357962.9299999997</v>
      </c>
      <c r="N15" s="53">
        <f t="shared" si="3"/>
        <v>74.400000000000006</v>
      </c>
    </row>
    <row r="16" spans="1:14" s="18" customFormat="1" ht="17.100000000000001" customHeight="1" x14ac:dyDescent="0.15">
      <c r="A16" s="1">
        <v>10</v>
      </c>
      <c r="B16" s="17" t="s">
        <v>13</v>
      </c>
      <c r="C16" s="47">
        <v>18848</v>
      </c>
      <c r="D16" s="49">
        <v>2024469</v>
      </c>
      <c r="E16" s="44">
        <f t="shared" si="0"/>
        <v>0.9</v>
      </c>
      <c r="F16" s="50">
        <v>9074</v>
      </c>
      <c r="G16" s="49">
        <v>280051</v>
      </c>
      <c r="H16" s="46">
        <f t="shared" si="5"/>
        <v>3.2</v>
      </c>
      <c r="I16" s="47">
        <v>4143873</v>
      </c>
      <c r="J16" s="49">
        <v>7749957</v>
      </c>
      <c r="K16" s="46">
        <f t="shared" si="2"/>
        <v>53.5</v>
      </c>
      <c r="L16" s="47">
        <f t="shared" si="4"/>
        <v>4171795</v>
      </c>
      <c r="M16" s="47">
        <f t="shared" si="4"/>
        <v>10054477</v>
      </c>
      <c r="N16" s="44">
        <f t="shared" si="3"/>
        <v>41.5</v>
      </c>
    </row>
    <row r="17" spans="1:14" s="18" customFormat="1" ht="17.100000000000001" customHeight="1" x14ac:dyDescent="0.15">
      <c r="A17" s="1">
        <v>11</v>
      </c>
      <c r="B17" s="17" t="s">
        <v>55</v>
      </c>
      <c r="C17" s="47">
        <v>3866</v>
      </c>
      <c r="D17" s="47">
        <v>1117173</v>
      </c>
      <c r="E17" s="44">
        <f t="shared" si="0"/>
        <v>0.3</v>
      </c>
      <c r="F17" s="50">
        <v>683</v>
      </c>
      <c r="G17" s="50">
        <v>140004</v>
      </c>
      <c r="H17" s="46">
        <f t="shared" si="5"/>
        <v>0.5</v>
      </c>
      <c r="I17" s="47">
        <v>1601053</v>
      </c>
      <c r="J17" s="47">
        <v>7842376</v>
      </c>
      <c r="K17" s="46">
        <f t="shared" si="2"/>
        <v>20.399999999999999</v>
      </c>
      <c r="L17" s="47">
        <f t="shared" si="4"/>
        <v>1605602</v>
      </c>
      <c r="M17" s="47">
        <f t="shared" si="4"/>
        <v>9099553</v>
      </c>
      <c r="N17" s="44">
        <f t="shared" si="3"/>
        <v>17.600000000000001</v>
      </c>
    </row>
    <row r="18" spans="1:14" s="18" customFormat="1" ht="16.5" customHeight="1" x14ac:dyDescent="0.15">
      <c r="A18" s="1">
        <v>12</v>
      </c>
      <c r="B18" s="17" t="s">
        <v>56</v>
      </c>
      <c r="C18" s="49">
        <v>0</v>
      </c>
      <c r="D18" s="50">
        <v>300450</v>
      </c>
      <c r="E18" s="44" t="str">
        <f t="shared" si="0"/>
        <v>　　－　　</v>
      </c>
      <c r="F18" s="49">
        <v>0</v>
      </c>
      <c r="G18" s="50">
        <v>0</v>
      </c>
      <c r="H18" s="46" t="str">
        <f>IF(OR(F18=0,G18=0),"　　－　　",ROUND(F18/G18*100,1))</f>
        <v>　　－　　</v>
      </c>
      <c r="I18" s="49">
        <v>1893540</v>
      </c>
      <c r="J18" s="50">
        <v>3403200</v>
      </c>
      <c r="K18" s="46">
        <f t="shared" si="2"/>
        <v>55.6</v>
      </c>
      <c r="L18" s="47">
        <f>C18+F18+I18</f>
        <v>1893540</v>
      </c>
      <c r="M18" s="51">
        <f>D18+G18+J18</f>
        <v>3703650</v>
      </c>
      <c r="N18" s="44">
        <f t="shared" si="3"/>
        <v>51.1</v>
      </c>
    </row>
    <row r="19" spans="1:14" s="18" customFormat="1" ht="16.5" customHeight="1" x14ac:dyDescent="0.15">
      <c r="A19" s="1">
        <v>13</v>
      </c>
      <c r="B19" s="17" t="s">
        <v>57</v>
      </c>
      <c r="C19" s="47">
        <v>180760</v>
      </c>
      <c r="D19" s="49">
        <v>3878640</v>
      </c>
      <c r="E19" s="44">
        <f t="shared" si="0"/>
        <v>4.7</v>
      </c>
      <c r="F19" s="49">
        <v>0</v>
      </c>
      <c r="G19" s="50">
        <v>0</v>
      </c>
      <c r="H19" s="46" t="str">
        <f t="shared" si="5"/>
        <v>　　－　　</v>
      </c>
      <c r="I19" s="47">
        <v>214326</v>
      </c>
      <c r="J19" s="49">
        <v>460369</v>
      </c>
      <c r="K19" s="46">
        <f t="shared" si="2"/>
        <v>46.6</v>
      </c>
      <c r="L19" s="47">
        <f t="shared" si="4"/>
        <v>395086</v>
      </c>
      <c r="M19" s="47">
        <f t="shared" si="4"/>
        <v>4339009</v>
      </c>
      <c r="N19" s="44">
        <f t="shared" si="3"/>
        <v>9.1</v>
      </c>
    </row>
    <row r="20" spans="1:14" s="18" customFormat="1" ht="18.75" customHeight="1" x14ac:dyDescent="0.15">
      <c r="A20" s="1">
        <v>14</v>
      </c>
      <c r="B20" s="17" t="s">
        <v>14</v>
      </c>
      <c r="C20" s="47">
        <v>63</v>
      </c>
      <c r="D20" s="59">
        <v>71420</v>
      </c>
      <c r="E20" s="44">
        <f t="shared" si="0"/>
        <v>0.1</v>
      </c>
      <c r="F20" s="50">
        <v>4870</v>
      </c>
      <c r="G20" s="59">
        <v>248345</v>
      </c>
      <c r="H20" s="46">
        <f t="shared" si="5"/>
        <v>2</v>
      </c>
      <c r="I20" s="47">
        <v>2396250</v>
      </c>
      <c r="J20" s="49">
        <v>3822112</v>
      </c>
      <c r="K20" s="46">
        <f t="shared" si="2"/>
        <v>62.7</v>
      </c>
      <c r="L20" s="47">
        <f t="shared" si="4"/>
        <v>2401183</v>
      </c>
      <c r="M20" s="47">
        <f t="shared" si="4"/>
        <v>4141877</v>
      </c>
      <c r="N20" s="44">
        <f t="shared" si="3"/>
        <v>58</v>
      </c>
    </row>
    <row r="21" spans="1:14" s="18" customFormat="1" ht="17.100000000000001" customHeight="1" x14ac:dyDescent="0.15">
      <c r="A21" s="1">
        <v>15</v>
      </c>
      <c r="B21" s="17" t="s">
        <v>58</v>
      </c>
      <c r="C21" s="47">
        <v>2552</v>
      </c>
      <c r="D21" s="49">
        <v>497467</v>
      </c>
      <c r="E21" s="44">
        <f t="shared" si="0"/>
        <v>0.5</v>
      </c>
      <c r="F21" s="50">
        <v>0</v>
      </c>
      <c r="G21" s="49">
        <v>2927</v>
      </c>
      <c r="H21" s="46" t="str">
        <f t="shared" si="5"/>
        <v>　　－　　</v>
      </c>
      <c r="I21" s="47">
        <v>3033112</v>
      </c>
      <c r="J21" s="49">
        <v>3507799</v>
      </c>
      <c r="K21" s="46">
        <f t="shared" si="2"/>
        <v>86.5</v>
      </c>
      <c r="L21" s="47">
        <f t="shared" si="4"/>
        <v>3035664</v>
      </c>
      <c r="M21" s="47">
        <f t="shared" si="4"/>
        <v>4008193</v>
      </c>
      <c r="N21" s="44">
        <f t="shared" si="3"/>
        <v>75.7</v>
      </c>
    </row>
    <row r="22" spans="1:14" s="18" customFormat="1" ht="17.100000000000001" customHeight="1" x14ac:dyDescent="0.15">
      <c r="A22" s="1">
        <v>16</v>
      </c>
      <c r="B22" s="17" t="s">
        <v>59</v>
      </c>
      <c r="C22" s="47">
        <v>224751</v>
      </c>
      <c r="D22" s="49">
        <v>3579554</v>
      </c>
      <c r="E22" s="44">
        <f t="shared" si="0"/>
        <v>6.3</v>
      </c>
      <c r="F22" s="50">
        <v>0</v>
      </c>
      <c r="G22" s="49">
        <v>5229</v>
      </c>
      <c r="H22" s="46" t="str">
        <f t="shared" si="5"/>
        <v>　　－　　</v>
      </c>
      <c r="I22" s="47">
        <v>101899</v>
      </c>
      <c r="J22" s="49">
        <v>222700</v>
      </c>
      <c r="K22" s="46">
        <f t="shared" si="2"/>
        <v>45.8</v>
      </c>
      <c r="L22" s="47">
        <f t="shared" si="4"/>
        <v>326650</v>
      </c>
      <c r="M22" s="47">
        <f t="shared" si="4"/>
        <v>3807483</v>
      </c>
      <c r="N22" s="44">
        <f t="shared" si="3"/>
        <v>8.6</v>
      </c>
    </row>
    <row r="23" spans="1:14" s="18" customFormat="1" ht="17.100000000000001" customHeight="1" x14ac:dyDescent="0.15">
      <c r="A23" s="1">
        <v>17</v>
      </c>
      <c r="B23" s="17" t="s">
        <v>15</v>
      </c>
      <c r="C23" s="47">
        <v>181138</v>
      </c>
      <c r="D23" s="49">
        <v>2587368</v>
      </c>
      <c r="E23" s="44">
        <f t="shared" si="0"/>
        <v>7</v>
      </c>
      <c r="F23" s="50">
        <v>17130</v>
      </c>
      <c r="G23" s="49">
        <v>312166</v>
      </c>
      <c r="H23" s="46">
        <f t="shared" si="5"/>
        <v>5.5</v>
      </c>
      <c r="I23" s="47">
        <v>261032</v>
      </c>
      <c r="J23" s="49">
        <v>1049315</v>
      </c>
      <c r="K23" s="46">
        <f t="shared" si="2"/>
        <v>24.9</v>
      </c>
      <c r="L23" s="47">
        <f t="shared" si="4"/>
        <v>459300</v>
      </c>
      <c r="M23" s="47">
        <f t="shared" si="4"/>
        <v>3948849</v>
      </c>
      <c r="N23" s="44">
        <f t="shared" si="3"/>
        <v>11.6</v>
      </c>
    </row>
    <row r="24" spans="1:14" s="18" customFormat="1" ht="16.5" customHeight="1" x14ac:dyDescent="0.15">
      <c r="A24" s="1">
        <v>18</v>
      </c>
      <c r="B24" s="26" t="s">
        <v>43</v>
      </c>
      <c r="C24" s="47">
        <v>156937</v>
      </c>
      <c r="D24" s="49">
        <v>1786944</v>
      </c>
      <c r="E24" s="44">
        <f t="shared" si="0"/>
        <v>8.8000000000000007</v>
      </c>
      <c r="F24" s="50">
        <v>0</v>
      </c>
      <c r="G24" s="49">
        <v>7742</v>
      </c>
      <c r="H24" s="46" t="str">
        <f t="shared" si="5"/>
        <v>　　－　　</v>
      </c>
      <c r="I24" s="47">
        <v>497392</v>
      </c>
      <c r="J24" s="49">
        <v>1295073</v>
      </c>
      <c r="K24" s="46">
        <f t="shared" si="2"/>
        <v>38.4</v>
      </c>
      <c r="L24" s="47">
        <f t="shared" ref="L24:M38" si="6">C24+F24+I24</f>
        <v>654329</v>
      </c>
      <c r="M24" s="47">
        <f t="shared" si="6"/>
        <v>3089759</v>
      </c>
      <c r="N24" s="44">
        <f t="shared" si="3"/>
        <v>21.2</v>
      </c>
    </row>
    <row r="25" spans="1:14" s="18" customFormat="1" ht="17.100000000000001" customHeight="1" x14ac:dyDescent="0.15">
      <c r="A25" s="1">
        <v>19</v>
      </c>
      <c r="B25" s="17" t="s">
        <v>16</v>
      </c>
      <c r="C25" s="47">
        <v>165907</v>
      </c>
      <c r="D25" s="49">
        <v>1017332</v>
      </c>
      <c r="E25" s="44">
        <f t="shared" si="0"/>
        <v>16.3</v>
      </c>
      <c r="F25" s="50">
        <v>0</v>
      </c>
      <c r="G25" s="49">
        <v>59029</v>
      </c>
      <c r="H25" s="46" t="str">
        <f t="shared" si="5"/>
        <v>　　－　　</v>
      </c>
      <c r="I25" s="47">
        <v>966428</v>
      </c>
      <c r="J25" s="50">
        <v>2071678</v>
      </c>
      <c r="K25" s="44">
        <f t="shared" si="2"/>
        <v>46.6</v>
      </c>
      <c r="L25" s="51">
        <f t="shared" si="6"/>
        <v>1132335</v>
      </c>
      <c r="M25" s="51">
        <f t="shared" si="6"/>
        <v>3148039</v>
      </c>
      <c r="N25" s="44">
        <f t="shared" si="3"/>
        <v>36</v>
      </c>
    </row>
    <row r="26" spans="1:14" s="18" customFormat="1" ht="17.100000000000001" customHeight="1" x14ac:dyDescent="0.15">
      <c r="A26" s="1">
        <v>20</v>
      </c>
      <c r="B26" s="17" t="s">
        <v>17</v>
      </c>
      <c r="C26" s="47">
        <v>132646.28</v>
      </c>
      <c r="D26" s="49">
        <v>2839004.773</v>
      </c>
      <c r="E26" s="44">
        <f t="shared" si="0"/>
        <v>4.7</v>
      </c>
      <c r="F26" s="50">
        <v>0</v>
      </c>
      <c r="G26" s="49">
        <v>35642.497000000003</v>
      </c>
      <c r="H26" s="46" t="str">
        <f t="shared" si="5"/>
        <v>　　－　　</v>
      </c>
      <c r="I26" s="47">
        <v>113811.015</v>
      </c>
      <c r="J26" s="49">
        <v>244725.13200000001</v>
      </c>
      <c r="K26" s="44">
        <f t="shared" si="2"/>
        <v>46.5</v>
      </c>
      <c r="L26" s="51">
        <f t="shared" si="6"/>
        <v>246457.29499999998</v>
      </c>
      <c r="M26" s="51">
        <f t="shared" si="6"/>
        <v>3119372.4020000002</v>
      </c>
      <c r="N26" s="44">
        <f t="shared" si="3"/>
        <v>7.9</v>
      </c>
    </row>
    <row r="27" spans="1:14" s="18" customFormat="1" ht="16.5" customHeight="1" x14ac:dyDescent="0.15">
      <c r="A27" s="1">
        <v>21</v>
      </c>
      <c r="B27" s="17" t="s">
        <v>60</v>
      </c>
      <c r="C27" s="47">
        <v>152814</v>
      </c>
      <c r="D27" s="49">
        <v>2156844</v>
      </c>
      <c r="E27" s="44">
        <f t="shared" si="0"/>
        <v>7.1</v>
      </c>
      <c r="F27" s="50">
        <v>0</v>
      </c>
      <c r="G27" s="49">
        <v>0</v>
      </c>
      <c r="H27" s="46" t="str">
        <f t="shared" si="5"/>
        <v>　　－　　</v>
      </c>
      <c r="I27" s="47">
        <v>140540</v>
      </c>
      <c r="J27" s="49">
        <v>531112</v>
      </c>
      <c r="K27" s="46">
        <f t="shared" si="2"/>
        <v>26.5</v>
      </c>
      <c r="L27" s="47">
        <f t="shared" si="6"/>
        <v>293354</v>
      </c>
      <c r="M27" s="47">
        <f t="shared" si="6"/>
        <v>2687956</v>
      </c>
      <c r="N27" s="44">
        <f t="shared" si="3"/>
        <v>10.9</v>
      </c>
    </row>
    <row r="28" spans="1:14" s="18" customFormat="1" ht="17.100000000000001" customHeight="1" x14ac:dyDescent="0.15">
      <c r="A28" s="1">
        <v>22</v>
      </c>
      <c r="B28" s="17" t="s">
        <v>18</v>
      </c>
      <c r="C28" s="47">
        <v>14500</v>
      </c>
      <c r="D28" s="49">
        <v>2420244</v>
      </c>
      <c r="E28" s="44">
        <f t="shared" si="0"/>
        <v>0.6</v>
      </c>
      <c r="F28" s="50">
        <v>0</v>
      </c>
      <c r="G28" s="49">
        <v>125342</v>
      </c>
      <c r="H28" s="46" t="str">
        <f t="shared" si="5"/>
        <v>　　－　　</v>
      </c>
      <c r="I28" s="47">
        <v>313543</v>
      </c>
      <c r="J28" s="49">
        <v>109863</v>
      </c>
      <c r="K28" s="46">
        <f t="shared" si="2"/>
        <v>285.39999999999998</v>
      </c>
      <c r="L28" s="47">
        <f t="shared" si="6"/>
        <v>328043</v>
      </c>
      <c r="M28" s="47">
        <f t="shared" si="6"/>
        <v>2655449</v>
      </c>
      <c r="N28" s="44">
        <f t="shared" si="3"/>
        <v>12.4</v>
      </c>
    </row>
    <row r="29" spans="1:14" s="18" customFormat="1" ht="17.100000000000001" customHeight="1" x14ac:dyDescent="0.15">
      <c r="A29" s="1">
        <v>23</v>
      </c>
      <c r="B29" s="17" t="s">
        <v>19</v>
      </c>
      <c r="C29" s="47">
        <v>119542</v>
      </c>
      <c r="D29" s="49">
        <v>1926301</v>
      </c>
      <c r="E29" s="44">
        <f t="shared" si="0"/>
        <v>6.2</v>
      </c>
      <c r="F29" s="50">
        <v>0</v>
      </c>
      <c r="G29" s="49">
        <v>0</v>
      </c>
      <c r="H29" s="46" t="str">
        <f t="shared" si="5"/>
        <v>　　－　　</v>
      </c>
      <c r="I29" s="47">
        <v>266098</v>
      </c>
      <c r="J29" s="49">
        <v>371561</v>
      </c>
      <c r="K29" s="46">
        <f t="shared" si="2"/>
        <v>71.599999999999994</v>
      </c>
      <c r="L29" s="47">
        <f t="shared" si="6"/>
        <v>385640</v>
      </c>
      <c r="M29" s="47">
        <f t="shared" si="6"/>
        <v>2297862</v>
      </c>
      <c r="N29" s="44">
        <f t="shared" si="3"/>
        <v>16.8</v>
      </c>
    </row>
    <row r="30" spans="1:14" s="18" customFormat="1" ht="17.100000000000001" customHeight="1" x14ac:dyDescent="0.15">
      <c r="A30" s="1">
        <v>24</v>
      </c>
      <c r="B30" s="17" t="s">
        <v>64</v>
      </c>
      <c r="C30" s="47">
        <v>0</v>
      </c>
      <c r="D30" s="49">
        <v>176466</v>
      </c>
      <c r="E30" s="44" t="str">
        <f t="shared" si="0"/>
        <v>　　－　　</v>
      </c>
      <c r="F30" s="50">
        <v>0</v>
      </c>
      <c r="G30" s="49">
        <v>4278</v>
      </c>
      <c r="H30" s="46" t="str">
        <f t="shared" si="5"/>
        <v>　　－　　</v>
      </c>
      <c r="I30" s="47">
        <v>419277</v>
      </c>
      <c r="J30" s="49">
        <v>1579261</v>
      </c>
      <c r="K30" s="46">
        <f t="shared" si="2"/>
        <v>26.5</v>
      </c>
      <c r="L30" s="47">
        <f t="shared" si="6"/>
        <v>419277</v>
      </c>
      <c r="M30" s="47">
        <f t="shared" si="6"/>
        <v>1760005</v>
      </c>
      <c r="N30" s="44">
        <f t="shared" si="3"/>
        <v>23.8</v>
      </c>
    </row>
    <row r="31" spans="1:14" s="18" customFormat="1" ht="17.100000000000001" customHeight="1" x14ac:dyDescent="0.15">
      <c r="A31" s="1">
        <v>25</v>
      </c>
      <c r="B31" s="17" t="s">
        <v>61</v>
      </c>
      <c r="C31" s="47">
        <v>6787</v>
      </c>
      <c r="D31" s="49">
        <v>745344</v>
      </c>
      <c r="E31" s="44">
        <f t="shared" si="0"/>
        <v>0.9</v>
      </c>
      <c r="F31" s="50">
        <v>78198</v>
      </c>
      <c r="G31" s="49">
        <v>383178</v>
      </c>
      <c r="H31" s="46">
        <f t="shared" si="5"/>
        <v>20.399999999999999</v>
      </c>
      <c r="I31" s="47">
        <v>952773</v>
      </c>
      <c r="J31" s="49">
        <v>2802990</v>
      </c>
      <c r="K31" s="46">
        <f t="shared" si="2"/>
        <v>34</v>
      </c>
      <c r="L31" s="47">
        <f t="shared" si="6"/>
        <v>1037758</v>
      </c>
      <c r="M31" s="47">
        <f t="shared" si="6"/>
        <v>3931512</v>
      </c>
      <c r="N31" s="44">
        <f t="shared" si="3"/>
        <v>26.4</v>
      </c>
    </row>
    <row r="32" spans="1:14" s="18" customFormat="1" ht="16.5" customHeight="1" x14ac:dyDescent="0.15">
      <c r="A32" s="1">
        <v>26</v>
      </c>
      <c r="B32" s="17" t="s">
        <v>20</v>
      </c>
      <c r="C32" s="49"/>
      <c r="D32" s="50"/>
      <c r="E32" s="60" t="str">
        <f t="shared" si="0"/>
        <v>　　－　　</v>
      </c>
      <c r="F32" s="49">
        <v>7835</v>
      </c>
      <c r="G32" s="50">
        <v>69471</v>
      </c>
      <c r="H32" s="46">
        <f t="shared" si="5"/>
        <v>11.3</v>
      </c>
      <c r="I32" s="49">
        <v>446252</v>
      </c>
      <c r="J32" s="50">
        <v>1376047</v>
      </c>
      <c r="K32" s="44">
        <f t="shared" si="2"/>
        <v>32.4</v>
      </c>
      <c r="L32" s="51">
        <f t="shared" si="6"/>
        <v>454087</v>
      </c>
      <c r="M32" s="51">
        <f t="shared" si="6"/>
        <v>1445518</v>
      </c>
      <c r="N32" s="44">
        <f t="shared" si="3"/>
        <v>31.4</v>
      </c>
    </row>
    <row r="33" spans="1:19" s="18" customFormat="1" ht="16.5" customHeight="1" x14ac:dyDescent="0.15">
      <c r="A33" s="1">
        <v>27</v>
      </c>
      <c r="B33" s="17" t="s">
        <v>62</v>
      </c>
      <c r="C33" s="49">
        <v>2551</v>
      </c>
      <c r="D33" s="50">
        <v>208006</v>
      </c>
      <c r="E33" s="46">
        <f t="shared" si="0"/>
        <v>1.2</v>
      </c>
      <c r="F33" s="49">
        <v>0</v>
      </c>
      <c r="G33" s="50">
        <v>120376</v>
      </c>
      <c r="H33" s="46" t="str">
        <f t="shared" si="5"/>
        <v>　　－　　</v>
      </c>
      <c r="I33" s="49">
        <v>557818</v>
      </c>
      <c r="J33" s="50">
        <v>1016468</v>
      </c>
      <c r="K33" s="44">
        <f t="shared" si="2"/>
        <v>54.9</v>
      </c>
      <c r="L33" s="51">
        <f t="shared" si="6"/>
        <v>560369</v>
      </c>
      <c r="M33" s="51">
        <f t="shared" si="6"/>
        <v>1344850</v>
      </c>
      <c r="N33" s="44">
        <f t="shared" si="3"/>
        <v>41.7</v>
      </c>
    </row>
    <row r="34" spans="1:19" s="18" customFormat="1" ht="17.100000000000001" customHeight="1" x14ac:dyDescent="0.15">
      <c r="A34" s="1">
        <v>28</v>
      </c>
      <c r="B34" s="17" t="s">
        <v>21</v>
      </c>
      <c r="C34" s="49">
        <v>137184</v>
      </c>
      <c r="D34" s="50">
        <v>1247235</v>
      </c>
      <c r="E34" s="46">
        <f t="shared" si="0"/>
        <v>11</v>
      </c>
      <c r="F34" s="49">
        <v>0</v>
      </c>
      <c r="G34" s="50">
        <v>0</v>
      </c>
      <c r="H34" s="46" t="str">
        <f t="shared" si="5"/>
        <v>　　－　　</v>
      </c>
      <c r="I34" s="49">
        <v>130980</v>
      </c>
      <c r="J34" s="50">
        <v>232267</v>
      </c>
      <c r="K34" s="44">
        <f t="shared" si="2"/>
        <v>56.4</v>
      </c>
      <c r="L34" s="51">
        <f t="shared" si="6"/>
        <v>268164</v>
      </c>
      <c r="M34" s="51">
        <f t="shared" si="6"/>
        <v>1479502</v>
      </c>
      <c r="N34" s="44">
        <f t="shared" si="3"/>
        <v>18.100000000000001</v>
      </c>
    </row>
    <row r="35" spans="1:19" s="18" customFormat="1" ht="17.100000000000001" customHeight="1" x14ac:dyDescent="0.15">
      <c r="A35" s="1">
        <v>29</v>
      </c>
      <c r="B35" s="17" t="s">
        <v>22</v>
      </c>
      <c r="C35" s="47">
        <v>35197</v>
      </c>
      <c r="D35" s="49">
        <v>566511</v>
      </c>
      <c r="E35" s="44">
        <f t="shared" si="0"/>
        <v>6.2</v>
      </c>
      <c r="F35" s="50">
        <v>0</v>
      </c>
      <c r="G35" s="49">
        <v>18271</v>
      </c>
      <c r="H35" s="46" t="str">
        <f>IF(OR(F35=0,G35=0),"　　－　　",ROUND(F35/G35*100,1))</f>
        <v>　　－　　</v>
      </c>
      <c r="I35" s="47">
        <v>279857</v>
      </c>
      <c r="J35" s="49">
        <v>749909</v>
      </c>
      <c r="K35" s="46">
        <f t="shared" si="2"/>
        <v>37.299999999999997</v>
      </c>
      <c r="L35" s="47">
        <f>C35+F35+I35</f>
        <v>315054</v>
      </c>
      <c r="M35" s="47">
        <f>D35+G35+J35</f>
        <v>1334691</v>
      </c>
      <c r="N35" s="44">
        <f t="shared" si="3"/>
        <v>23.6</v>
      </c>
    </row>
    <row r="36" spans="1:19" s="18" customFormat="1" ht="17.100000000000001" customHeight="1" x14ac:dyDescent="0.15">
      <c r="A36" s="1">
        <v>30</v>
      </c>
      <c r="B36" s="27" t="s">
        <v>23</v>
      </c>
      <c r="C36" s="47">
        <v>5468.2260000000006</v>
      </c>
      <c r="D36" s="49">
        <v>452981</v>
      </c>
      <c r="E36" s="44">
        <f t="shared" si="0"/>
        <v>1.2</v>
      </c>
      <c r="F36" s="50">
        <v>0</v>
      </c>
      <c r="G36" s="49">
        <v>47436</v>
      </c>
      <c r="H36" s="44" t="str">
        <f t="shared" si="5"/>
        <v>　　－　　</v>
      </c>
      <c r="I36" s="61">
        <v>478962.18599999999</v>
      </c>
      <c r="J36" s="49">
        <v>1117260</v>
      </c>
      <c r="K36" s="46">
        <f t="shared" si="2"/>
        <v>42.9</v>
      </c>
      <c r="L36" s="47">
        <f t="shared" si="6"/>
        <v>484430.41200000001</v>
      </c>
      <c r="M36" s="47">
        <f t="shared" si="6"/>
        <v>1617677</v>
      </c>
      <c r="N36" s="44">
        <f t="shared" si="3"/>
        <v>29.9</v>
      </c>
    </row>
    <row r="37" spans="1:19" s="18" customFormat="1" ht="16.5" customHeight="1" x14ac:dyDescent="0.15">
      <c r="A37" s="1">
        <v>31</v>
      </c>
      <c r="B37" s="17" t="s">
        <v>24</v>
      </c>
      <c r="C37" s="47">
        <v>7955</v>
      </c>
      <c r="D37" s="49">
        <v>330514</v>
      </c>
      <c r="E37" s="44">
        <f t="shared" si="0"/>
        <v>2.4</v>
      </c>
      <c r="F37" s="50">
        <v>2815</v>
      </c>
      <c r="G37" s="49">
        <v>44552</v>
      </c>
      <c r="H37" s="46">
        <f t="shared" si="5"/>
        <v>6.3</v>
      </c>
      <c r="I37" s="47">
        <v>462620</v>
      </c>
      <c r="J37" s="49">
        <v>974112</v>
      </c>
      <c r="K37" s="46">
        <f t="shared" si="2"/>
        <v>47.5</v>
      </c>
      <c r="L37" s="47">
        <f t="shared" si="6"/>
        <v>473390</v>
      </c>
      <c r="M37" s="47">
        <f t="shared" si="6"/>
        <v>1349178</v>
      </c>
      <c r="N37" s="44">
        <f t="shared" si="3"/>
        <v>35.1</v>
      </c>
      <c r="P37" s="28"/>
      <c r="R37" s="28"/>
    </row>
    <row r="38" spans="1:19" ht="18" customHeight="1" x14ac:dyDescent="0.15">
      <c r="B38" s="19" t="s">
        <v>45</v>
      </c>
      <c r="C38" s="62">
        <f>SUM(C7:C37)</f>
        <v>4185063.6742027947</v>
      </c>
      <c r="D38" s="62">
        <f>SUM(D7:D37)</f>
        <v>158227159.3945924</v>
      </c>
      <c r="E38" s="63">
        <f t="shared" si="0"/>
        <v>2.6</v>
      </c>
      <c r="F38" s="62">
        <f>SUM(F7:F37)</f>
        <v>1074467.0041002962</v>
      </c>
      <c r="G38" s="62">
        <f>SUM(G7:G37)</f>
        <v>24809988.42669034</v>
      </c>
      <c r="H38" s="63">
        <f t="shared" si="5"/>
        <v>4.3</v>
      </c>
      <c r="I38" s="62">
        <f>SUM(I7:I37)</f>
        <v>190008706.16569689</v>
      </c>
      <c r="J38" s="62">
        <f>SUM(J7:J37)</f>
        <v>254358324.43071729</v>
      </c>
      <c r="K38" s="63">
        <f t="shared" si="2"/>
        <v>74.7</v>
      </c>
      <c r="L38" s="62">
        <f t="shared" si="6"/>
        <v>195268236.84399998</v>
      </c>
      <c r="M38" s="62">
        <f t="shared" si="6"/>
        <v>437395472.25200003</v>
      </c>
      <c r="N38" s="63">
        <f t="shared" si="3"/>
        <v>44.6</v>
      </c>
      <c r="P38" s="20"/>
      <c r="Q38" s="20"/>
      <c r="R38" s="20"/>
      <c r="S38" s="20"/>
    </row>
    <row r="39" spans="1:19" ht="21.95" customHeight="1" x14ac:dyDescent="0.15">
      <c r="B39" s="1" t="s">
        <v>44</v>
      </c>
      <c r="C39" s="64"/>
      <c r="D39" s="64"/>
      <c r="E39" s="65"/>
      <c r="F39" s="64"/>
      <c r="G39" s="64"/>
      <c r="H39" s="65"/>
      <c r="I39" s="64"/>
      <c r="J39" s="64"/>
      <c r="K39" s="65"/>
      <c r="L39" s="64"/>
      <c r="M39" s="64"/>
      <c r="N39" s="65"/>
    </row>
    <row r="40" spans="1:19" ht="19.5" customHeight="1" x14ac:dyDescent="0.15">
      <c r="B40" s="2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1" t="s">
        <v>25</v>
      </c>
    </row>
    <row r="41" spans="1:19" ht="19.5" customHeight="1" x14ac:dyDescent="0.15">
      <c r="B41" s="7"/>
      <c r="C41" s="33" t="s">
        <v>26</v>
      </c>
      <c r="D41" s="34"/>
      <c r="E41" s="34"/>
      <c r="F41" s="32" t="s">
        <v>67</v>
      </c>
      <c r="G41" s="34"/>
      <c r="H41" s="34"/>
      <c r="I41" s="32" t="s">
        <v>1</v>
      </c>
      <c r="J41" s="33"/>
      <c r="K41" s="34"/>
      <c r="L41" s="33" t="s">
        <v>2</v>
      </c>
      <c r="M41" s="34"/>
      <c r="N41" s="35"/>
    </row>
    <row r="42" spans="1:19" ht="19.5" customHeight="1" x14ac:dyDescent="0.15">
      <c r="B42" s="22" t="s">
        <v>3</v>
      </c>
      <c r="C42" s="36" t="s">
        <v>4</v>
      </c>
      <c r="D42" s="37" t="s">
        <v>68</v>
      </c>
      <c r="E42" s="36" t="s">
        <v>69</v>
      </c>
      <c r="F42" s="36" t="s">
        <v>4</v>
      </c>
      <c r="G42" s="36" t="s">
        <v>68</v>
      </c>
      <c r="H42" s="36" t="s">
        <v>69</v>
      </c>
      <c r="I42" s="36" t="s">
        <v>4</v>
      </c>
      <c r="J42" s="36" t="s">
        <v>68</v>
      </c>
      <c r="K42" s="37" t="s">
        <v>69</v>
      </c>
      <c r="L42" s="36" t="s">
        <v>4</v>
      </c>
      <c r="M42" s="36" t="s">
        <v>68</v>
      </c>
      <c r="N42" s="36" t="s">
        <v>69</v>
      </c>
    </row>
    <row r="43" spans="1:19" ht="19.5" customHeight="1" x14ac:dyDescent="0.15">
      <c r="B43" s="15"/>
      <c r="C43" s="39" t="s">
        <v>7</v>
      </c>
      <c r="D43" s="40" t="s">
        <v>70</v>
      </c>
      <c r="E43" s="38" t="s">
        <v>71</v>
      </c>
      <c r="F43" s="39" t="s">
        <v>7</v>
      </c>
      <c r="G43" s="38" t="s">
        <v>70</v>
      </c>
      <c r="H43" s="38" t="s">
        <v>71</v>
      </c>
      <c r="I43" s="39" t="s">
        <v>7</v>
      </c>
      <c r="J43" s="38" t="s">
        <v>70</v>
      </c>
      <c r="K43" s="40" t="s">
        <v>71</v>
      </c>
      <c r="L43" s="41" t="s">
        <v>7</v>
      </c>
      <c r="M43" s="38" t="s">
        <v>70</v>
      </c>
      <c r="N43" s="38" t="s">
        <v>71</v>
      </c>
    </row>
    <row r="44" spans="1:19" s="18" customFormat="1" ht="16.5" customHeight="1" x14ac:dyDescent="0.15">
      <c r="A44" s="1">
        <v>32</v>
      </c>
      <c r="B44" s="27" t="s">
        <v>27</v>
      </c>
      <c r="C44" s="47">
        <v>757</v>
      </c>
      <c r="D44" s="49">
        <v>164783</v>
      </c>
      <c r="E44" s="44">
        <f t="shared" ref="E44:E60" si="7">IF(OR(C44=0,D44=0),"　　－　　",ROUND(C44/D44*100,1))</f>
        <v>0.5</v>
      </c>
      <c r="F44" s="50">
        <v>386</v>
      </c>
      <c r="G44" s="49">
        <v>15837</v>
      </c>
      <c r="H44" s="46">
        <f t="shared" ref="H44:H60" si="8">IF(OR(F44=0,G44=0),"　　－　　",ROUND(F44/G44*100,1))</f>
        <v>2.4</v>
      </c>
      <c r="I44" s="47">
        <v>730521</v>
      </c>
      <c r="J44" s="49">
        <v>935436</v>
      </c>
      <c r="K44" s="46">
        <f t="shared" ref="K44:K60" si="9">IF(OR(I44=0,J44=0),"　　－　　",ROUND(I44/J44*100,1))</f>
        <v>78.099999999999994</v>
      </c>
      <c r="L44" s="47">
        <f t="shared" ref="L44:M59" si="10">C44+F44+I44</f>
        <v>731664</v>
      </c>
      <c r="M44" s="47">
        <f t="shared" si="10"/>
        <v>1116056</v>
      </c>
      <c r="N44" s="44">
        <f t="shared" ref="N44:N60" si="11">IF(OR(L44=0,M44=0),"　　－　　",ROUND(L44/M44*100,1))</f>
        <v>65.599999999999994</v>
      </c>
    </row>
    <row r="45" spans="1:19" s="18" customFormat="1" ht="16.5" customHeight="1" x14ac:dyDescent="0.15">
      <c r="A45" s="1">
        <v>33</v>
      </c>
      <c r="B45" s="27" t="s">
        <v>28</v>
      </c>
      <c r="C45" s="47">
        <v>277</v>
      </c>
      <c r="D45" s="47">
        <v>118887</v>
      </c>
      <c r="E45" s="44">
        <f t="shared" si="7"/>
        <v>0.2</v>
      </c>
      <c r="F45" s="50">
        <v>0</v>
      </c>
      <c r="G45" s="50">
        <v>3565</v>
      </c>
      <c r="H45" s="46" t="str">
        <f t="shared" si="8"/>
        <v>　　－　　</v>
      </c>
      <c r="I45" s="47">
        <v>360862</v>
      </c>
      <c r="J45" s="47">
        <v>1075041</v>
      </c>
      <c r="K45" s="46">
        <f t="shared" si="9"/>
        <v>33.6</v>
      </c>
      <c r="L45" s="47">
        <f t="shared" si="10"/>
        <v>361139</v>
      </c>
      <c r="M45" s="47">
        <f t="shared" si="10"/>
        <v>1197493</v>
      </c>
      <c r="N45" s="44">
        <f t="shared" si="11"/>
        <v>30.2</v>
      </c>
    </row>
    <row r="46" spans="1:19" s="18" customFormat="1" ht="16.5" customHeight="1" x14ac:dyDescent="0.15">
      <c r="A46" s="1">
        <v>34</v>
      </c>
      <c r="B46" s="17" t="s">
        <v>29</v>
      </c>
      <c r="C46" s="47">
        <v>64565</v>
      </c>
      <c r="D46" s="49">
        <v>280636</v>
      </c>
      <c r="E46" s="44">
        <f t="shared" si="7"/>
        <v>23</v>
      </c>
      <c r="F46" s="50">
        <v>0</v>
      </c>
      <c r="G46" s="49">
        <v>0</v>
      </c>
      <c r="H46" s="46" t="str">
        <f t="shared" si="8"/>
        <v>　　－　　</v>
      </c>
      <c r="I46" s="47">
        <v>80981</v>
      </c>
      <c r="J46" s="49">
        <v>135932</v>
      </c>
      <c r="K46" s="46">
        <f t="shared" si="9"/>
        <v>59.6</v>
      </c>
      <c r="L46" s="47">
        <f t="shared" si="10"/>
        <v>145546</v>
      </c>
      <c r="M46" s="47">
        <f t="shared" si="10"/>
        <v>416568</v>
      </c>
      <c r="N46" s="44">
        <f t="shared" si="11"/>
        <v>34.9</v>
      </c>
    </row>
    <row r="47" spans="1:19" s="18" customFormat="1" ht="17.100000000000001" customHeight="1" x14ac:dyDescent="0.15">
      <c r="A47" s="1">
        <v>35</v>
      </c>
      <c r="B47" s="29" t="s">
        <v>30</v>
      </c>
      <c r="C47" s="49">
        <v>1043</v>
      </c>
      <c r="D47" s="50">
        <v>200011</v>
      </c>
      <c r="E47" s="46">
        <f t="shared" si="7"/>
        <v>0.5</v>
      </c>
      <c r="F47" s="49">
        <v>0</v>
      </c>
      <c r="G47" s="50">
        <v>5747</v>
      </c>
      <c r="H47" s="46" t="str">
        <f t="shared" si="8"/>
        <v>　　－　　</v>
      </c>
      <c r="I47" s="49">
        <v>328640</v>
      </c>
      <c r="J47" s="50">
        <v>888612</v>
      </c>
      <c r="K47" s="44">
        <f t="shared" si="9"/>
        <v>37</v>
      </c>
      <c r="L47" s="51">
        <f t="shared" si="10"/>
        <v>329683</v>
      </c>
      <c r="M47" s="51">
        <f t="shared" si="10"/>
        <v>1094370</v>
      </c>
      <c r="N47" s="44">
        <f t="shared" si="11"/>
        <v>30.1</v>
      </c>
    </row>
    <row r="48" spans="1:19" s="18" customFormat="1" ht="16.5" customHeight="1" x14ac:dyDescent="0.15">
      <c r="A48" s="1">
        <v>36</v>
      </c>
      <c r="B48" s="27" t="s">
        <v>31</v>
      </c>
      <c r="C48" s="66">
        <v>0</v>
      </c>
      <c r="D48" s="67">
        <v>62698.9</v>
      </c>
      <c r="E48" s="44" t="str">
        <f t="shared" si="7"/>
        <v>　　－　　</v>
      </c>
      <c r="F48" s="50">
        <v>0</v>
      </c>
      <c r="G48" s="49">
        <v>0</v>
      </c>
      <c r="H48" s="46" t="str">
        <f>IF(OR(F48=0,G48=0),"　　－　　",ROUND(F48/G48*100,1))</f>
        <v>　　－　　</v>
      </c>
      <c r="I48" s="66">
        <v>102474.10800000001</v>
      </c>
      <c r="J48" s="67">
        <v>424421.946</v>
      </c>
      <c r="K48" s="46">
        <f t="shared" si="9"/>
        <v>24.1</v>
      </c>
      <c r="L48" s="47">
        <f>C48+F48+I48</f>
        <v>102474.10800000001</v>
      </c>
      <c r="M48" s="47">
        <f>D48+G48+J48</f>
        <v>487120.84600000002</v>
      </c>
      <c r="N48" s="44">
        <f t="shared" si="11"/>
        <v>21</v>
      </c>
    </row>
    <row r="49" spans="1:17" s="18" customFormat="1" ht="17.100000000000001" customHeight="1" x14ac:dyDescent="0.15">
      <c r="A49" s="1">
        <v>37</v>
      </c>
      <c r="B49" s="17" t="s">
        <v>32</v>
      </c>
      <c r="C49" s="49">
        <v>0</v>
      </c>
      <c r="D49" s="50">
        <v>46667</v>
      </c>
      <c r="E49" s="46" t="str">
        <f t="shared" si="7"/>
        <v>　　－　　</v>
      </c>
      <c r="F49" s="49">
        <v>0</v>
      </c>
      <c r="G49" s="50">
        <v>0</v>
      </c>
      <c r="H49" s="46" t="str">
        <f t="shared" si="8"/>
        <v>　　－　　</v>
      </c>
      <c r="I49" s="49">
        <v>217690</v>
      </c>
      <c r="J49" s="50">
        <v>440318</v>
      </c>
      <c r="K49" s="44">
        <f t="shared" si="9"/>
        <v>49.4</v>
      </c>
      <c r="L49" s="51">
        <f t="shared" si="10"/>
        <v>217690</v>
      </c>
      <c r="M49" s="51">
        <f t="shared" si="10"/>
        <v>486985</v>
      </c>
      <c r="N49" s="44">
        <f t="shared" si="11"/>
        <v>44.7</v>
      </c>
    </row>
    <row r="50" spans="1:17" s="18" customFormat="1" ht="15.75" customHeight="1" x14ac:dyDescent="0.15">
      <c r="A50" s="1">
        <v>38</v>
      </c>
      <c r="B50" s="17" t="s">
        <v>33</v>
      </c>
      <c r="C50" s="47">
        <v>41574</v>
      </c>
      <c r="D50" s="49">
        <v>485622</v>
      </c>
      <c r="E50" s="44">
        <f t="shared" si="7"/>
        <v>8.6</v>
      </c>
      <c r="F50" s="50">
        <v>0</v>
      </c>
      <c r="G50" s="49">
        <v>0</v>
      </c>
      <c r="H50" s="46" t="str">
        <f t="shared" si="8"/>
        <v>　　－　　</v>
      </c>
      <c r="I50" s="47">
        <v>8043</v>
      </c>
      <c r="J50" s="49">
        <v>20190</v>
      </c>
      <c r="K50" s="46">
        <f t="shared" si="9"/>
        <v>39.799999999999997</v>
      </c>
      <c r="L50" s="47">
        <f t="shared" si="10"/>
        <v>49617</v>
      </c>
      <c r="M50" s="47">
        <f t="shared" si="10"/>
        <v>505812</v>
      </c>
      <c r="N50" s="44">
        <f t="shared" si="11"/>
        <v>9.8000000000000007</v>
      </c>
    </row>
    <row r="51" spans="1:17" s="18" customFormat="1" ht="16.5" customHeight="1" x14ac:dyDescent="0.15">
      <c r="A51" s="1">
        <v>39</v>
      </c>
      <c r="B51" s="17" t="s">
        <v>34</v>
      </c>
      <c r="C51" s="47">
        <v>0</v>
      </c>
      <c r="D51" s="49">
        <v>10841</v>
      </c>
      <c r="E51" s="44" t="str">
        <f t="shared" si="7"/>
        <v>　　－　　</v>
      </c>
      <c r="F51" s="50">
        <v>0</v>
      </c>
      <c r="G51" s="49">
        <v>13373</v>
      </c>
      <c r="H51" s="46" t="str">
        <f t="shared" si="8"/>
        <v>　　－　　</v>
      </c>
      <c r="I51" s="47">
        <v>355756</v>
      </c>
      <c r="J51" s="49">
        <v>586048</v>
      </c>
      <c r="K51" s="46">
        <f t="shared" si="9"/>
        <v>60.7</v>
      </c>
      <c r="L51" s="47">
        <f t="shared" si="10"/>
        <v>355756</v>
      </c>
      <c r="M51" s="47">
        <f t="shared" si="10"/>
        <v>610262</v>
      </c>
      <c r="N51" s="44">
        <f t="shared" si="11"/>
        <v>58.3</v>
      </c>
    </row>
    <row r="52" spans="1:17" s="18" customFormat="1" ht="17.100000000000001" customHeight="1" x14ac:dyDescent="0.15">
      <c r="A52" s="1">
        <v>40</v>
      </c>
      <c r="B52" s="17" t="s">
        <v>35</v>
      </c>
      <c r="C52" s="49">
        <v>1361</v>
      </c>
      <c r="D52" s="50">
        <v>205087</v>
      </c>
      <c r="E52" s="46">
        <f t="shared" si="7"/>
        <v>0.7</v>
      </c>
      <c r="F52" s="49">
        <v>0</v>
      </c>
      <c r="G52" s="50">
        <v>79</v>
      </c>
      <c r="H52" s="46" t="str">
        <f t="shared" si="8"/>
        <v>　　－　　</v>
      </c>
      <c r="I52" s="49">
        <v>49454</v>
      </c>
      <c r="J52" s="50">
        <v>257707</v>
      </c>
      <c r="K52" s="44">
        <f t="shared" si="9"/>
        <v>19.2</v>
      </c>
      <c r="L52" s="51">
        <f t="shared" si="10"/>
        <v>50815</v>
      </c>
      <c r="M52" s="51">
        <f t="shared" si="10"/>
        <v>462873</v>
      </c>
      <c r="N52" s="44">
        <f t="shared" si="11"/>
        <v>11</v>
      </c>
    </row>
    <row r="53" spans="1:17" s="18" customFormat="1" ht="17.100000000000001" customHeight="1" x14ac:dyDescent="0.15">
      <c r="A53" s="1">
        <v>41</v>
      </c>
      <c r="B53" s="17" t="s">
        <v>36</v>
      </c>
      <c r="C53" s="49">
        <v>33997</v>
      </c>
      <c r="D53" s="50">
        <v>489070</v>
      </c>
      <c r="E53" s="46">
        <f t="shared" si="7"/>
        <v>7</v>
      </c>
      <c r="F53" s="49">
        <v>0</v>
      </c>
      <c r="G53" s="50">
        <v>0</v>
      </c>
      <c r="H53" s="46" t="str">
        <f t="shared" si="8"/>
        <v>　　－　　</v>
      </c>
      <c r="I53" s="49">
        <v>7684</v>
      </c>
      <c r="J53" s="50">
        <v>8193</v>
      </c>
      <c r="K53" s="44">
        <f t="shared" si="9"/>
        <v>93.8</v>
      </c>
      <c r="L53" s="51">
        <f t="shared" si="10"/>
        <v>41681</v>
      </c>
      <c r="M53" s="51">
        <f t="shared" si="10"/>
        <v>497263</v>
      </c>
      <c r="N53" s="44">
        <f t="shared" si="11"/>
        <v>8.4</v>
      </c>
    </row>
    <row r="54" spans="1:17" s="18" customFormat="1" ht="16.5" customHeight="1" x14ac:dyDescent="0.15">
      <c r="A54" s="1">
        <v>42</v>
      </c>
      <c r="B54" s="17" t="s">
        <v>37</v>
      </c>
      <c r="C54" s="47">
        <v>150020</v>
      </c>
      <c r="D54" s="49">
        <v>142582</v>
      </c>
      <c r="E54" s="44">
        <f t="shared" si="7"/>
        <v>105.2</v>
      </c>
      <c r="F54" s="50">
        <v>152</v>
      </c>
      <c r="G54" s="49">
        <v>86700</v>
      </c>
      <c r="H54" s="46">
        <f t="shared" si="8"/>
        <v>0.2</v>
      </c>
      <c r="I54" s="47">
        <v>87815</v>
      </c>
      <c r="J54" s="50">
        <v>256198</v>
      </c>
      <c r="K54" s="44">
        <f t="shared" si="9"/>
        <v>34.299999999999997</v>
      </c>
      <c r="L54" s="51">
        <f t="shared" si="10"/>
        <v>237987</v>
      </c>
      <c r="M54" s="51">
        <f t="shared" si="10"/>
        <v>485480</v>
      </c>
      <c r="N54" s="44">
        <f t="shared" si="11"/>
        <v>49</v>
      </c>
    </row>
    <row r="55" spans="1:17" s="18" customFormat="1" ht="17.100000000000001" customHeight="1" x14ac:dyDescent="0.15">
      <c r="A55" s="1">
        <v>43</v>
      </c>
      <c r="B55" s="17" t="s">
        <v>38</v>
      </c>
      <c r="C55" s="47">
        <v>9839</v>
      </c>
      <c r="D55" s="49">
        <v>194390</v>
      </c>
      <c r="E55" s="44">
        <f t="shared" si="7"/>
        <v>5.0999999999999996</v>
      </c>
      <c r="F55" s="50">
        <v>0</v>
      </c>
      <c r="G55" s="49">
        <v>0</v>
      </c>
      <c r="H55" s="46" t="str">
        <f t="shared" si="8"/>
        <v>　　－　　</v>
      </c>
      <c r="I55" s="47">
        <v>0</v>
      </c>
      <c r="J55" s="49">
        <v>0</v>
      </c>
      <c r="K55" s="46" t="str">
        <f t="shared" si="9"/>
        <v>　　－　　</v>
      </c>
      <c r="L55" s="47">
        <f t="shared" si="10"/>
        <v>9839</v>
      </c>
      <c r="M55" s="47">
        <f t="shared" si="10"/>
        <v>194390</v>
      </c>
      <c r="N55" s="44">
        <f t="shared" si="11"/>
        <v>5.0999999999999996</v>
      </c>
    </row>
    <row r="56" spans="1:17" s="18" customFormat="1" ht="17.100000000000001" customHeight="1" x14ac:dyDescent="0.15">
      <c r="A56" s="1">
        <v>44</v>
      </c>
      <c r="B56" s="17" t="s">
        <v>39</v>
      </c>
      <c r="C56" s="47">
        <v>35908</v>
      </c>
      <c r="D56" s="49">
        <v>499372</v>
      </c>
      <c r="E56" s="44">
        <f t="shared" si="7"/>
        <v>7.2</v>
      </c>
      <c r="F56" s="50">
        <v>0</v>
      </c>
      <c r="G56" s="49">
        <v>0</v>
      </c>
      <c r="H56" s="46" t="str">
        <f t="shared" si="8"/>
        <v>　　－　　</v>
      </c>
      <c r="I56" s="47">
        <v>0</v>
      </c>
      <c r="J56" s="49">
        <v>9024</v>
      </c>
      <c r="K56" s="46" t="str">
        <f t="shared" si="9"/>
        <v>　　－　　</v>
      </c>
      <c r="L56" s="47">
        <f t="shared" si="10"/>
        <v>35908</v>
      </c>
      <c r="M56" s="47">
        <f t="shared" si="10"/>
        <v>508396</v>
      </c>
      <c r="N56" s="44">
        <f t="shared" si="11"/>
        <v>7.1</v>
      </c>
    </row>
    <row r="57" spans="1:17" s="18" customFormat="1" ht="17.100000000000001" customHeight="1" x14ac:dyDescent="0.15">
      <c r="A57" s="1">
        <v>45</v>
      </c>
      <c r="B57" s="17" t="s">
        <v>40</v>
      </c>
      <c r="C57" s="47">
        <v>0</v>
      </c>
      <c r="D57" s="49">
        <v>24378</v>
      </c>
      <c r="E57" s="44" t="str">
        <f t="shared" si="7"/>
        <v>　　－　　</v>
      </c>
      <c r="F57" s="50">
        <v>0</v>
      </c>
      <c r="G57" s="49">
        <v>11891</v>
      </c>
      <c r="H57" s="46" t="str">
        <f t="shared" si="8"/>
        <v>　　－　　</v>
      </c>
      <c r="I57" s="47">
        <v>580398</v>
      </c>
      <c r="J57" s="49">
        <v>439414</v>
      </c>
      <c r="K57" s="46">
        <f t="shared" si="9"/>
        <v>132.1</v>
      </c>
      <c r="L57" s="47">
        <f t="shared" si="10"/>
        <v>580398</v>
      </c>
      <c r="M57" s="47">
        <f t="shared" si="10"/>
        <v>475683</v>
      </c>
      <c r="N57" s="44">
        <f t="shared" si="11"/>
        <v>122</v>
      </c>
    </row>
    <row r="58" spans="1:17" s="18" customFormat="1" ht="17.100000000000001" customHeight="1" x14ac:dyDescent="0.15">
      <c r="A58" s="1">
        <v>46</v>
      </c>
      <c r="B58" s="17" t="s">
        <v>41</v>
      </c>
      <c r="C58" s="47">
        <v>0</v>
      </c>
      <c r="D58" s="49">
        <v>525001.64199999999</v>
      </c>
      <c r="E58" s="44" t="str">
        <f t="shared" si="7"/>
        <v>　　－　　</v>
      </c>
      <c r="F58" s="50">
        <v>0</v>
      </c>
      <c r="G58" s="49">
        <v>0</v>
      </c>
      <c r="H58" s="46" t="str">
        <f t="shared" si="8"/>
        <v>　　－　　</v>
      </c>
      <c r="I58" s="47">
        <v>209198.465</v>
      </c>
      <c r="J58" s="49">
        <v>192641.29199999999</v>
      </c>
      <c r="K58" s="46">
        <f t="shared" si="9"/>
        <v>108.6</v>
      </c>
      <c r="L58" s="47">
        <f t="shared" si="10"/>
        <v>209198.465</v>
      </c>
      <c r="M58" s="47">
        <f t="shared" si="10"/>
        <v>717642.93400000001</v>
      </c>
      <c r="N58" s="44">
        <f t="shared" si="11"/>
        <v>29.2</v>
      </c>
    </row>
    <row r="59" spans="1:17" s="18" customFormat="1" ht="16.5" customHeight="1" x14ac:dyDescent="0.15">
      <c r="A59" s="1">
        <v>47</v>
      </c>
      <c r="B59" s="17" t="s">
        <v>42</v>
      </c>
      <c r="C59" s="47">
        <v>0</v>
      </c>
      <c r="D59" s="49">
        <v>0</v>
      </c>
      <c r="E59" s="44" t="str">
        <f t="shared" si="7"/>
        <v>　　－　　</v>
      </c>
      <c r="F59" s="50">
        <v>0</v>
      </c>
      <c r="G59" s="49">
        <v>0</v>
      </c>
      <c r="H59" s="46" t="str">
        <f t="shared" si="8"/>
        <v>　　－　　</v>
      </c>
      <c r="I59" s="47">
        <v>116297</v>
      </c>
      <c r="J59" s="50">
        <v>257070</v>
      </c>
      <c r="K59" s="46">
        <f t="shared" si="9"/>
        <v>45.2</v>
      </c>
      <c r="L59" s="47">
        <f t="shared" si="10"/>
        <v>116297</v>
      </c>
      <c r="M59" s="47">
        <f t="shared" si="10"/>
        <v>257070</v>
      </c>
      <c r="N59" s="44">
        <f t="shared" si="11"/>
        <v>45.2</v>
      </c>
    </row>
    <row r="60" spans="1:17" ht="18.75" customHeight="1" x14ac:dyDescent="0.15">
      <c r="B60" s="19" t="s">
        <v>45</v>
      </c>
      <c r="C60" s="62">
        <f>SUM(C44:C59)</f>
        <v>339341</v>
      </c>
      <c r="D60" s="62">
        <f>SUM(D44:D59)</f>
        <v>3450026.5419999999</v>
      </c>
      <c r="E60" s="63">
        <f t="shared" si="7"/>
        <v>9.8000000000000007</v>
      </c>
      <c r="F60" s="62">
        <f>SUM(F44:F59)</f>
        <v>538</v>
      </c>
      <c r="G60" s="62">
        <f>SUM(G44:G59)</f>
        <v>137192</v>
      </c>
      <c r="H60" s="63">
        <f t="shared" si="8"/>
        <v>0.4</v>
      </c>
      <c r="I60" s="62">
        <f>SUM(I44:I59)</f>
        <v>3235813.5729999999</v>
      </c>
      <c r="J60" s="62">
        <f>SUM(J44:J59)</f>
        <v>5926246.2380000008</v>
      </c>
      <c r="K60" s="63">
        <f t="shared" si="9"/>
        <v>54.6</v>
      </c>
      <c r="L60" s="62">
        <f t="shared" ref="L60:M60" si="12">C60+F60+I60</f>
        <v>3575692.5729999999</v>
      </c>
      <c r="M60" s="62">
        <f t="shared" si="12"/>
        <v>9513464.7800000012</v>
      </c>
      <c r="N60" s="63">
        <f t="shared" si="11"/>
        <v>37.6</v>
      </c>
      <c r="O60" s="23"/>
    </row>
    <row r="61" spans="1:17" ht="16.5" customHeight="1" x14ac:dyDescent="0.15">
      <c r="C61" s="30"/>
      <c r="D61" s="30"/>
      <c r="E61" s="65"/>
      <c r="F61" s="30"/>
      <c r="G61" s="30"/>
      <c r="H61" s="65"/>
      <c r="I61" s="30"/>
      <c r="J61" s="30"/>
      <c r="K61" s="65"/>
      <c r="L61" s="30"/>
      <c r="M61" s="30"/>
      <c r="N61" s="30"/>
    </row>
    <row r="62" spans="1:17" ht="18" customHeight="1" x14ac:dyDescent="0.15">
      <c r="B62" s="19" t="s">
        <v>46</v>
      </c>
      <c r="C62" s="62">
        <f>SUM(C38+C60)</f>
        <v>4524404.6742027942</v>
      </c>
      <c r="D62" s="62">
        <f>SUM(D38+D60)</f>
        <v>161677185.9365924</v>
      </c>
      <c r="E62" s="63">
        <f>IF(OR(C62=0,D62=0),"　　－　　",ROUND(C62/D62*100,1))</f>
        <v>2.8</v>
      </c>
      <c r="F62" s="62">
        <f>SUM(F38+F60)</f>
        <v>1075005.0041002962</v>
      </c>
      <c r="G62" s="62">
        <f>SUM(G38+G60)</f>
        <v>24947180.42669034</v>
      </c>
      <c r="H62" s="63">
        <f>IF(OR(F62=0,G62=0),"　　－　　",ROUND(F62/G62*100,1))</f>
        <v>4.3</v>
      </c>
      <c r="I62" s="62">
        <f>SUM(I38+I60)</f>
        <v>193244519.7386969</v>
      </c>
      <c r="J62" s="62">
        <f>SUM(J38+J60)</f>
        <v>260284570.66871729</v>
      </c>
      <c r="K62" s="63">
        <f>IF(OR(I62=0,J62=0),"　　－　　",ROUND(I62/J62*100,1))</f>
        <v>74.2</v>
      </c>
      <c r="L62" s="62">
        <f>SUM(L38+L60)</f>
        <v>198843929.417</v>
      </c>
      <c r="M62" s="62">
        <f>SUM(M38+M60)</f>
        <v>446908937.03200006</v>
      </c>
      <c r="N62" s="63">
        <f>IF(OR(L62=0,M62=0),"　　－　　",ROUND(L62/M62*100,1))</f>
        <v>44.5</v>
      </c>
      <c r="P62" s="20"/>
      <c r="Q62" s="20"/>
    </row>
    <row r="63" spans="1:17" x14ac:dyDescent="0.15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</row>
    <row r="64" spans="1:17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  <row r="65" spans="2:14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2:14" ht="14.25" customHeight="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2:14" ht="14.25" customHeight="1" x14ac:dyDescent="0.15">
      <c r="C67" s="25"/>
      <c r="D67" s="25"/>
      <c r="E67" s="25"/>
      <c r="F67" s="25"/>
      <c r="G67" s="25"/>
      <c r="H67" s="25"/>
      <c r="I67" s="25"/>
      <c r="J67" s="25"/>
    </row>
    <row r="68" spans="2:14" ht="15" customHeight="1" x14ac:dyDescent="0.15"/>
    <row r="69" spans="2:14" ht="15" customHeight="1" x14ac:dyDescent="0.15"/>
    <row r="70" spans="2:14" ht="15" customHeight="1" x14ac:dyDescent="0.15"/>
    <row r="71" spans="2:14" ht="15" customHeight="1" x14ac:dyDescent="0.15"/>
    <row r="72" spans="2:14" ht="15" customHeight="1" x14ac:dyDescent="0.15"/>
    <row r="73" spans="2:14" ht="15" customHeight="1" x14ac:dyDescent="0.15"/>
    <row r="74" spans="2:14" ht="15" customHeight="1" x14ac:dyDescent="0.15"/>
    <row r="75" spans="2:14" ht="15" customHeight="1" x14ac:dyDescent="0.15"/>
    <row r="76" spans="2:14" ht="15" customHeight="1" x14ac:dyDescent="0.15"/>
    <row r="77" spans="2:14" ht="15" customHeight="1" x14ac:dyDescent="0.15"/>
    <row r="78" spans="2:14" ht="15" customHeight="1" x14ac:dyDescent="0.15"/>
    <row r="79" spans="2:14" ht="15" customHeight="1" x14ac:dyDescent="0.15"/>
    <row r="80" spans="2:14" ht="15" customHeight="1" x14ac:dyDescent="0.15"/>
    <row r="81" spans="2:13" ht="15" customHeight="1" x14ac:dyDescent="0.15"/>
    <row r="82" spans="2:13" ht="15" customHeight="1" x14ac:dyDescent="0.15"/>
    <row r="83" spans="2:13" ht="15" customHeight="1" x14ac:dyDescent="0.15"/>
    <row r="84" spans="2:13" ht="15" customHeight="1" x14ac:dyDescent="0.15"/>
    <row r="85" spans="2:13" ht="15" customHeight="1" x14ac:dyDescent="0.15"/>
    <row r="86" spans="2:13" ht="15" customHeight="1" x14ac:dyDescent="0.15"/>
    <row r="87" spans="2:13" ht="18.75" customHeight="1" x14ac:dyDescent="0.15">
      <c r="B87" s="69" t="s">
        <v>63</v>
      </c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</row>
  </sheetData>
  <sheetProtection formatCells="0"/>
  <mergeCells count="2">
    <mergeCell ref="B63:N63"/>
    <mergeCell ref="B87:M87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71" orientation="landscape" r:id="rId1"/>
  <headerFooter alignWithMargins="0"/>
  <rowBreaks count="1" manualBreakCount="1">
    <brk id="39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2021-01-06T04:20:18Z</cp:lastPrinted>
  <dcterms:created xsi:type="dcterms:W3CDTF">2020-06-11T06:48:47Z</dcterms:created>
  <dcterms:modified xsi:type="dcterms:W3CDTF">2021-01-12T02:00:51Z</dcterms:modified>
</cp:coreProperties>
</file>