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２年度\●2月\"/>
    </mc:Choice>
  </mc:AlternateContent>
  <bookViews>
    <workbookView xWindow="0" yWindow="0" windowWidth="20700" windowHeight="7725"/>
  </bookViews>
  <sheets>
    <sheet name="【公表用】" sheetId="1" r:id="rId1"/>
  </sheets>
  <definedNames>
    <definedName name="_xlnm.Print_Area" localSheetId="0">【公表用】!$B$1:$N$87</definedName>
    <definedName name="_xlnm.Print_Titles" localSheetId="0">【公表用】!$1:$2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I59" i="1"/>
  <c r="G59" i="1"/>
  <c r="F59" i="1"/>
  <c r="D59" i="1"/>
  <c r="C59" i="1"/>
  <c r="M58" i="1"/>
  <c r="L58" i="1"/>
  <c r="K58" i="1"/>
  <c r="H58" i="1"/>
  <c r="E58" i="1"/>
  <c r="M57" i="1"/>
  <c r="L57" i="1"/>
  <c r="K57" i="1"/>
  <c r="H57" i="1"/>
  <c r="E57" i="1"/>
  <c r="M56" i="1"/>
  <c r="L56" i="1"/>
  <c r="K56" i="1"/>
  <c r="H56" i="1"/>
  <c r="E56" i="1"/>
  <c r="M55" i="1"/>
  <c r="L55" i="1"/>
  <c r="K55" i="1"/>
  <c r="H55" i="1"/>
  <c r="E55" i="1"/>
  <c r="M54" i="1"/>
  <c r="L54" i="1"/>
  <c r="K54" i="1"/>
  <c r="H54" i="1"/>
  <c r="E54" i="1"/>
  <c r="M53" i="1"/>
  <c r="L53" i="1"/>
  <c r="K53" i="1"/>
  <c r="H53" i="1"/>
  <c r="E53" i="1"/>
  <c r="M52" i="1"/>
  <c r="L52" i="1"/>
  <c r="K52" i="1"/>
  <c r="H52" i="1"/>
  <c r="E52" i="1"/>
  <c r="M51" i="1"/>
  <c r="L51" i="1"/>
  <c r="K51" i="1"/>
  <c r="H51" i="1"/>
  <c r="E51" i="1"/>
  <c r="M50" i="1"/>
  <c r="L50" i="1"/>
  <c r="K50" i="1"/>
  <c r="H50" i="1"/>
  <c r="E50" i="1"/>
  <c r="M49" i="1"/>
  <c r="L49" i="1"/>
  <c r="K49" i="1"/>
  <c r="H49" i="1"/>
  <c r="E49" i="1"/>
  <c r="M48" i="1"/>
  <c r="L48" i="1"/>
  <c r="K48" i="1"/>
  <c r="H48" i="1"/>
  <c r="E48" i="1"/>
  <c r="M47" i="1"/>
  <c r="L47" i="1"/>
  <c r="K47" i="1"/>
  <c r="H47" i="1"/>
  <c r="E47" i="1"/>
  <c r="M46" i="1"/>
  <c r="L46" i="1"/>
  <c r="K46" i="1"/>
  <c r="H46" i="1"/>
  <c r="E46" i="1"/>
  <c r="M45" i="1"/>
  <c r="L45" i="1"/>
  <c r="K45" i="1"/>
  <c r="H45" i="1"/>
  <c r="E45" i="1"/>
  <c r="M44" i="1"/>
  <c r="L44" i="1"/>
  <c r="K44" i="1"/>
  <c r="H44" i="1"/>
  <c r="E44" i="1"/>
  <c r="J38" i="1"/>
  <c r="I38" i="1"/>
  <c r="G38" i="1"/>
  <c r="G61" i="1" s="1"/>
  <c r="F38" i="1"/>
  <c r="D38" i="1"/>
  <c r="C38" i="1"/>
  <c r="E38" i="1" s="1"/>
  <c r="M37" i="1"/>
  <c r="L37" i="1"/>
  <c r="K37" i="1"/>
  <c r="H37" i="1"/>
  <c r="E37" i="1"/>
  <c r="M36" i="1"/>
  <c r="L36" i="1"/>
  <c r="K36" i="1"/>
  <c r="H36" i="1"/>
  <c r="E36" i="1"/>
  <c r="M35" i="1"/>
  <c r="L35" i="1"/>
  <c r="K35" i="1"/>
  <c r="H35" i="1"/>
  <c r="E35" i="1"/>
  <c r="M34" i="1"/>
  <c r="L34" i="1"/>
  <c r="K34" i="1"/>
  <c r="H34" i="1"/>
  <c r="E34" i="1"/>
  <c r="M33" i="1"/>
  <c r="L33" i="1"/>
  <c r="K33" i="1"/>
  <c r="H33" i="1"/>
  <c r="E33" i="1"/>
  <c r="M32" i="1"/>
  <c r="L32" i="1"/>
  <c r="K32" i="1"/>
  <c r="H32" i="1"/>
  <c r="E32" i="1"/>
  <c r="M31" i="1"/>
  <c r="L31" i="1"/>
  <c r="K31" i="1"/>
  <c r="H31" i="1"/>
  <c r="E31" i="1"/>
  <c r="M30" i="1"/>
  <c r="L30" i="1"/>
  <c r="K30" i="1"/>
  <c r="H30" i="1"/>
  <c r="E30" i="1"/>
  <c r="N29" i="1"/>
  <c r="M29" i="1"/>
  <c r="L29" i="1"/>
  <c r="K29" i="1"/>
  <c r="H29" i="1"/>
  <c r="E29" i="1"/>
  <c r="M28" i="1"/>
  <c r="L28" i="1"/>
  <c r="K28" i="1"/>
  <c r="H28" i="1"/>
  <c r="E28" i="1"/>
  <c r="M27" i="1"/>
  <c r="L27" i="1"/>
  <c r="N27" i="1" s="1"/>
  <c r="K27" i="1"/>
  <c r="H27" i="1"/>
  <c r="E27" i="1"/>
  <c r="M26" i="1"/>
  <c r="L26" i="1"/>
  <c r="K26" i="1"/>
  <c r="H26" i="1"/>
  <c r="E26" i="1"/>
  <c r="M25" i="1"/>
  <c r="L25" i="1"/>
  <c r="K25" i="1"/>
  <c r="H25" i="1"/>
  <c r="E25" i="1"/>
  <c r="M24" i="1"/>
  <c r="L24" i="1"/>
  <c r="K24" i="1"/>
  <c r="H24" i="1"/>
  <c r="E24" i="1"/>
  <c r="M23" i="1"/>
  <c r="L23" i="1"/>
  <c r="K23" i="1"/>
  <c r="H23" i="1"/>
  <c r="E23" i="1"/>
  <c r="M22" i="1"/>
  <c r="L22" i="1"/>
  <c r="K22" i="1"/>
  <c r="H22" i="1"/>
  <c r="E22" i="1"/>
  <c r="M21" i="1"/>
  <c r="L21" i="1"/>
  <c r="N21" i="1" s="1"/>
  <c r="K21" i="1"/>
  <c r="H21" i="1"/>
  <c r="E21" i="1"/>
  <c r="M20" i="1"/>
  <c r="L20" i="1"/>
  <c r="K20" i="1"/>
  <c r="H20" i="1"/>
  <c r="E20" i="1"/>
  <c r="M19" i="1"/>
  <c r="L19" i="1"/>
  <c r="N19" i="1" s="1"/>
  <c r="K19" i="1"/>
  <c r="H19" i="1"/>
  <c r="E19" i="1"/>
  <c r="M18" i="1"/>
  <c r="L18" i="1"/>
  <c r="K18" i="1"/>
  <c r="H18" i="1"/>
  <c r="E18" i="1"/>
  <c r="M17" i="1"/>
  <c r="L17" i="1"/>
  <c r="K17" i="1"/>
  <c r="H17" i="1"/>
  <c r="E17" i="1"/>
  <c r="M16" i="1"/>
  <c r="L16" i="1"/>
  <c r="K16" i="1"/>
  <c r="H16" i="1"/>
  <c r="E16" i="1"/>
  <c r="M15" i="1"/>
  <c r="L15" i="1"/>
  <c r="K15" i="1"/>
  <c r="H15" i="1"/>
  <c r="E15" i="1"/>
  <c r="N14" i="1"/>
  <c r="M14" i="1"/>
  <c r="L14" i="1"/>
  <c r="K14" i="1"/>
  <c r="H14" i="1"/>
  <c r="E14" i="1"/>
  <c r="M13" i="1"/>
  <c r="L13" i="1"/>
  <c r="K13" i="1"/>
  <c r="H13" i="1"/>
  <c r="E13" i="1"/>
  <c r="M12" i="1"/>
  <c r="L12" i="1"/>
  <c r="K12" i="1"/>
  <c r="H12" i="1"/>
  <c r="E12" i="1"/>
  <c r="M11" i="1"/>
  <c r="L11" i="1"/>
  <c r="K11" i="1"/>
  <c r="H11" i="1"/>
  <c r="E11" i="1"/>
  <c r="M10" i="1"/>
  <c r="L10" i="1"/>
  <c r="K10" i="1"/>
  <c r="H10" i="1"/>
  <c r="E10" i="1"/>
  <c r="M9" i="1"/>
  <c r="L9" i="1"/>
  <c r="K9" i="1"/>
  <c r="H9" i="1"/>
  <c r="E9" i="1"/>
  <c r="M8" i="1"/>
  <c r="L8" i="1"/>
  <c r="N8" i="1" s="1"/>
  <c r="K8" i="1"/>
  <c r="H8" i="1"/>
  <c r="E8" i="1"/>
  <c r="M7" i="1"/>
  <c r="L7" i="1"/>
  <c r="K7" i="1"/>
  <c r="H7" i="1"/>
  <c r="E7" i="1"/>
  <c r="N50" i="1" l="1"/>
  <c r="N24" i="1"/>
  <c r="N55" i="1"/>
  <c r="N47" i="1"/>
  <c r="N13" i="1"/>
  <c r="N35" i="1"/>
  <c r="N37" i="1"/>
  <c r="N44" i="1"/>
  <c r="N52" i="1"/>
  <c r="N58" i="1"/>
  <c r="N7" i="1"/>
  <c r="N26" i="1"/>
  <c r="N53" i="1"/>
  <c r="N32" i="1"/>
  <c r="N18" i="1"/>
  <c r="N34" i="1"/>
  <c r="H38" i="1"/>
  <c r="N45" i="1"/>
  <c r="H59" i="1"/>
  <c r="K38" i="1"/>
  <c r="M59" i="1"/>
  <c r="J61" i="1"/>
  <c r="N9" i="1"/>
  <c r="N11" i="1"/>
  <c r="N12" i="1"/>
  <c r="N17" i="1"/>
  <c r="N25" i="1"/>
  <c r="N33" i="1"/>
  <c r="N51" i="1"/>
  <c r="K59" i="1"/>
  <c r="N10" i="1"/>
  <c r="N15" i="1"/>
  <c r="N16" i="1"/>
  <c r="N20" i="1"/>
  <c r="N22" i="1"/>
  <c r="N23" i="1"/>
  <c r="N28" i="1"/>
  <c r="N30" i="1"/>
  <c r="N31" i="1"/>
  <c r="N36" i="1"/>
  <c r="M38" i="1"/>
  <c r="N46" i="1"/>
  <c r="N48" i="1"/>
  <c r="N49" i="1"/>
  <c r="N54" i="1"/>
  <c r="N56" i="1"/>
  <c r="N57" i="1"/>
  <c r="L59" i="1"/>
  <c r="C61" i="1"/>
  <c r="D61" i="1"/>
  <c r="F61" i="1"/>
  <c r="L38" i="1"/>
  <c r="E59" i="1"/>
  <c r="I61" i="1"/>
  <c r="N59" i="1" l="1"/>
  <c r="M61" i="1"/>
  <c r="E61" i="1"/>
  <c r="L61" i="1"/>
  <c r="N38" i="1"/>
  <c r="K61" i="1"/>
  <c r="H61" i="1"/>
  <c r="N61" i="1" l="1"/>
</calcChain>
</file>

<file path=xl/sharedStrings.xml><?xml version="1.0" encoding="utf-8"?>
<sst xmlns="http://schemas.openxmlformats.org/spreadsheetml/2006/main" count="112" uniqueCount="68">
  <si>
    <t>主　　要　　旅　　行　　業　　者　　の　　旅　　行　　取　　扱　　状　　況　　速　　報</t>
  </si>
  <si>
    <t>各　社　別　内　訳　（令和3年2月分）</t>
    <rPh sb="11" eb="13">
      <t>レイワ</t>
    </rPh>
    <rPh sb="14" eb="15">
      <t>ネン</t>
    </rPh>
    <rPh sb="16" eb="17">
      <t>ガツ</t>
    </rPh>
    <phoneticPr fontId="3"/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</si>
  <si>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</si>
  <si>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</si>
  <si>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</si>
  <si>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</si>
  <si>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</si>
  <si>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</si>
  <si>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</si>
  <si>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</si>
  <si>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</si>
  <si>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</si>
  <si>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</si>
  <si>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</si>
  <si>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JTB（9社計　＊2）</t>
    <phoneticPr fontId="3"/>
  </si>
  <si>
    <t>エイチ・アイ・エス（6社計　＊3）</t>
  </si>
  <si>
    <t>KNT-CTホールディングス（13社計　＊4）</t>
  </si>
  <si>
    <t>（株）日本旅行</t>
  </si>
  <si>
    <t>阪急交通社（3社計　＊5）</t>
  </si>
  <si>
    <t>（株）ジャルパック</t>
  </si>
  <si>
    <t>ANAセールス（株）</t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</si>
  <si>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</si>
  <si>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</si>
  <si>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</si>
  <si>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</si>
  <si>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</si>
  <si>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</si>
  <si>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</si>
  <si>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</si>
  <si>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</si>
  <si>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日通旅行（株）</t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</si>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</sst>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9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69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/>
    <xf numFmtId="0" fontId="0" fillId="0" borderId="6" xfId="0" applyFont="1" applyFill="1" applyBorder="1" applyAlignment="1">
      <alignment horizontal="right"/>
    </xf>
    <xf numFmtId="0" fontId="5" fillId="0" borderId="0" xfId="0" applyFont="1" applyFill="1"/>
    <xf numFmtId="0" fontId="0" fillId="0" borderId="4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5" xfId="1" applyFont="1" applyFill="1" applyBorder="1" applyProtection="1">
      <protection locked="0"/>
    </xf>
    <xf numFmtId="176" fontId="0" fillId="0" borderId="4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8" xfId="0" applyNumberFormat="1" applyFont="1" applyFill="1" applyBorder="1"/>
    <xf numFmtId="38" fontId="0" fillId="0" borderId="4" xfId="1" applyFont="1" applyFill="1" applyBorder="1"/>
    <xf numFmtId="38" fontId="1" fillId="0" borderId="4" xfId="2" applyFont="1" applyFill="1" applyBorder="1" applyAlignment="1">
      <alignment vertical="center"/>
    </xf>
    <xf numFmtId="38" fontId="0" fillId="0" borderId="8" xfId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38" fontId="0" fillId="0" borderId="4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4" xfId="1" applyFont="1" applyFill="1" applyBorder="1" applyAlignment="1" applyProtection="1">
      <alignment vertical="center"/>
      <protection locked="0"/>
    </xf>
    <xf numFmtId="176" fontId="0" fillId="0" borderId="4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38" fontId="1" fillId="0" borderId="4" xfId="2" applyFont="1" applyFill="1" applyBorder="1"/>
    <xf numFmtId="38" fontId="1" fillId="0" borderId="8" xfId="2" applyFont="1" applyFill="1" applyBorder="1" applyProtection="1">
      <protection locked="0"/>
    </xf>
    <xf numFmtId="38" fontId="1" fillId="0" borderId="4" xfId="2" applyFont="1" applyFill="1" applyBorder="1" applyProtection="1">
      <protection locked="0"/>
    </xf>
    <xf numFmtId="38" fontId="6" fillId="0" borderId="4" xfId="1" applyFont="1" applyFill="1" applyBorder="1"/>
    <xf numFmtId="38" fontId="6" fillId="0" borderId="8" xfId="1" applyFont="1" applyFill="1" applyBorder="1" applyProtection="1">
      <protection locked="0"/>
    </xf>
    <xf numFmtId="38" fontId="6" fillId="0" borderId="4" xfId="1" applyNumberFormat="1" applyFont="1" applyFill="1" applyBorder="1"/>
    <xf numFmtId="38" fontId="6" fillId="0" borderId="8" xfId="1" applyNumberFormat="1" applyFont="1" applyFill="1" applyBorder="1" applyProtection="1">
      <protection locked="0"/>
    </xf>
    <xf numFmtId="38" fontId="0" fillId="0" borderId="8" xfId="1" applyNumberFormat="1" applyFont="1" applyFill="1" applyBorder="1" applyAlignment="1" applyProtection="1">
      <alignment horizontal="right"/>
      <protection locked="0"/>
    </xf>
    <xf numFmtId="38" fontId="6" fillId="0" borderId="4" xfId="1" applyFont="1" applyFill="1" applyBorder="1" applyProtection="1">
      <protection locked="0"/>
    </xf>
    <xf numFmtId="0" fontId="0" fillId="0" borderId="4" xfId="0" applyFont="1" applyFill="1" applyBorder="1" applyAlignment="1">
      <alignment horizontal="left" shrinkToFit="1"/>
    </xf>
    <xf numFmtId="176" fontId="0" fillId="0" borderId="8" xfId="0" applyNumberFormat="1" applyFont="1" applyFill="1" applyBorder="1" applyAlignment="1">
      <alignment horizontal="center"/>
    </xf>
    <xf numFmtId="176" fontId="6" fillId="0" borderId="8" xfId="0" applyNumberFormat="1" applyFont="1" applyFill="1" applyBorder="1"/>
    <xf numFmtId="176" fontId="6" fillId="0" borderId="4" xfId="0" applyNumberFormat="1" applyFont="1" applyFill="1" applyBorder="1"/>
    <xf numFmtId="38" fontId="0" fillId="0" borderId="8" xfId="1" applyFont="1" applyFill="1" applyBorder="1" applyAlignment="1" applyProtection="1">
      <alignment shrinkToFit="1"/>
      <protection locked="0"/>
    </xf>
    <xf numFmtId="38" fontId="0" fillId="0" borderId="0" xfId="0" applyNumberFormat="1" applyFont="1" applyFill="1"/>
    <xf numFmtId="38" fontId="5" fillId="0" borderId="0" xfId="0" applyNumberFormat="1" applyFont="1" applyFill="1"/>
    <xf numFmtId="0" fontId="0" fillId="0" borderId="9" xfId="0" applyFont="1" applyFill="1" applyBorder="1" applyAlignment="1">
      <alignment horizontal="center"/>
    </xf>
    <xf numFmtId="38" fontId="0" fillId="0" borderId="9" xfId="1" applyFont="1" applyFill="1" applyBorder="1"/>
    <xf numFmtId="176" fontId="0" fillId="0" borderId="9" xfId="0" applyNumberFormat="1" applyFont="1" applyFill="1" applyBorder="1"/>
    <xf numFmtId="38" fontId="0" fillId="0" borderId="0" xfId="1" applyFont="1" applyFill="1"/>
    <xf numFmtId="176" fontId="0" fillId="0" borderId="0" xfId="0" applyNumberFormat="1" applyFont="1" applyFill="1"/>
    <xf numFmtId="0" fontId="0" fillId="0" borderId="10" xfId="0" applyFont="1" applyFill="1" applyBorder="1"/>
    <xf numFmtId="0" fontId="0" fillId="0" borderId="5" xfId="0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8" xfId="0" applyFont="1" applyFill="1" applyBorder="1" applyAlignment="1">
      <alignment horizontal="center"/>
    </xf>
    <xf numFmtId="38" fontId="6" fillId="0" borderId="1" xfId="1" applyFont="1" applyFill="1" applyBorder="1" applyProtection="1">
      <protection locked="0"/>
    </xf>
    <xf numFmtId="38" fontId="6" fillId="0" borderId="13" xfId="1" applyFont="1" applyFill="1" applyBorder="1" applyProtection="1">
      <protection locked="0"/>
    </xf>
    <xf numFmtId="0" fontId="0" fillId="0" borderId="8" xfId="0" applyFont="1" applyFill="1" applyBorder="1" applyAlignment="1">
      <alignment shrinkToFit="1"/>
    </xf>
    <xf numFmtId="38" fontId="7" fillId="0" borderId="4" xfId="1" applyFont="1" applyFill="1" applyBorder="1"/>
    <xf numFmtId="38" fontId="7" fillId="0" borderId="8" xfId="1" applyFont="1" applyFill="1" applyBorder="1" applyProtection="1">
      <protection locked="0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38" fontId="6" fillId="0" borderId="4" xfId="3" applyNumberFormat="1" applyFont="1" applyFill="1" applyBorder="1" applyAlignment="1"/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left" shrinkToFit="1"/>
    </xf>
  </cellXfs>
  <cellStyles count="4">
    <cellStyle name="revised" xfId="3"/>
    <cellStyle name="桁区切り 2" xfId="2"/>
    <cellStyle name="桁区切り 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61</xdr:row>
      <xdr:rowOff>35719</xdr:rowOff>
    </xdr:from>
    <xdr:to>
      <xdr:col>14</xdr:col>
      <xdr:colOff>0</xdr:colOff>
      <xdr:row>87</xdr:row>
      <xdr:rowOff>72708</xdr:rowOff>
    </xdr:to>
    <xdr:sp macro="" textlink="">
      <xdr:nvSpPr>
        <xdr:cNvPr id="7" name="テキスト ボックス 6"/>
        <xdr:cNvSpPr txBox="1"/>
      </xdr:nvSpPr>
      <xdr:spPr>
        <a:xfrm>
          <a:off x="440531" y="13370719"/>
          <a:ext cx="20176967" cy="49185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tabSelected="1" view="pageBreakPreview" zoomScale="80" zoomScaleSheetLayoutView="80" workbookViewId="0">
      <pane xSplit="2" ySplit="6" topLeftCell="C10" activePane="bottomRight" state="frozen"/>
      <selection pane="topRight"/>
      <selection pane="bottomLeft"/>
      <selection pane="bottomRight" activeCell="G41" sqref="G41"/>
    </sheetView>
  </sheetViews>
  <sheetFormatPr defaultRowHeight="13.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5.125" style="1" customWidth="1"/>
    <col min="7" max="7" width="14.875" style="1" customWidth="1"/>
    <col min="8" max="8" width="9.375" style="1" customWidth="1"/>
    <col min="9" max="10" width="14.875" style="1" customWidth="1"/>
    <col min="11" max="11" width="8" style="1" customWidth="1"/>
    <col min="12" max="13" width="14.875" style="1" customWidth="1"/>
    <col min="14" max="14" width="8.125" style="1" customWidth="1"/>
    <col min="15" max="15" width="14" style="1" bestFit="1" customWidth="1"/>
    <col min="16" max="16" width="11.5" style="1" bestFit="1" customWidth="1"/>
    <col min="17" max="17" width="9" style="1" customWidth="1"/>
    <col min="18" max="16384" width="9" style="1"/>
  </cols>
  <sheetData>
    <row r="1" spans="1:14" ht="16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6.5" customHeight="1">
      <c r="B2" s="2" t="s">
        <v>1</v>
      </c>
      <c r="C2" s="3"/>
      <c r="D2" s="3"/>
      <c r="E2" s="3"/>
      <c r="F2" s="2"/>
      <c r="G2" s="2"/>
      <c r="H2" s="2"/>
      <c r="I2" s="3"/>
      <c r="J2" s="3"/>
      <c r="K2" s="3"/>
      <c r="L2" s="3"/>
      <c r="M2" s="3"/>
      <c r="N2" s="3"/>
    </row>
    <row r="3" spans="1:14" ht="16.5" customHeight="1">
      <c r="B3" s="4"/>
      <c r="N3" s="5" t="s">
        <v>2</v>
      </c>
    </row>
    <row r="4" spans="1:14" ht="16.5" customHeight="1">
      <c r="B4" s="6"/>
      <c r="C4" s="65" t="s">
        <v>3</v>
      </c>
      <c r="D4" s="66"/>
      <c r="E4" s="66"/>
      <c r="F4" s="65" t="s">
        <v>4</v>
      </c>
      <c r="G4" s="66"/>
      <c r="H4" s="66"/>
      <c r="I4" s="65" t="s">
        <v>5</v>
      </c>
      <c r="J4" s="66"/>
      <c r="K4" s="66"/>
      <c r="L4" s="65" t="s">
        <v>6</v>
      </c>
      <c r="M4" s="66"/>
      <c r="N4" s="67"/>
    </row>
    <row r="5" spans="1:14" ht="17.100000000000001" customHeight="1">
      <c r="B5" s="7" t="s">
        <v>7</v>
      </c>
      <c r="C5" s="8" t="s">
        <v>8</v>
      </c>
      <c r="D5" s="9" t="s">
        <v>9</v>
      </c>
      <c r="E5" s="8" t="s">
        <v>10</v>
      </c>
      <c r="F5" s="8" t="s">
        <v>8</v>
      </c>
      <c r="G5" s="8" t="s">
        <v>9</v>
      </c>
      <c r="H5" s="8" t="s">
        <v>10</v>
      </c>
      <c r="I5" s="8" t="s">
        <v>8</v>
      </c>
      <c r="J5" s="8" t="s">
        <v>9</v>
      </c>
      <c r="K5" s="9" t="s">
        <v>10</v>
      </c>
      <c r="L5" s="8" t="s">
        <v>8</v>
      </c>
      <c r="M5" s="8" t="s">
        <v>9</v>
      </c>
      <c r="N5" s="8" t="s">
        <v>10</v>
      </c>
    </row>
    <row r="6" spans="1:14" ht="17.100000000000001" customHeight="1">
      <c r="B6" s="10"/>
      <c r="C6" s="11" t="s">
        <v>11</v>
      </c>
      <c r="D6" s="12" t="s">
        <v>12</v>
      </c>
      <c r="E6" s="10" t="s">
        <v>13</v>
      </c>
      <c r="F6" s="11" t="s">
        <v>11</v>
      </c>
      <c r="G6" s="10" t="s">
        <v>12</v>
      </c>
      <c r="H6" s="10" t="s">
        <v>13</v>
      </c>
      <c r="I6" s="11" t="s">
        <v>11</v>
      </c>
      <c r="J6" s="10" t="s">
        <v>12</v>
      </c>
      <c r="K6" s="12" t="s">
        <v>13</v>
      </c>
      <c r="L6" s="13" t="s">
        <v>11</v>
      </c>
      <c r="M6" s="10" t="s">
        <v>12</v>
      </c>
      <c r="N6" s="10" t="s">
        <v>13</v>
      </c>
    </row>
    <row r="7" spans="1:14" s="14" customFormat="1" ht="17.100000000000001" customHeight="1">
      <c r="A7" s="1">
        <v>1</v>
      </c>
      <c r="B7" s="15" t="s">
        <v>14</v>
      </c>
      <c r="C7" s="16">
        <v>1082004</v>
      </c>
      <c r="D7" s="17">
        <v>37936868</v>
      </c>
      <c r="E7" s="18">
        <f>IF(OR(C7=0,D7=0),"　　－　　",ROUND(C7/D7*100,1))</f>
        <v>2.9</v>
      </c>
      <c r="F7" s="19">
        <v>171836</v>
      </c>
      <c r="G7" s="17">
        <v>3593907</v>
      </c>
      <c r="H7" s="20">
        <f t="shared" ref="H7:H8" si="0">IF(OR(F7=0,G7=0),"　　－　　",ROUND(F7/G7*100,1))</f>
        <v>4.8</v>
      </c>
      <c r="I7" s="16">
        <v>18766578</v>
      </c>
      <c r="J7" s="17">
        <v>56691807</v>
      </c>
      <c r="K7" s="18">
        <f t="shared" ref="K7:K38" si="1">IF(OR(I7=0,J7=0),"　　－　　",ROUND(I7/J7*100,1))</f>
        <v>33.1</v>
      </c>
      <c r="L7" s="21">
        <f t="shared" ref="L7:L38" si="2">C7+F7+I7</f>
        <v>20020418</v>
      </c>
      <c r="M7" s="22">
        <f t="shared" ref="M7:M38" si="3">D7+G7+J7</f>
        <v>98222582</v>
      </c>
      <c r="N7" s="18">
        <f t="shared" ref="N7:N38" si="4">IF(OR(L7=0,M7=0),"　　－　　",ROUND(L7/M7*100,1))</f>
        <v>20.399999999999999</v>
      </c>
    </row>
    <row r="8" spans="1:14" ht="17.100000000000001" customHeight="1">
      <c r="A8" s="1">
        <v>2</v>
      </c>
      <c r="B8" s="15" t="s">
        <v>15</v>
      </c>
      <c r="C8" s="21">
        <v>195937</v>
      </c>
      <c r="D8" s="23">
        <v>32047907</v>
      </c>
      <c r="E8" s="18">
        <f t="shared" ref="E8:E38" si="5">IF(OR(C8=0,D8=0),"　　－　　",ROUND(C8/D8*100,1))</f>
        <v>0.6</v>
      </c>
      <c r="F8" s="24">
        <v>4085</v>
      </c>
      <c r="G8" s="23">
        <v>690786</v>
      </c>
      <c r="H8" s="20">
        <f t="shared" si="0"/>
        <v>0.6</v>
      </c>
      <c r="I8" s="21">
        <v>835244</v>
      </c>
      <c r="J8" s="23">
        <v>5310076</v>
      </c>
      <c r="K8" s="18">
        <f t="shared" si="1"/>
        <v>15.7</v>
      </c>
      <c r="L8" s="25">
        <f t="shared" si="2"/>
        <v>1035266</v>
      </c>
      <c r="M8" s="25">
        <f t="shared" si="3"/>
        <v>38048769</v>
      </c>
      <c r="N8" s="18">
        <f t="shared" si="4"/>
        <v>2.7</v>
      </c>
    </row>
    <row r="9" spans="1:14" s="14" customFormat="1" ht="17.100000000000001" customHeight="1">
      <c r="A9" s="1">
        <v>3</v>
      </c>
      <c r="B9" s="15" t="s">
        <v>16</v>
      </c>
      <c r="C9" s="21">
        <v>75254</v>
      </c>
      <c r="D9" s="23">
        <v>10420808</v>
      </c>
      <c r="E9" s="18">
        <f t="shared" si="5"/>
        <v>0.7</v>
      </c>
      <c r="F9" s="24">
        <v>31045</v>
      </c>
      <c r="G9" s="23">
        <v>926048</v>
      </c>
      <c r="H9" s="20">
        <f>IF(OR(F9=0,G9=0),"　　－　　",ROUND(F9/G9*100,1))</f>
        <v>3.4</v>
      </c>
      <c r="I9" s="21">
        <v>2382097</v>
      </c>
      <c r="J9" s="23">
        <v>15669973</v>
      </c>
      <c r="K9" s="20">
        <f t="shared" si="1"/>
        <v>15.2</v>
      </c>
      <c r="L9" s="21">
        <f t="shared" si="2"/>
        <v>2488396</v>
      </c>
      <c r="M9" s="21">
        <f t="shared" si="3"/>
        <v>27016829</v>
      </c>
      <c r="N9" s="18">
        <f t="shared" si="4"/>
        <v>9.1999999999999993</v>
      </c>
    </row>
    <row r="10" spans="1:14" s="14" customFormat="1" ht="16.5" customHeight="1">
      <c r="A10" s="1">
        <v>4</v>
      </c>
      <c r="B10" s="15" t="s">
        <v>17</v>
      </c>
      <c r="C10" s="23">
        <v>141821</v>
      </c>
      <c r="D10" s="24">
        <v>6128779</v>
      </c>
      <c r="E10" s="20">
        <f t="shared" si="5"/>
        <v>2.2999999999999998</v>
      </c>
      <c r="F10" s="23">
        <v>0</v>
      </c>
      <c r="G10" s="24">
        <v>2427847</v>
      </c>
      <c r="H10" s="20" t="str">
        <f>IF(OR(F10=0,G10=0),"　　－　　",ROUND(F10/G10*100,1))</f>
        <v>　　－　　</v>
      </c>
      <c r="I10" s="23">
        <v>4363410</v>
      </c>
      <c r="J10" s="24">
        <v>16614461</v>
      </c>
      <c r="K10" s="18">
        <f t="shared" si="1"/>
        <v>26.3</v>
      </c>
      <c r="L10" s="25">
        <f t="shared" si="2"/>
        <v>4505231</v>
      </c>
      <c r="M10" s="25">
        <f t="shared" si="3"/>
        <v>25171087</v>
      </c>
      <c r="N10" s="18">
        <f t="shared" si="4"/>
        <v>17.899999999999999</v>
      </c>
    </row>
    <row r="11" spans="1:14" s="14" customFormat="1" ht="17.100000000000001" customHeight="1">
      <c r="A11" s="1">
        <v>5</v>
      </c>
      <c r="B11" s="15" t="s">
        <v>18</v>
      </c>
      <c r="C11" s="26">
        <v>311978</v>
      </c>
      <c r="D11" s="27">
        <v>9700991</v>
      </c>
      <c r="E11" s="28">
        <f t="shared" si="5"/>
        <v>3.2</v>
      </c>
      <c r="F11" s="27">
        <v>0</v>
      </c>
      <c r="G11" s="27">
        <v>90244</v>
      </c>
      <c r="H11" s="29" t="str">
        <f>IF(OR(F11=0,G11=0),"　　－　　",ROUND(F11/G11*100,1))</f>
        <v>　　－　　</v>
      </c>
      <c r="I11" s="26">
        <v>320294</v>
      </c>
      <c r="J11" s="27">
        <v>6718983</v>
      </c>
      <c r="K11" s="29">
        <f t="shared" si="1"/>
        <v>4.8</v>
      </c>
      <c r="L11" s="25">
        <f t="shared" si="2"/>
        <v>632272</v>
      </c>
      <c r="M11" s="25">
        <f t="shared" si="3"/>
        <v>16510218</v>
      </c>
      <c r="N11" s="28">
        <f t="shared" si="4"/>
        <v>3.8</v>
      </c>
    </row>
    <row r="12" spans="1:14" s="14" customFormat="1" ht="17.100000000000001" customHeight="1">
      <c r="A12" s="1">
        <v>6</v>
      </c>
      <c r="B12" s="15" t="s">
        <v>19</v>
      </c>
      <c r="C12" s="21">
        <v>16000</v>
      </c>
      <c r="D12" s="23">
        <v>3626863</v>
      </c>
      <c r="E12" s="28">
        <f t="shared" si="5"/>
        <v>0.4</v>
      </c>
      <c r="F12" s="24">
        <v>0</v>
      </c>
      <c r="G12" s="23">
        <v>1836</v>
      </c>
      <c r="H12" s="29" t="str">
        <f t="shared" ref="H12:H38" si="6">IF(OR(F12=0,G12=0),"　　－　　",ROUND(F12/G12*100,1))</f>
        <v>　　－　　</v>
      </c>
      <c r="I12" s="21">
        <v>1589763</v>
      </c>
      <c r="J12" s="23">
        <v>9993119</v>
      </c>
      <c r="K12" s="29">
        <f t="shared" si="1"/>
        <v>15.9</v>
      </c>
      <c r="L12" s="25">
        <f t="shared" si="2"/>
        <v>1605763</v>
      </c>
      <c r="M12" s="25">
        <f t="shared" si="3"/>
        <v>13621818</v>
      </c>
      <c r="N12" s="28">
        <f t="shared" si="4"/>
        <v>11.8</v>
      </c>
    </row>
    <row r="13" spans="1:14" s="14" customFormat="1" ht="17.100000000000001" customHeight="1">
      <c r="A13" s="1">
        <v>7</v>
      </c>
      <c r="B13" s="15" t="s">
        <v>20</v>
      </c>
      <c r="C13" s="23">
        <v>12162</v>
      </c>
      <c r="D13" s="24">
        <v>1741349</v>
      </c>
      <c r="E13" s="28">
        <f t="shared" si="5"/>
        <v>0.7</v>
      </c>
      <c r="F13" s="23">
        <v>361</v>
      </c>
      <c r="G13" s="23">
        <v>39415</v>
      </c>
      <c r="H13" s="29">
        <f t="shared" si="6"/>
        <v>0.9</v>
      </c>
      <c r="I13" s="23">
        <v>1845297</v>
      </c>
      <c r="J13" s="24">
        <v>11010503</v>
      </c>
      <c r="K13" s="29">
        <f t="shared" si="1"/>
        <v>16.8</v>
      </c>
      <c r="L13" s="25">
        <f t="shared" si="2"/>
        <v>1857820</v>
      </c>
      <c r="M13" s="25">
        <f t="shared" si="3"/>
        <v>12791267</v>
      </c>
      <c r="N13" s="28">
        <f t="shared" si="4"/>
        <v>14.5</v>
      </c>
    </row>
    <row r="14" spans="1:14" s="14" customFormat="1" ht="17.100000000000001" customHeight="1">
      <c r="A14" s="1">
        <v>8</v>
      </c>
      <c r="B14" s="15" t="s">
        <v>21</v>
      </c>
      <c r="C14" s="21">
        <v>29946</v>
      </c>
      <c r="D14" s="23">
        <v>1721813</v>
      </c>
      <c r="E14" s="20">
        <f t="shared" si="5"/>
        <v>1.7</v>
      </c>
      <c r="F14" s="24">
        <v>3793</v>
      </c>
      <c r="G14" s="23">
        <v>203861</v>
      </c>
      <c r="H14" s="29">
        <f t="shared" si="6"/>
        <v>1.9</v>
      </c>
      <c r="I14" s="21">
        <v>957184</v>
      </c>
      <c r="J14" s="23">
        <v>4584895</v>
      </c>
      <c r="K14" s="18">
        <f t="shared" si="1"/>
        <v>20.9</v>
      </c>
      <c r="L14" s="25">
        <f t="shared" si="2"/>
        <v>990923</v>
      </c>
      <c r="M14" s="25">
        <f t="shared" si="3"/>
        <v>6510569</v>
      </c>
      <c r="N14" s="28">
        <f t="shared" si="4"/>
        <v>15.2</v>
      </c>
    </row>
    <row r="15" spans="1:14" s="14" customFormat="1" ht="17.100000000000001" customHeight="1">
      <c r="A15" s="1">
        <v>9</v>
      </c>
      <c r="B15" s="15" t="s">
        <v>22</v>
      </c>
      <c r="C15" s="30">
        <v>7</v>
      </c>
      <c r="D15" s="31">
        <v>141089</v>
      </c>
      <c r="E15" s="20">
        <f t="shared" si="5"/>
        <v>0</v>
      </c>
      <c r="F15" s="32">
        <v>157</v>
      </c>
      <c r="G15" s="31">
        <v>102407</v>
      </c>
      <c r="H15" s="20">
        <f t="shared" si="6"/>
        <v>0.2</v>
      </c>
      <c r="I15" s="30">
        <v>1045733</v>
      </c>
      <c r="J15" s="31">
        <v>5137347</v>
      </c>
      <c r="K15" s="18">
        <f t="shared" si="1"/>
        <v>20.399999999999999</v>
      </c>
      <c r="L15" s="25">
        <f t="shared" si="2"/>
        <v>1045897</v>
      </c>
      <c r="M15" s="25">
        <f t="shared" si="3"/>
        <v>5380843</v>
      </c>
      <c r="N15" s="28">
        <f t="shared" si="4"/>
        <v>19.399999999999999</v>
      </c>
    </row>
    <row r="16" spans="1:14" s="14" customFormat="1" ht="17.100000000000001" customHeight="1">
      <c r="A16" s="1">
        <v>10</v>
      </c>
      <c r="B16" s="15" t="s">
        <v>23</v>
      </c>
      <c r="C16" s="21">
        <v>7298</v>
      </c>
      <c r="D16" s="23">
        <v>1159770</v>
      </c>
      <c r="E16" s="18">
        <f t="shared" si="5"/>
        <v>0.6</v>
      </c>
      <c r="F16" s="24">
        <v>3090</v>
      </c>
      <c r="G16" s="23">
        <v>105978</v>
      </c>
      <c r="H16" s="20">
        <f t="shared" si="6"/>
        <v>2.9</v>
      </c>
      <c r="I16" s="21">
        <v>1111804</v>
      </c>
      <c r="J16" s="23">
        <v>3907992</v>
      </c>
      <c r="K16" s="20">
        <f t="shared" si="1"/>
        <v>28.4</v>
      </c>
      <c r="L16" s="21">
        <f t="shared" si="2"/>
        <v>1122192</v>
      </c>
      <c r="M16" s="21">
        <f t="shared" si="3"/>
        <v>5173740</v>
      </c>
      <c r="N16" s="18">
        <f t="shared" si="4"/>
        <v>21.7</v>
      </c>
    </row>
    <row r="17" spans="1:14" s="14" customFormat="1" ht="17.100000000000001" customHeight="1">
      <c r="A17" s="1">
        <v>11</v>
      </c>
      <c r="B17" s="15" t="s">
        <v>24</v>
      </c>
      <c r="C17" s="21">
        <v>1941</v>
      </c>
      <c r="D17" s="21">
        <v>893007</v>
      </c>
      <c r="E17" s="18">
        <f t="shared" si="5"/>
        <v>0.2</v>
      </c>
      <c r="F17" s="24">
        <v>18155</v>
      </c>
      <c r="G17" s="24">
        <v>44845</v>
      </c>
      <c r="H17" s="20">
        <f t="shared" si="6"/>
        <v>40.5</v>
      </c>
      <c r="I17" s="21">
        <v>404630</v>
      </c>
      <c r="J17" s="21">
        <v>4542912</v>
      </c>
      <c r="K17" s="20">
        <f t="shared" si="1"/>
        <v>8.9</v>
      </c>
      <c r="L17" s="21">
        <f t="shared" si="2"/>
        <v>424726</v>
      </c>
      <c r="M17" s="21">
        <f t="shared" si="3"/>
        <v>5480764</v>
      </c>
      <c r="N17" s="18">
        <f t="shared" si="4"/>
        <v>7.7</v>
      </c>
    </row>
    <row r="18" spans="1:14" s="14" customFormat="1" ht="16.5" customHeight="1">
      <c r="A18" s="1">
        <v>12</v>
      </c>
      <c r="B18" s="15" t="s">
        <v>25</v>
      </c>
      <c r="C18" s="23">
        <v>0</v>
      </c>
      <c r="D18" s="24">
        <v>459580</v>
      </c>
      <c r="E18" s="18" t="str">
        <f t="shared" si="5"/>
        <v>　　－　　</v>
      </c>
      <c r="F18" s="23">
        <v>0</v>
      </c>
      <c r="G18" s="24">
        <v>0</v>
      </c>
      <c r="H18" s="20" t="str">
        <f>IF(OR(F18=0,G18=0),"　　－　　",ROUND(F18/G18*100,1))</f>
        <v>　　－　　</v>
      </c>
      <c r="I18" s="23">
        <v>1457730</v>
      </c>
      <c r="J18" s="24">
        <v>7592780</v>
      </c>
      <c r="K18" s="20">
        <f t="shared" si="1"/>
        <v>19.2</v>
      </c>
      <c r="L18" s="21">
        <f t="shared" si="2"/>
        <v>1457730</v>
      </c>
      <c r="M18" s="25">
        <f t="shared" si="3"/>
        <v>8052360</v>
      </c>
      <c r="N18" s="18">
        <f t="shared" si="4"/>
        <v>18.100000000000001</v>
      </c>
    </row>
    <row r="19" spans="1:14" s="14" customFormat="1" ht="16.5" customHeight="1">
      <c r="A19" s="1">
        <v>13</v>
      </c>
      <c r="B19" s="15" t="s">
        <v>26</v>
      </c>
      <c r="C19" s="33">
        <v>151499</v>
      </c>
      <c r="D19" s="34">
        <v>2840570</v>
      </c>
      <c r="E19" s="18">
        <f t="shared" si="5"/>
        <v>5.3</v>
      </c>
      <c r="F19" s="23">
        <v>0</v>
      </c>
      <c r="G19" s="24">
        <v>0</v>
      </c>
      <c r="H19" s="20" t="str">
        <f t="shared" si="6"/>
        <v>　　－　　</v>
      </c>
      <c r="I19" s="33">
        <v>65558</v>
      </c>
      <c r="J19" s="34">
        <v>182953</v>
      </c>
      <c r="K19" s="20">
        <f t="shared" si="1"/>
        <v>35.799999999999997</v>
      </c>
      <c r="L19" s="21">
        <f t="shared" si="2"/>
        <v>217057</v>
      </c>
      <c r="M19" s="21">
        <f t="shared" si="3"/>
        <v>3023523</v>
      </c>
      <c r="N19" s="18">
        <f t="shared" si="4"/>
        <v>7.2</v>
      </c>
    </row>
    <row r="20" spans="1:14" s="14" customFormat="1" ht="18.75" customHeight="1">
      <c r="A20" s="1">
        <v>14</v>
      </c>
      <c r="B20" s="15" t="s">
        <v>27</v>
      </c>
      <c r="C20" s="35">
        <v>0</v>
      </c>
      <c r="D20" s="36">
        <v>39467</v>
      </c>
      <c r="E20" s="18" t="str">
        <f t="shared" si="5"/>
        <v>　　－　　</v>
      </c>
      <c r="F20" s="24">
        <v>0</v>
      </c>
      <c r="G20" s="37">
        <v>69036</v>
      </c>
      <c r="H20" s="20" t="str">
        <f t="shared" si="6"/>
        <v>　　－　　</v>
      </c>
      <c r="I20" s="21">
        <v>751120</v>
      </c>
      <c r="J20" s="23">
        <v>3863085</v>
      </c>
      <c r="K20" s="20">
        <f t="shared" si="1"/>
        <v>19.399999999999999</v>
      </c>
      <c r="L20" s="21">
        <f t="shared" si="2"/>
        <v>751120</v>
      </c>
      <c r="M20" s="21">
        <f t="shared" si="3"/>
        <v>3971588</v>
      </c>
      <c r="N20" s="18">
        <f t="shared" si="4"/>
        <v>18.899999999999999</v>
      </c>
    </row>
    <row r="21" spans="1:14" s="14" customFormat="1" ht="17.100000000000001" customHeight="1">
      <c r="A21" s="1">
        <v>15</v>
      </c>
      <c r="B21" s="15" t="s">
        <v>28</v>
      </c>
      <c r="C21" s="21">
        <v>5579</v>
      </c>
      <c r="D21" s="23">
        <v>414050</v>
      </c>
      <c r="E21" s="18">
        <f t="shared" si="5"/>
        <v>1.3</v>
      </c>
      <c r="F21" s="24">
        <v>0</v>
      </c>
      <c r="G21" s="23">
        <v>2381</v>
      </c>
      <c r="H21" s="20" t="str">
        <f t="shared" si="6"/>
        <v>　　－　　</v>
      </c>
      <c r="I21" s="21">
        <v>87596</v>
      </c>
      <c r="J21" s="23">
        <v>1442766</v>
      </c>
      <c r="K21" s="20">
        <f t="shared" si="1"/>
        <v>6.1</v>
      </c>
      <c r="L21" s="21">
        <f t="shared" si="2"/>
        <v>93175</v>
      </c>
      <c r="M21" s="21">
        <f t="shared" si="3"/>
        <v>1859197</v>
      </c>
      <c r="N21" s="18">
        <f t="shared" si="4"/>
        <v>5</v>
      </c>
    </row>
    <row r="22" spans="1:14" s="14" customFormat="1" ht="17.100000000000001" customHeight="1">
      <c r="A22" s="1">
        <v>16</v>
      </c>
      <c r="B22" s="15" t="s">
        <v>29</v>
      </c>
      <c r="C22" s="33">
        <v>179390</v>
      </c>
      <c r="D22" s="34">
        <v>1968875</v>
      </c>
      <c r="E22" s="18">
        <f t="shared" si="5"/>
        <v>9.1</v>
      </c>
      <c r="F22" s="38">
        <v>0</v>
      </c>
      <c r="G22" s="34">
        <v>1070</v>
      </c>
      <c r="H22" s="20" t="str">
        <f t="shared" si="6"/>
        <v>　　－　　</v>
      </c>
      <c r="I22" s="33">
        <v>43022</v>
      </c>
      <c r="J22" s="34">
        <v>165951</v>
      </c>
      <c r="K22" s="20">
        <f t="shared" si="1"/>
        <v>25.9</v>
      </c>
      <c r="L22" s="21">
        <f t="shared" si="2"/>
        <v>222412</v>
      </c>
      <c r="M22" s="21">
        <f t="shared" si="3"/>
        <v>2135896</v>
      </c>
      <c r="N22" s="18">
        <f t="shared" si="4"/>
        <v>10.4</v>
      </c>
    </row>
    <row r="23" spans="1:14" s="14" customFormat="1" ht="17.100000000000001" customHeight="1">
      <c r="A23" s="1">
        <v>17</v>
      </c>
      <c r="B23" s="15" t="s">
        <v>30</v>
      </c>
      <c r="C23" s="33">
        <v>147178</v>
      </c>
      <c r="D23" s="34">
        <v>1282733</v>
      </c>
      <c r="E23" s="18">
        <f t="shared" si="5"/>
        <v>11.5</v>
      </c>
      <c r="F23" s="38">
        <v>356</v>
      </c>
      <c r="G23" s="34">
        <v>43033</v>
      </c>
      <c r="H23" s="20">
        <f t="shared" si="6"/>
        <v>0.8</v>
      </c>
      <c r="I23" s="33">
        <v>132521</v>
      </c>
      <c r="J23" s="34">
        <v>366543</v>
      </c>
      <c r="K23" s="20">
        <f t="shared" si="1"/>
        <v>36.200000000000003</v>
      </c>
      <c r="L23" s="21">
        <f t="shared" si="2"/>
        <v>280055</v>
      </c>
      <c r="M23" s="21">
        <f t="shared" si="3"/>
        <v>1692309</v>
      </c>
      <c r="N23" s="18">
        <f t="shared" si="4"/>
        <v>16.5</v>
      </c>
    </row>
    <row r="24" spans="1:14" s="14" customFormat="1" ht="16.5" customHeight="1">
      <c r="A24" s="1">
        <v>18</v>
      </c>
      <c r="B24" s="39" t="s">
        <v>31</v>
      </c>
      <c r="C24" s="21">
        <v>117294</v>
      </c>
      <c r="D24" s="23">
        <v>1026759</v>
      </c>
      <c r="E24" s="18">
        <f t="shared" si="5"/>
        <v>11.4</v>
      </c>
      <c r="F24" s="24">
        <v>0</v>
      </c>
      <c r="G24" s="23">
        <v>3937</v>
      </c>
      <c r="H24" s="20" t="str">
        <f t="shared" si="6"/>
        <v>　　－　　</v>
      </c>
      <c r="I24" s="21">
        <v>265290</v>
      </c>
      <c r="J24" s="23">
        <v>984738</v>
      </c>
      <c r="K24" s="20">
        <f t="shared" si="1"/>
        <v>26.9</v>
      </c>
      <c r="L24" s="21">
        <f t="shared" si="2"/>
        <v>382584</v>
      </c>
      <c r="M24" s="21">
        <f t="shared" si="3"/>
        <v>2015434</v>
      </c>
      <c r="N24" s="18">
        <f t="shared" si="4"/>
        <v>19</v>
      </c>
    </row>
    <row r="25" spans="1:14" s="14" customFormat="1" ht="17.100000000000001" customHeight="1">
      <c r="A25" s="1">
        <v>19</v>
      </c>
      <c r="B25" s="15" t="s">
        <v>32</v>
      </c>
      <c r="C25" s="21">
        <v>45894</v>
      </c>
      <c r="D25" s="23">
        <v>615070</v>
      </c>
      <c r="E25" s="18">
        <f t="shared" si="5"/>
        <v>7.5</v>
      </c>
      <c r="F25" s="24">
        <v>0</v>
      </c>
      <c r="G25" s="23">
        <v>19855</v>
      </c>
      <c r="H25" s="20" t="str">
        <f t="shared" si="6"/>
        <v>　　－　　</v>
      </c>
      <c r="I25" s="21">
        <v>477293</v>
      </c>
      <c r="J25" s="24">
        <v>1389740</v>
      </c>
      <c r="K25" s="18">
        <f t="shared" si="1"/>
        <v>34.299999999999997</v>
      </c>
      <c r="L25" s="25">
        <f t="shared" si="2"/>
        <v>523187</v>
      </c>
      <c r="M25" s="25">
        <f t="shared" si="3"/>
        <v>2024665</v>
      </c>
      <c r="N25" s="18">
        <f t="shared" si="4"/>
        <v>25.8</v>
      </c>
    </row>
    <row r="26" spans="1:14" s="14" customFormat="1" ht="16.5" customHeight="1">
      <c r="A26" s="1">
        <v>20</v>
      </c>
      <c r="B26" s="15" t="s">
        <v>33</v>
      </c>
      <c r="C26" s="21">
        <v>124363</v>
      </c>
      <c r="D26" s="23">
        <v>1818381</v>
      </c>
      <c r="E26" s="18">
        <f t="shared" si="5"/>
        <v>6.8</v>
      </c>
      <c r="F26" s="24">
        <v>0</v>
      </c>
      <c r="G26" s="23">
        <v>9356</v>
      </c>
      <c r="H26" s="20" t="str">
        <f t="shared" si="6"/>
        <v>　　－　　</v>
      </c>
      <c r="I26" s="21">
        <v>35400</v>
      </c>
      <c r="J26" s="23">
        <v>180874</v>
      </c>
      <c r="K26" s="18">
        <f t="shared" si="1"/>
        <v>19.600000000000001</v>
      </c>
      <c r="L26" s="25">
        <f t="shared" si="2"/>
        <v>159763</v>
      </c>
      <c r="M26" s="25">
        <f t="shared" si="3"/>
        <v>2008611</v>
      </c>
      <c r="N26" s="18">
        <f t="shared" si="4"/>
        <v>8</v>
      </c>
    </row>
    <row r="27" spans="1:14" s="14" customFormat="1" ht="16.5" customHeight="1">
      <c r="A27" s="1">
        <v>21</v>
      </c>
      <c r="B27" s="15" t="s">
        <v>34</v>
      </c>
      <c r="C27" s="21">
        <v>137673</v>
      </c>
      <c r="D27" s="23">
        <v>1190775</v>
      </c>
      <c r="E27" s="18">
        <f t="shared" si="5"/>
        <v>11.6</v>
      </c>
      <c r="F27" s="24">
        <v>0</v>
      </c>
      <c r="G27" s="23">
        <v>0</v>
      </c>
      <c r="H27" s="20" t="str">
        <f t="shared" si="6"/>
        <v>　　－　　</v>
      </c>
      <c r="I27" s="21">
        <v>17152</v>
      </c>
      <c r="J27" s="23">
        <v>58431</v>
      </c>
      <c r="K27" s="20">
        <f t="shared" si="1"/>
        <v>29.4</v>
      </c>
      <c r="L27" s="21">
        <f t="shared" si="2"/>
        <v>154825</v>
      </c>
      <c r="M27" s="21">
        <f t="shared" si="3"/>
        <v>1249206</v>
      </c>
      <c r="N27" s="18">
        <f t="shared" si="4"/>
        <v>12.4</v>
      </c>
    </row>
    <row r="28" spans="1:14" s="14" customFormat="1" ht="17.100000000000001" customHeight="1">
      <c r="A28" s="1">
        <v>22</v>
      </c>
      <c r="B28" s="15" t="s">
        <v>35</v>
      </c>
      <c r="C28" s="21">
        <v>7401</v>
      </c>
      <c r="D28" s="23">
        <v>3052754</v>
      </c>
      <c r="E28" s="18">
        <f t="shared" si="5"/>
        <v>0.2</v>
      </c>
      <c r="F28" s="24">
        <v>0</v>
      </c>
      <c r="G28" s="23">
        <v>19165</v>
      </c>
      <c r="H28" s="20" t="str">
        <f t="shared" si="6"/>
        <v>　　－　　</v>
      </c>
      <c r="I28" s="21">
        <v>40031</v>
      </c>
      <c r="J28" s="23">
        <v>66032</v>
      </c>
      <c r="K28" s="20">
        <f t="shared" si="1"/>
        <v>60.6</v>
      </c>
      <c r="L28" s="21">
        <f t="shared" si="2"/>
        <v>47432</v>
      </c>
      <c r="M28" s="21">
        <f t="shared" si="3"/>
        <v>3137951</v>
      </c>
      <c r="N28" s="18">
        <f t="shared" si="4"/>
        <v>1.5</v>
      </c>
    </row>
    <row r="29" spans="1:14" s="14" customFormat="1" ht="17.100000000000001" customHeight="1">
      <c r="A29" s="1">
        <v>23</v>
      </c>
      <c r="B29" s="15" t="s">
        <v>36</v>
      </c>
      <c r="C29" s="33">
        <v>88539</v>
      </c>
      <c r="D29" s="34">
        <v>945482</v>
      </c>
      <c r="E29" s="18">
        <f t="shared" si="5"/>
        <v>9.4</v>
      </c>
      <c r="F29" s="24">
        <v>0</v>
      </c>
      <c r="G29" s="23">
        <v>0</v>
      </c>
      <c r="H29" s="20" t="str">
        <f t="shared" si="6"/>
        <v>　　－　　</v>
      </c>
      <c r="I29" s="33">
        <v>72266</v>
      </c>
      <c r="J29" s="34">
        <v>275425</v>
      </c>
      <c r="K29" s="20">
        <f t="shared" si="1"/>
        <v>26.2</v>
      </c>
      <c r="L29" s="21">
        <f t="shared" si="2"/>
        <v>160805</v>
      </c>
      <c r="M29" s="21">
        <f t="shared" si="3"/>
        <v>1220907</v>
      </c>
      <c r="N29" s="18">
        <f t="shared" si="4"/>
        <v>13.2</v>
      </c>
    </row>
    <row r="30" spans="1:14" s="14" customFormat="1" ht="16.5" customHeight="1">
      <c r="A30" s="1">
        <v>24</v>
      </c>
      <c r="B30" s="15" t="s">
        <v>37</v>
      </c>
      <c r="C30" s="33">
        <v>0</v>
      </c>
      <c r="D30" s="33">
        <v>63830</v>
      </c>
      <c r="E30" s="18" t="str">
        <f t="shared" si="5"/>
        <v>　　－　　</v>
      </c>
      <c r="F30" s="38">
        <v>0</v>
      </c>
      <c r="G30" s="38">
        <v>3858</v>
      </c>
      <c r="H30" s="20" t="str">
        <f t="shared" si="6"/>
        <v>　　－　　</v>
      </c>
      <c r="I30" s="33">
        <v>60178</v>
      </c>
      <c r="J30" s="33">
        <v>913926</v>
      </c>
      <c r="K30" s="20">
        <f t="shared" si="1"/>
        <v>6.6</v>
      </c>
      <c r="L30" s="21">
        <f t="shared" si="2"/>
        <v>60178</v>
      </c>
      <c r="M30" s="21">
        <f t="shared" si="3"/>
        <v>981614</v>
      </c>
      <c r="N30" s="18">
        <f t="shared" si="4"/>
        <v>6.1</v>
      </c>
    </row>
    <row r="31" spans="1:14" s="14" customFormat="1" ht="17.100000000000001" customHeight="1">
      <c r="A31" s="1">
        <v>25</v>
      </c>
      <c r="B31" s="15" t="s">
        <v>38</v>
      </c>
      <c r="C31" s="21">
        <v>5998</v>
      </c>
      <c r="D31" s="23">
        <v>352189</v>
      </c>
      <c r="E31" s="18">
        <f t="shared" si="5"/>
        <v>1.7</v>
      </c>
      <c r="F31" s="24">
        <v>0</v>
      </c>
      <c r="G31" s="23">
        <v>76268</v>
      </c>
      <c r="H31" s="20" t="str">
        <f t="shared" si="6"/>
        <v>　　－　　</v>
      </c>
      <c r="I31" s="21">
        <v>304786</v>
      </c>
      <c r="J31" s="23">
        <v>1458600</v>
      </c>
      <c r="K31" s="20">
        <f t="shared" si="1"/>
        <v>20.9</v>
      </c>
      <c r="L31" s="21">
        <f t="shared" si="2"/>
        <v>310784</v>
      </c>
      <c r="M31" s="21">
        <f t="shared" si="3"/>
        <v>1887057</v>
      </c>
      <c r="N31" s="18">
        <f t="shared" si="4"/>
        <v>16.5</v>
      </c>
    </row>
    <row r="32" spans="1:14" s="14" customFormat="1" ht="16.5" customHeight="1">
      <c r="A32" s="1">
        <v>26</v>
      </c>
      <c r="B32" s="15" t="s">
        <v>39</v>
      </c>
      <c r="C32" s="23"/>
      <c r="D32" s="24"/>
      <c r="E32" s="40" t="str">
        <f t="shared" si="5"/>
        <v>　　－　　</v>
      </c>
      <c r="F32" s="23">
        <v>3756</v>
      </c>
      <c r="G32" s="24">
        <v>54566</v>
      </c>
      <c r="H32" s="20">
        <f t="shared" si="6"/>
        <v>6.9</v>
      </c>
      <c r="I32" s="23">
        <v>138732</v>
      </c>
      <c r="J32" s="24">
        <v>1679158</v>
      </c>
      <c r="K32" s="18">
        <f t="shared" si="1"/>
        <v>8.3000000000000007</v>
      </c>
      <c r="L32" s="25">
        <f t="shared" si="2"/>
        <v>142488</v>
      </c>
      <c r="M32" s="25">
        <f t="shared" si="3"/>
        <v>1733724</v>
      </c>
      <c r="N32" s="18">
        <f t="shared" si="4"/>
        <v>8.1999999999999993</v>
      </c>
    </row>
    <row r="33" spans="1:17" s="14" customFormat="1" ht="16.5" customHeight="1">
      <c r="A33" s="1">
        <v>27</v>
      </c>
      <c r="B33" s="15" t="s">
        <v>40</v>
      </c>
      <c r="C33" s="23">
        <v>2607</v>
      </c>
      <c r="D33" s="24">
        <v>261335</v>
      </c>
      <c r="E33" s="20">
        <f t="shared" si="5"/>
        <v>1</v>
      </c>
      <c r="F33" s="38">
        <v>4775</v>
      </c>
      <c r="G33" s="34">
        <v>23291</v>
      </c>
      <c r="H33" s="20">
        <f t="shared" si="6"/>
        <v>20.5</v>
      </c>
      <c r="I33" s="33">
        <v>124753</v>
      </c>
      <c r="J33" s="34">
        <v>908749</v>
      </c>
      <c r="K33" s="18">
        <f t="shared" si="1"/>
        <v>13.7</v>
      </c>
      <c r="L33" s="25">
        <f t="shared" si="2"/>
        <v>132135</v>
      </c>
      <c r="M33" s="25">
        <f t="shared" si="3"/>
        <v>1193375</v>
      </c>
      <c r="N33" s="18">
        <f t="shared" si="4"/>
        <v>11.1</v>
      </c>
    </row>
    <row r="34" spans="1:17" s="14" customFormat="1" ht="17.100000000000001" customHeight="1">
      <c r="A34" s="1">
        <v>28</v>
      </c>
      <c r="B34" s="15" t="s">
        <v>41</v>
      </c>
      <c r="C34" s="34">
        <v>111459</v>
      </c>
      <c r="D34" s="38">
        <v>722172</v>
      </c>
      <c r="E34" s="41">
        <f t="shared" si="5"/>
        <v>15.4</v>
      </c>
      <c r="F34" s="34">
        <v>0</v>
      </c>
      <c r="G34" s="38">
        <v>0</v>
      </c>
      <c r="H34" s="41" t="str">
        <f t="shared" si="6"/>
        <v>　　－　　</v>
      </c>
      <c r="I34" s="34">
        <v>42583</v>
      </c>
      <c r="J34" s="38">
        <v>111265</v>
      </c>
      <c r="K34" s="42">
        <f t="shared" si="1"/>
        <v>38.299999999999997</v>
      </c>
      <c r="L34" s="26">
        <f t="shared" si="2"/>
        <v>154042</v>
      </c>
      <c r="M34" s="26">
        <f t="shared" si="3"/>
        <v>833437</v>
      </c>
      <c r="N34" s="42">
        <f t="shared" si="4"/>
        <v>18.5</v>
      </c>
    </row>
    <row r="35" spans="1:17" s="14" customFormat="1" ht="17.100000000000001" customHeight="1">
      <c r="A35" s="1">
        <v>29</v>
      </c>
      <c r="B35" s="15" t="s">
        <v>42</v>
      </c>
      <c r="C35" s="21">
        <v>55884</v>
      </c>
      <c r="D35" s="23">
        <v>314449</v>
      </c>
      <c r="E35" s="18">
        <f t="shared" si="5"/>
        <v>17.8</v>
      </c>
      <c r="F35" s="24">
        <v>0</v>
      </c>
      <c r="G35" s="23">
        <v>33</v>
      </c>
      <c r="H35" s="20" t="str">
        <f>IF(OR(F35=0,G35=0),"　　－　　",ROUND(F35/G35*100,1))</f>
        <v>　　－　　</v>
      </c>
      <c r="I35" s="21">
        <v>104514</v>
      </c>
      <c r="J35" s="23">
        <v>518193</v>
      </c>
      <c r="K35" s="20">
        <f t="shared" si="1"/>
        <v>20.2</v>
      </c>
      <c r="L35" s="21">
        <f t="shared" si="2"/>
        <v>160398</v>
      </c>
      <c r="M35" s="21">
        <f t="shared" si="3"/>
        <v>832675</v>
      </c>
      <c r="N35" s="18">
        <f t="shared" si="4"/>
        <v>19.3</v>
      </c>
    </row>
    <row r="36" spans="1:17" s="14" customFormat="1" ht="17.100000000000001" customHeight="1">
      <c r="A36" s="1">
        <v>30</v>
      </c>
      <c r="B36" s="43" t="s">
        <v>43</v>
      </c>
      <c r="C36" s="21">
        <v>6669</v>
      </c>
      <c r="D36" s="23">
        <v>261769</v>
      </c>
      <c r="E36" s="18">
        <f t="shared" si="5"/>
        <v>2.5</v>
      </c>
      <c r="F36" s="24">
        <v>0</v>
      </c>
      <c r="G36" s="23">
        <v>25483</v>
      </c>
      <c r="H36" s="18" t="str">
        <f t="shared" si="6"/>
        <v>　　－　　</v>
      </c>
      <c r="I36" s="44">
        <v>200534</v>
      </c>
      <c r="J36" s="23">
        <v>510930</v>
      </c>
      <c r="K36" s="20">
        <f t="shared" si="1"/>
        <v>39.200000000000003</v>
      </c>
      <c r="L36" s="21">
        <f t="shared" si="2"/>
        <v>207203</v>
      </c>
      <c r="M36" s="21">
        <f t="shared" si="3"/>
        <v>798182</v>
      </c>
      <c r="N36" s="18">
        <f t="shared" si="4"/>
        <v>26</v>
      </c>
    </row>
    <row r="37" spans="1:17" s="14" customFormat="1" ht="16.5" customHeight="1">
      <c r="A37" s="1">
        <v>31</v>
      </c>
      <c r="B37" s="15" t="s">
        <v>44</v>
      </c>
      <c r="C37" s="21">
        <v>4094</v>
      </c>
      <c r="D37" s="23">
        <v>194512</v>
      </c>
      <c r="E37" s="18">
        <f t="shared" si="5"/>
        <v>2.1</v>
      </c>
      <c r="F37" s="24">
        <v>282</v>
      </c>
      <c r="G37" s="23">
        <v>5049</v>
      </c>
      <c r="H37" s="20">
        <f t="shared" si="6"/>
        <v>5.6</v>
      </c>
      <c r="I37" s="21">
        <v>203191</v>
      </c>
      <c r="J37" s="23">
        <v>706326</v>
      </c>
      <c r="K37" s="20">
        <f t="shared" si="1"/>
        <v>28.8</v>
      </c>
      <c r="L37" s="21">
        <f t="shared" si="2"/>
        <v>207567</v>
      </c>
      <c r="M37" s="21">
        <f t="shared" si="3"/>
        <v>905887</v>
      </c>
      <c r="N37" s="18">
        <f t="shared" si="4"/>
        <v>22.9</v>
      </c>
      <c r="P37" s="45"/>
    </row>
    <row r="38" spans="1:17" ht="18" customHeight="1">
      <c r="B38" s="46" t="s">
        <v>45</v>
      </c>
      <c r="C38" s="47">
        <f>SUM(C7:C37)</f>
        <v>3065869</v>
      </c>
      <c r="D38" s="47">
        <f>SUM(D7:D37)</f>
        <v>123343996</v>
      </c>
      <c r="E38" s="48">
        <f t="shared" si="5"/>
        <v>2.5</v>
      </c>
      <c r="F38" s="47">
        <f>SUM(F7:F37)</f>
        <v>241691</v>
      </c>
      <c r="G38" s="47">
        <f>SUM(G7:G37)</f>
        <v>8583555</v>
      </c>
      <c r="H38" s="48">
        <f t="shared" si="6"/>
        <v>2.8</v>
      </c>
      <c r="I38" s="47">
        <f>SUM(I7:I37)</f>
        <v>38246284</v>
      </c>
      <c r="J38" s="47">
        <f>SUM(J7:J37)</f>
        <v>163558533</v>
      </c>
      <c r="K38" s="48">
        <f t="shared" si="1"/>
        <v>23.4</v>
      </c>
      <c r="L38" s="47">
        <f t="shared" si="2"/>
        <v>41553844</v>
      </c>
      <c r="M38" s="47">
        <f t="shared" si="3"/>
        <v>295486084</v>
      </c>
      <c r="N38" s="48">
        <f t="shared" si="4"/>
        <v>14.1</v>
      </c>
      <c r="O38" s="49"/>
      <c r="P38" s="49"/>
      <c r="Q38" s="49"/>
    </row>
    <row r="39" spans="1:17" ht="21.95" customHeight="1">
      <c r="B39" s="1" t="s">
        <v>46</v>
      </c>
      <c r="C39" s="49"/>
      <c r="D39" s="49"/>
      <c r="E39" s="50"/>
      <c r="F39" s="49"/>
      <c r="G39" s="49"/>
      <c r="H39" s="50"/>
      <c r="I39" s="49"/>
      <c r="J39" s="49"/>
      <c r="K39" s="50"/>
      <c r="L39" s="49"/>
      <c r="M39" s="49"/>
      <c r="N39" s="50"/>
    </row>
    <row r="40" spans="1:17" ht="19.5" customHeight="1">
      <c r="B40" s="51"/>
      <c r="N40" s="5"/>
    </row>
    <row r="41" spans="1:17" ht="19.5" customHeight="1">
      <c r="B41" s="52"/>
      <c r="C41" s="65" t="s">
        <v>3</v>
      </c>
      <c r="D41" s="66"/>
      <c r="E41" s="66"/>
      <c r="F41" s="6" t="s">
        <v>4</v>
      </c>
      <c r="G41" s="53"/>
      <c r="H41" s="53"/>
      <c r="I41" s="6" t="s">
        <v>5</v>
      </c>
      <c r="J41" s="52"/>
      <c r="K41" s="53"/>
      <c r="L41" s="52" t="s">
        <v>6</v>
      </c>
      <c r="M41" s="53"/>
      <c r="N41" s="54"/>
    </row>
    <row r="42" spans="1:17" ht="19.5" customHeight="1">
      <c r="B42" s="55" t="s">
        <v>7</v>
      </c>
      <c r="C42" s="8" t="s">
        <v>8</v>
      </c>
      <c r="D42" s="9" t="s">
        <v>47</v>
      </c>
      <c r="E42" s="8" t="s">
        <v>48</v>
      </c>
      <c r="F42" s="8" t="s">
        <v>8</v>
      </c>
      <c r="G42" s="8" t="s">
        <v>47</v>
      </c>
      <c r="H42" s="8" t="s">
        <v>48</v>
      </c>
      <c r="I42" s="8" t="s">
        <v>8</v>
      </c>
      <c r="J42" s="8" t="s">
        <v>47</v>
      </c>
      <c r="K42" s="9" t="s">
        <v>48</v>
      </c>
      <c r="L42" s="8" t="s">
        <v>8</v>
      </c>
      <c r="M42" s="8" t="s">
        <v>47</v>
      </c>
      <c r="N42" s="8" t="s">
        <v>48</v>
      </c>
    </row>
    <row r="43" spans="1:17" ht="19.5" customHeight="1">
      <c r="B43" s="12"/>
      <c r="C43" s="11" t="s">
        <v>11</v>
      </c>
      <c r="D43" s="12" t="s">
        <v>49</v>
      </c>
      <c r="E43" s="10" t="s">
        <v>50</v>
      </c>
      <c r="F43" s="11" t="s">
        <v>11</v>
      </c>
      <c r="G43" s="10" t="s">
        <v>49</v>
      </c>
      <c r="H43" s="10" t="s">
        <v>50</v>
      </c>
      <c r="I43" s="11" t="s">
        <v>11</v>
      </c>
      <c r="J43" s="10" t="s">
        <v>49</v>
      </c>
      <c r="K43" s="12" t="s">
        <v>50</v>
      </c>
      <c r="L43" s="13" t="s">
        <v>11</v>
      </c>
      <c r="M43" s="10" t="s">
        <v>49</v>
      </c>
      <c r="N43" s="10" t="s">
        <v>50</v>
      </c>
    </row>
    <row r="44" spans="1:17" s="14" customFormat="1" ht="16.5" customHeight="1">
      <c r="A44" s="1">
        <v>32</v>
      </c>
      <c r="B44" s="43" t="s">
        <v>51</v>
      </c>
      <c r="C44" s="33">
        <v>304</v>
      </c>
      <c r="D44" s="34">
        <v>239616</v>
      </c>
      <c r="E44" s="18">
        <f t="shared" ref="E44:E59" si="7">IF(OR(C44=0,D44=0),"　　－　　",ROUND(C44/D44*100,1))</f>
        <v>0.1</v>
      </c>
      <c r="F44" s="56">
        <v>0</v>
      </c>
      <c r="G44" s="34">
        <v>2639</v>
      </c>
      <c r="H44" s="20" t="str">
        <f t="shared" ref="H44:H59" si="8">IF(OR(F44=0,G44=0),"　　－　　",ROUND(F44/G44*100,1))</f>
        <v>　　－　　</v>
      </c>
      <c r="I44" s="33">
        <v>90446</v>
      </c>
      <c r="J44" s="34">
        <v>594835</v>
      </c>
      <c r="K44" s="20">
        <f t="shared" ref="K44:K59" si="9">IF(OR(I44=0,J44=0),"　　－　　",ROUND(I44/J44*100,1))</f>
        <v>15.2</v>
      </c>
      <c r="L44" s="21">
        <f t="shared" ref="L44:L59" si="10">C44+F44+I44</f>
        <v>90750</v>
      </c>
      <c r="M44" s="21">
        <f t="shared" ref="M44:M59" si="11">D44+G44+J44</f>
        <v>837090</v>
      </c>
      <c r="N44" s="18">
        <f t="shared" ref="N44:N59" si="12">IF(OR(L44=0,M44=0),"　　－　　",ROUND(L44/M44*100,1))</f>
        <v>10.8</v>
      </c>
    </row>
    <row r="45" spans="1:17" s="14" customFormat="1" ht="16.5" customHeight="1">
      <c r="A45" s="1">
        <v>33</v>
      </c>
      <c r="B45" s="43" t="s">
        <v>52</v>
      </c>
      <c r="C45" s="33">
        <v>690</v>
      </c>
      <c r="D45" s="33">
        <v>33725</v>
      </c>
      <c r="E45" s="18">
        <f t="shared" si="7"/>
        <v>2</v>
      </c>
      <c r="F45" s="38">
        <v>144</v>
      </c>
      <c r="G45" s="57">
        <v>323</v>
      </c>
      <c r="H45" s="20">
        <f t="shared" si="8"/>
        <v>44.6</v>
      </c>
      <c r="I45" s="33">
        <v>174380</v>
      </c>
      <c r="J45" s="33">
        <v>613126</v>
      </c>
      <c r="K45" s="20">
        <f t="shared" si="9"/>
        <v>28.4</v>
      </c>
      <c r="L45" s="21">
        <f t="shared" si="10"/>
        <v>175214</v>
      </c>
      <c r="M45" s="21">
        <f t="shared" si="11"/>
        <v>647174</v>
      </c>
      <c r="N45" s="18">
        <f t="shared" si="12"/>
        <v>27.1</v>
      </c>
    </row>
    <row r="46" spans="1:17" s="14" customFormat="1" ht="16.5" customHeight="1">
      <c r="A46" s="1">
        <v>34</v>
      </c>
      <c r="B46" s="15" t="s">
        <v>53</v>
      </c>
      <c r="C46" s="33">
        <v>65182</v>
      </c>
      <c r="D46" s="34">
        <v>417291</v>
      </c>
      <c r="E46" s="18">
        <f t="shared" si="7"/>
        <v>15.6</v>
      </c>
      <c r="F46" s="24">
        <v>0</v>
      </c>
      <c r="G46" s="23">
        <v>0</v>
      </c>
      <c r="H46" s="20" t="str">
        <f t="shared" si="8"/>
        <v>　　－　　</v>
      </c>
      <c r="I46" s="33">
        <v>45582</v>
      </c>
      <c r="J46" s="34">
        <v>154919</v>
      </c>
      <c r="K46" s="20">
        <f t="shared" si="9"/>
        <v>29.4</v>
      </c>
      <c r="L46" s="21">
        <f t="shared" si="10"/>
        <v>110764</v>
      </c>
      <c r="M46" s="21">
        <f t="shared" si="11"/>
        <v>572210</v>
      </c>
      <c r="N46" s="18">
        <f t="shared" si="12"/>
        <v>19.399999999999999</v>
      </c>
    </row>
    <row r="47" spans="1:17" s="14" customFormat="1" ht="17.100000000000001" customHeight="1">
      <c r="A47" s="1">
        <v>35</v>
      </c>
      <c r="B47" s="58" t="s">
        <v>54</v>
      </c>
      <c r="C47" s="23">
        <v>91</v>
      </c>
      <c r="D47" s="24">
        <v>128329</v>
      </c>
      <c r="E47" s="20">
        <f t="shared" si="7"/>
        <v>0.1</v>
      </c>
      <c r="F47" s="23">
        <v>0</v>
      </c>
      <c r="G47" s="24">
        <v>1687</v>
      </c>
      <c r="H47" s="20" t="str">
        <f t="shared" si="8"/>
        <v>　　－　　</v>
      </c>
      <c r="I47" s="23">
        <v>162284</v>
      </c>
      <c r="J47" s="24">
        <v>550392</v>
      </c>
      <c r="K47" s="18">
        <f t="shared" si="9"/>
        <v>29.5</v>
      </c>
      <c r="L47" s="25">
        <f t="shared" si="10"/>
        <v>162375</v>
      </c>
      <c r="M47" s="25">
        <f t="shared" si="11"/>
        <v>680408</v>
      </c>
      <c r="N47" s="18">
        <f t="shared" si="12"/>
        <v>23.9</v>
      </c>
    </row>
    <row r="48" spans="1:17" s="14" customFormat="1" ht="16.5" customHeight="1">
      <c r="A48" s="1">
        <v>36</v>
      </c>
      <c r="B48" s="43" t="s">
        <v>55</v>
      </c>
      <c r="C48" s="59">
        <v>0</v>
      </c>
      <c r="D48" s="60">
        <v>8913</v>
      </c>
      <c r="E48" s="18" t="str">
        <f t="shared" si="7"/>
        <v>　　－　　</v>
      </c>
      <c r="F48" s="24">
        <v>0</v>
      </c>
      <c r="G48" s="23">
        <v>0</v>
      </c>
      <c r="H48" s="20" t="str">
        <f>IF(OR(F48=0,G48=0),"　　－　　",ROUND(F48/G48*100,1))</f>
        <v>　　－　　</v>
      </c>
      <c r="I48" s="59">
        <v>49415</v>
      </c>
      <c r="J48" s="60">
        <v>259969</v>
      </c>
      <c r="K48" s="20">
        <f t="shared" si="9"/>
        <v>19</v>
      </c>
      <c r="L48" s="21">
        <f t="shared" si="10"/>
        <v>49415</v>
      </c>
      <c r="M48" s="21">
        <f t="shared" si="11"/>
        <v>268882</v>
      </c>
      <c r="N48" s="18">
        <f t="shared" si="12"/>
        <v>18.399999999999999</v>
      </c>
    </row>
    <row r="49" spans="1:15" s="14" customFormat="1" ht="17.100000000000001" customHeight="1">
      <c r="A49" s="1">
        <v>37</v>
      </c>
      <c r="B49" s="15" t="s">
        <v>56</v>
      </c>
      <c r="C49" s="23">
        <v>0</v>
      </c>
      <c r="D49" s="24">
        <v>5087</v>
      </c>
      <c r="E49" s="20" t="str">
        <f t="shared" si="7"/>
        <v>　　－　　</v>
      </c>
      <c r="F49" s="23">
        <v>0</v>
      </c>
      <c r="G49" s="24">
        <v>0</v>
      </c>
      <c r="H49" s="20" t="str">
        <f t="shared" si="8"/>
        <v>　　－　　</v>
      </c>
      <c r="I49" s="63">
        <v>44888</v>
      </c>
      <c r="J49" s="63">
        <v>238685</v>
      </c>
      <c r="K49" s="18">
        <f t="shared" si="9"/>
        <v>18.8</v>
      </c>
      <c r="L49" s="25">
        <f t="shared" si="10"/>
        <v>44888</v>
      </c>
      <c r="M49" s="25">
        <f t="shared" si="11"/>
        <v>243772</v>
      </c>
      <c r="N49" s="18">
        <f t="shared" si="12"/>
        <v>18.399999999999999</v>
      </c>
    </row>
    <row r="50" spans="1:15" s="14" customFormat="1" ht="15.75" customHeight="1">
      <c r="A50" s="1">
        <v>38</v>
      </c>
      <c r="B50" s="15" t="s">
        <v>57</v>
      </c>
      <c r="C50" s="33">
        <v>39494</v>
      </c>
      <c r="D50" s="34">
        <v>339802</v>
      </c>
      <c r="E50" s="18">
        <f t="shared" si="7"/>
        <v>11.6</v>
      </c>
      <c r="F50" s="24">
        <v>0</v>
      </c>
      <c r="G50" s="23">
        <v>0</v>
      </c>
      <c r="H50" s="20" t="str">
        <f t="shared" si="8"/>
        <v>　　－　　</v>
      </c>
      <c r="I50" s="33">
        <v>6131</v>
      </c>
      <c r="J50" s="34">
        <v>11502</v>
      </c>
      <c r="K50" s="20">
        <f t="shared" si="9"/>
        <v>53.3</v>
      </c>
      <c r="L50" s="21">
        <f t="shared" si="10"/>
        <v>45625</v>
      </c>
      <c r="M50" s="21">
        <f t="shared" si="11"/>
        <v>351304</v>
      </c>
      <c r="N50" s="18">
        <f t="shared" si="12"/>
        <v>13</v>
      </c>
    </row>
    <row r="51" spans="1:15" s="14" customFormat="1" ht="16.5" customHeight="1">
      <c r="A51" s="1">
        <v>39</v>
      </c>
      <c r="B51" s="15" t="s">
        <v>58</v>
      </c>
      <c r="C51" s="33">
        <v>0</v>
      </c>
      <c r="D51" s="34">
        <v>2831</v>
      </c>
      <c r="E51" s="18" t="str">
        <f t="shared" si="7"/>
        <v>　　－　　</v>
      </c>
      <c r="F51" s="38">
        <v>0</v>
      </c>
      <c r="G51" s="34">
        <v>10053</v>
      </c>
      <c r="H51" s="20" t="str">
        <f t="shared" si="8"/>
        <v>　　－　　</v>
      </c>
      <c r="I51" s="33">
        <v>16211</v>
      </c>
      <c r="J51" s="34">
        <v>358594</v>
      </c>
      <c r="K51" s="20">
        <f t="shared" si="9"/>
        <v>4.5</v>
      </c>
      <c r="L51" s="21">
        <f t="shared" si="10"/>
        <v>16211</v>
      </c>
      <c r="M51" s="21">
        <f t="shared" si="11"/>
        <v>371478</v>
      </c>
      <c r="N51" s="18">
        <f t="shared" si="12"/>
        <v>4.4000000000000004</v>
      </c>
    </row>
    <row r="52" spans="1:15" s="14" customFormat="1" ht="17.100000000000001" customHeight="1">
      <c r="A52" s="1">
        <v>40</v>
      </c>
      <c r="B52" s="15" t="s">
        <v>59</v>
      </c>
      <c r="C52" s="34">
        <v>13283</v>
      </c>
      <c r="D52" s="38">
        <v>351818</v>
      </c>
      <c r="E52" s="41">
        <f t="shared" si="7"/>
        <v>3.8</v>
      </c>
      <c r="F52" s="34">
        <v>0</v>
      </c>
      <c r="G52" s="38">
        <v>0</v>
      </c>
      <c r="H52" s="41" t="str">
        <f t="shared" si="8"/>
        <v>　　－　　</v>
      </c>
      <c r="I52" s="34">
        <v>2766</v>
      </c>
      <c r="J52" s="38">
        <v>6764</v>
      </c>
      <c r="K52" s="42">
        <f t="shared" si="9"/>
        <v>40.9</v>
      </c>
      <c r="L52" s="26">
        <f t="shared" si="10"/>
        <v>16049</v>
      </c>
      <c r="M52" s="26">
        <f t="shared" si="11"/>
        <v>358582</v>
      </c>
      <c r="N52" s="42">
        <f t="shared" si="12"/>
        <v>4.5</v>
      </c>
    </row>
    <row r="53" spans="1:15" s="14" customFormat="1" ht="16.5" customHeight="1">
      <c r="A53" s="1">
        <v>41</v>
      </c>
      <c r="B53" s="15" t="s">
        <v>60</v>
      </c>
      <c r="C53" s="21">
        <v>74862</v>
      </c>
      <c r="D53" s="23">
        <v>280029</v>
      </c>
      <c r="E53" s="18">
        <f t="shared" si="7"/>
        <v>26.7</v>
      </c>
      <c r="F53" s="24">
        <v>189</v>
      </c>
      <c r="G53" s="23">
        <v>64365</v>
      </c>
      <c r="H53" s="20">
        <f t="shared" si="8"/>
        <v>0.3</v>
      </c>
      <c r="I53" s="21">
        <v>23503</v>
      </c>
      <c r="J53" s="24">
        <v>239570</v>
      </c>
      <c r="K53" s="18">
        <f t="shared" si="9"/>
        <v>9.8000000000000007</v>
      </c>
      <c r="L53" s="25">
        <f t="shared" si="10"/>
        <v>98554</v>
      </c>
      <c r="M53" s="25">
        <f t="shared" si="11"/>
        <v>583964</v>
      </c>
      <c r="N53" s="18">
        <f t="shared" si="12"/>
        <v>16.899999999999999</v>
      </c>
    </row>
    <row r="54" spans="1:15" s="14" customFormat="1" ht="17.100000000000001" customHeight="1">
      <c r="A54" s="1">
        <v>42</v>
      </c>
      <c r="B54" s="15" t="s">
        <v>61</v>
      </c>
      <c r="C54" s="21">
        <v>12076</v>
      </c>
      <c r="D54" s="23">
        <v>636231</v>
      </c>
      <c r="E54" s="18">
        <f t="shared" si="7"/>
        <v>1.9</v>
      </c>
      <c r="F54" s="24">
        <v>0</v>
      </c>
      <c r="G54" s="23">
        <v>0</v>
      </c>
      <c r="H54" s="20" t="str">
        <f t="shared" si="8"/>
        <v>　　－　　</v>
      </c>
      <c r="I54" s="21">
        <v>0</v>
      </c>
      <c r="J54" s="23">
        <v>0</v>
      </c>
      <c r="K54" s="20" t="str">
        <f t="shared" si="9"/>
        <v>　　－　　</v>
      </c>
      <c r="L54" s="21">
        <f t="shared" si="10"/>
        <v>12076</v>
      </c>
      <c r="M54" s="21">
        <f t="shared" si="11"/>
        <v>636231</v>
      </c>
      <c r="N54" s="18">
        <f t="shared" si="12"/>
        <v>1.9</v>
      </c>
    </row>
    <row r="55" spans="1:15" s="14" customFormat="1" ht="17.100000000000001" customHeight="1">
      <c r="A55" s="1">
        <v>43</v>
      </c>
      <c r="B55" s="15" t="s">
        <v>62</v>
      </c>
      <c r="C55" s="21">
        <v>29781</v>
      </c>
      <c r="D55" s="23">
        <v>353519</v>
      </c>
      <c r="E55" s="18">
        <f t="shared" si="7"/>
        <v>8.4</v>
      </c>
      <c r="F55" s="24">
        <v>0</v>
      </c>
      <c r="G55" s="23">
        <v>0</v>
      </c>
      <c r="H55" s="20" t="str">
        <f t="shared" si="8"/>
        <v>　　－　　</v>
      </c>
      <c r="I55" s="21">
        <v>859</v>
      </c>
      <c r="J55" s="23">
        <v>6665</v>
      </c>
      <c r="K55" s="20">
        <f t="shared" si="9"/>
        <v>12.9</v>
      </c>
      <c r="L55" s="21">
        <f t="shared" si="10"/>
        <v>30640</v>
      </c>
      <c r="M55" s="21">
        <f t="shared" si="11"/>
        <v>360184</v>
      </c>
      <c r="N55" s="18">
        <f t="shared" si="12"/>
        <v>8.5</v>
      </c>
    </row>
    <row r="56" spans="1:15" s="14" customFormat="1" ht="17.100000000000001" customHeight="1">
      <c r="A56" s="1">
        <v>44</v>
      </c>
      <c r="B56" s="15" t="s">
        <v>63</v>
      </c>
      <c r="C56" s="33">
        <v>0</v>
      </c>
      <c r="D56" s="34">
        <v>30335</v>
      </c>
      <c r="E56" s="18" t="str">
        <f t="shared" si="7"/>
        <v>　　－　　</v>
      </c>
      <c r="F56" s="38">
        <v>0</v>
      </c>
      <c r="G56" s="34">
        <v>19629</v>
      </c>
      <c r="H56" s="20" t="str">
        <f t="shared" si="8"/>
        <v>　　－　　</v>
      </c>
      <c r="I56" s="33">
        <v>115654</v>
      </c>
      <c r="J56" s="34">
        <v>378176</v>
      </c>
      <c r="K56" s="20">
        <f t="shared" si="9"/>
        <v>30.6</v>
      </c>
      <c r="L56" s="21">
        <f t="shared" si="10"/>
        <v>115654</v>
      </c>
      <c r="M56" s="21">
        <f t="shared" si="11"/>
        <v>428140</v>
      </c>
      <c r="N56" s="18">
        <f t="shared" si="12"/>
        <v>27</v>
      </c>
    </row>
    <row r="57" spans="1:15" s="14" customFormat="1" ht="17.100000000000001" customHeight="1">
      <c r="A57" s="1">
        <v>45</v>
      </c>
      <c r="B57" s="15" t="s">
        <v>64</v>
      </c>
      <c r="C57" s="21">
        <v>0</v>
      </c>
      <c r="D57" s="23">
        <v>244730</v>
      </c>
      <c r="E57" s="18" t="str">
        <f t="shared" si="7"/>
        <v>　　－　　</v>
      </c>
      <c r="F57" s="24">
        <v>0</v>
      </c>
      <c r="G57" s="23">
        <v>0</v>
      </c>
      <c r="H57" s="20" t="str">
        <f t="shared" si="8"/>
        <v>　　－　　</v>
      </c>
      <c r="I57" s="21">
        <v>57602</v>
      </c>
      <c r="J57" s="23">
        <v>90613</v>
      </c>
      <c r="K57" s="20">
        <f t="shared" si="9"/>
        <v>63.6</v>
      </c>
      <c r="L57" s="21">
        <f t="shared" si="10"/>
        <v>57602</v>
      </c>
      <c r="M57" s="21">
        <f t="shared" si="11"/>
        <v>335343</v>
      </c>
      <c r="N57" s="18">
        <f t="shared" si="12"/>
        <v>17.2</v>
      </c>
    </row>
    <row r="58" spans="1:15" s="14" customFormat="1" ht="16.5" customHeight="1">
      <c r="A58" s="1">
        <v>46</v>
      </c>
      <c r="B58" s="15" t="s">
        <v>65</v>
      </c>
      <c r="C58" s="21">
        <v>0</v>
      </c>
      <c r="D58" s="23">
        <v>0</v>
      </c>
      <c r="E58" s="18" t="str">
        <f t="shared" si="7"/>
        <v>　　－　　</v>
      </c>
      <c r="F58" s="24">
        <v>0</v>
      </c>
      <c r="G58" s="23">
        <v>0</v>
      </c>
      <c r="H58" s="20" t="str">
        <f t="shared" si="8"/>
        <v>　　－　　</v>
      </c>
      <c r="I58" s="21">
        <v>35876</v>
      </c>
      <c r="J58" s="24">
        <v>153056</v>
      </c>
      <c r="K58" s="20">
        <f t="shared" si="9"/>
        <v>23.4</v>
      </c>
      <c r="L58" s="21">
        <f t="shared" si="10"/>
        <v>35876</v>
      </c>
      <c r="M58" s="21">
        <f t="shared" si="11"/>
        <v>153056</v>
      </c>
      <c r="N58" s="18">
        <f t="shared" si="12"/>
        <v>23.4</v>
      </c>
    </row>
    <row r="59" spans="1:15" ht="18.75" customHeight="1">
      <c r="B59" s="46" t="s">
        <v>45</v>
      </c>
      <c r="C59" s="47">
        <f>SUM(C44:C58)</f>
        <v>235763</v>
      </c>
      <c r="D59" s="47">
        <f>SUM(D44:D58)</f>
        <v>3072256</v>
      </c>
      <c r="E59" s="48">
        <f t="shared" si="7"/>
        <v>7.7</v>
      </c>
      <c r="F59" s="47">
        <f>SUM(F44:F58)</f>
        <v>333</v>
      </c>
      <c r="G59" s="47">
        <f>SUM(G44:G58)</f>
        <v>98696</v>
      </c>
      <c r="H59" s="48">
        <f t="shared" si="8"/>
        <v>0.3</v>
      </c>
      <c r="I59" s="47">
        <f>SUM(I44:I58)</f>
        <v>825597</v>
      </c>
      <c r="J59" s="47">
        <f>SUM(J44:J58)</f>
        <v>3656866</v>
      </c>
      <c r="K59" s="48">
        <f t="shared" si="9"/>
        <v>22.6</v>
      </c>
      <c r="L59" s="47">
        <f t="shared" si="10"/>
        <v>1061693</v>
      </c>
      <c r="M59" s="47">
        <f t="shared" si="11"/>
        <v>6827818</v>
      </c>
      <c r="N59" s="48">
        <f t="shared" si="12"/>
        <v>15.5</v>
      </c>
    </row>
    <row r="60" spans="1:15" ht="16.5" customHeight="1">
      <c r="E60" s="50"/>
      <c r="H60" s="50"/>
      <c r="K60" s="50"/>
    </row>
    <row r="61" spans="1:15" ht="18" customHeight="1">
      <c r="B61" s="46" t="s">
        <v>66</v>
      </c>
      <c r="C61" s="47">
        <f>SUM(C38+C59)</f>
        <v>3301632</v>
      </c>
      <c r="D61" s="47">
        <f>SUM(D38+D59)</f>
        <v>126416252</v>
      </c>
      <c r="E61" s="48">
        <f>IF(OR(C61=0,D61=0),"　　－　　",ROUND(C61/D61*100,1))</f>
        <v>2.6</v>
      </c>
      <c r="F61" s="47">
        <f>SUM(F38+F59)</f>
        <v>242024</v>
      </c>
      <c r="G61" s="47">
        <f>SUM(G38+G59)</f>
        <v>8682251</v>
      </c>
      <c r="H61" s="48">
        <f>IF(OR(F61=0,G61=0),"　　－　　",ROUND(F61/G61*100,1))</f>
        <v>2.8</v>
      </c>
      <c r="I61" s="47">
        <f>SUM(I38+I59)</f>
        <v>39071881</v>
      </c>
      <c r="J61" s="47">
        <f>SUM(J38+J59)</f>
        <v>167215399</v>
      </c>
      <c r="K61" s="48">
        <f>IF(OR(I61=0,J61=0),"　　－　　",ROUND(I61/J61*100,1))</f>
        <v>23.4</v>
      </c>
      <c r="L61" s="47">
        <f>SUM(L38+L59)</f>
        <v>42615537</v>
      </c>
      <c r="M61" s="47">
        <f>SUM(M38+M59)</f>
        <v>302313902</v>
      </c>
      <c r="N61" s="48">
        <f>IF(OR(L61=0,M61=0),"　　－　　",ROUND(L61/M61*100,1))</f>
        <v>14.1</v>
      </c>
      <c r="O61" s="49"/>
    </row>
    <row r="62" spans="1:15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</row>
    <row r="63" spans="1:15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</row>
    <row r="64" spans="1:15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</row>
    <row r="65" spans="2:14" ht="14.25" customHeight="1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</row>
    <row r="66" spans="2:14" ht="14.25" customHeight="1">
      <c r="C66" s="62"/>
      <c r="D66" s="62"/>
      <c r="E66" s="62"/>
      <c r="F66" s="62"/>
      <c r="G66" s="62"/>
      <c r="H66" s="62"/>
      <c r="I66" s="62"/>
      <c r="J66" s="62"/>
    </row>
    <row r="67" spans="2:14" ht="15" customHeight="1"/>
    <row r="68" spans="2:14" ht="15" customHeight="1"/>
    <row r="69" spans="2:14" ht="15" customHeight="1"/>
    <row r="70" spans="2:14" ht="15" customHeight="1"/>
    <row r="71" spans="2:14" ht="15" customHeight="1"/>
    <row r="72" spans="2:14" ht="15" customHeight="1"/>
    <row r="73" spans="2:14" ht="15" customHeight="1"/>
    <row r="74" spans="2:14" ht="15" customHeight="1"/>
    <row r="75" spans="2:14" ht="15" customHeight="1"/>
    <row r="76" spans="2:14" ht="15" customHeight="1"/>
    <row r="77" spans="2:14" ht="15" customHeight="1"/>
    <row r="78" spans="2:14" ht="15" customHeight="1"/>
    <row r="79" spans="2:14" ht="15" customHeight="1"/>
    <row r="80" spans="2:14" ht="15" customHeight="1"/>
    <row r="81" spans="2:13" ht="15" customHeight="1"/>
    <row r="82" spans="2:13" ht="15" customHeight="1"/>
    <row r="83" spans="2:13" ht="15" customHeight="1"/>
    <row r="84" spans="2:13" ht="15" customHeight="1"/>
    <row r="85" spans="2:13" ht="15" customHeight="1"/>
    <row r="86" spans="2:13" ht="18.75" customHeight="1">
      <c r="B86" s="64" t="s">
        <v>67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</row>
  </sheetData>
  <mergeCells count="7">
    <mergeCell ref="B86:M86"/>
    <mergeCell ref="C4:E4"/>
    <mergeCell ref="F4:H4"/>
    <mergeCell ref="I4:K4"/>
    <mergeCell ref="L4:N4"/>
    <mergeCell ref="C41:E41"/>
    <mergeCell ref="B62:N62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76" fitToHeight="0" orientation="landscape" r:id="rId1"/>
  <headerFooter alignWithMargins="0"/>
  <rowBreaks count="1" manualBreakCount="1">
    <brk id="39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【公表用】</vt:lpstr>
      <vt:lpstr>【公表用】!Print_Area</vt:lpstr>
      <vt:lpstr>【公表用】!Print_Titles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2021-04-01T09:02:02Z</cp:lastPrinted>
  <dcterms:created xsi:type="dcterms:W3CDTF">2021-04-01T08:45:38Z</dcterms:created>
  <dcterms:modified xsi:type="dcterms:W3CDTF">2021-04-05T11:16:42Z</dcterms:modified>
</cp:coreProperties>
</file>