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D496AB1A-54EE-4718-940A-CD97431D9772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1967年（S42）から1971年（S46）までの区分" sheetId="4" r:id="rId1"/>
    <sheet name="1968年（S43）から1999年（H11）までの区分" sheetId="1" r:id="rId2"/>
    <sheet name="注意事項" sheetId="5" r:id="rId3"/>
    <sheet name="1996年（H8）からの区分" sheetId="3" r:id="rId4"/>
  </sheets>
  <definedNames>
    <definedName name="_xlnm.Print_Area" localSheetId="3">'1996年（H8）からの区分'!$A$1:$AJ$76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64" i="3" l="1"/>
  <c r="AJ61" i="3" s="1"/>
  <c r="AJ11" i="3"/>
  <c r="AJ7" i="3"/>
  <c r="AJ17" i="3"/>
  <c r="AJ26" i="3"/>
  <c r="AJ10" i="3" s="1"/>
  <c r="AI17" i="3"/>
  <c r="AJ73" i="3" l="1"/>
  <c r="AJ72" i="3" s="1"/>
  <c r="AJ62" i="3"/>
  <c r="AJ55" i="3"/>
  <c r="AJ50" i="3"/>
  <c r="AJ42" i="3"/>
  <c r="AJ40" i="3" s="1"/>
  <c r="AI7" i="3"/>
  <c r="AI11" i="3"/>
  <c r="AI26" i="3"/>
  <c r="AI42" i="3"/>
  <c r="AI40" i="3" s="1"/>
  <c r="AI50" i="3"/>
  <c r="AI55" i="3"/>
  <c r="AI62" i="3"/>
  <c r="AI61" i="3" s="1"/>
  <c r="AI64" i="3"/>
  <c r="AJ49" i="3" l="1"/>
  <c r="AJ48" i="3" s="1"/>
  <c r="AJ6" i="3"/>
  <c r="AI49" i="3"/>
  <c r="AI48" i="3" s="1"/>
  <c r="AI10" i="3"/>
  <c r="AI6" i="3" s="1"/>
  <c r="AI73" i="3"/>
  <c r="AI72" i="3" s="1"/>
  <c r="AH73" i="3"/>
  <c r="AH72" i="3"/>
  <c r="AH64" i="3"/>
  <c r="AH62" i="3"/>
  <c r="AH61" i="3" s="1"/>
  <c r="AH55" i="3"/>
  <c r="AH50" i="3"/>
  <c r="AH42" i="3"/>
  <c r="AH40" i="3" s="1"/>
  <c r="AH26" i="3"/>
  <c r="AH17" i="3"/>
  <c r="AH11" i="3"/>
  <c r="AH10" i="3"/>
  <c r="AH7" i="3"/>
  <c r="AF7" i="3"/>
  <c r="AG7" i="3"/>
  <c r="AG11" i="3"/>
  <c r="AG17" i="3"/>
  <c r="AG26" i="3"/>
  <c r="AG42" i="3"/>
  <c r="AG40" i="3" s="1"/>
  <c r="AG50" i="3"/>
  <c r="AG55" i="3"/>
  <c r="AG62" i="3"/>
  <c r="AG64" i="3"/>
  <c r="AJ5" i="3" l="1"/>
  <c r="AI5" i="3"/>
  <c r="AH49" i="3"/>
  <c r="AH48" i="3" s="1"/>
  <c r="AH6" i="3"/>
  <c r="AH5" i="3" s="1"/>
  <c r="AG61" i="3"/>
  <c r="AG10" i="3"/>
  <c r="AG6" i="3" s="1"/>
  <c r="AG49" i="3"/>
  <c r="AF73" i="3" l="1"/>
  <c r="AF72" i="3" s="1"/>
  <c r="AF64" i="3"/>
  <c r="AF62" i="3"/>
  <c r="AF55" i="3"/>
  <c r="AF50" i="3"/>
  <c r="AF42" i="3"/>
  <c r="AF40" i="3" s="1"/>
  <c r="AF26" i="3"/>
  <c r="AF17" i="3"/>
  <c r="AF11" i="3"/>
  <c r="AF61" i="3" l="1"/>
  <c r="AF10" i="3"/>
  <c r="AF6" i="3" s="1"/>
  <c r="AF49" i="3"/>
  <c r="AG73" i="3"/>
  <c r="AG72" i="3" s="1"/>
  <c r="AG48" i="3" s="1"/>
  <c r="AF48" i="3" l="1"/>
  <c r="AF5" i="3" s="1"/>
  <c r="AG5" i="3"/>
  <c r="AE73" i="3" l="1"/>
  <c r="AE72" i="3" s="1"/>
  <c r="AE64" i="3"/>
  <c r="AE62" i="3"/>
  <c r="AE55" i="3"/>
  <c r="AE50" i="3"/>
  <c r="AE42" i="3"/>
  <c r="AE40" i="3" s="1"/>
  <c r="AE26" i="3"/>
  <c r="AE17" i="3"/>
  <c r="AE11" i="3"/>
  <c r="AE7" i="3"/>
  <c r="AE49" i="3" l="1"/>
  <c r="AE10" i="3"/>
  <c r="AE6" i="3" s="1"/>
  <c r="AE61" i="3"/>
  <c r="AE48" i="3" l="1"/>
  <c r="AE5" i="3" s="1"/>
  <c r="AD7" i="3"/>
  <c r="AD11" i="3"/>
  <c r="AD17" i="3"/>
  <c r="AD26" i="3"/>
  <c r="AD42" i="3"/>
  <c r="AD40" i="3" s="1"/>
  <c r="AD50" i="3"/>
  <c r="AD55" i="3"/>
  <c r="AD62" i="3"/>
  <c r="AD64" i="3"/>
  <c r="AD73" i="3"/>
  <c r="AD72" i="3" s="1"/>
  <c r="AD61" i="3" l="1"/>
  <c r="AD49" i="3"/>
  <c r="AD10" i="3"/>
  <c r="AD6" i="3" s="1"/>
  <c r="AC73" i="3"/>
  <c r="AC72" i="3" s="1"/>
  <c r="AC64" i="3"/>
  <c r="AC62" i="3"/>
  <c r="AC55" i="3"/>
  <c r="AC50" i="3"/>
  <c r="AC42" i="3"/>
  <c r="AC40" i="3" s="1"/>
  <c r="AC26" i="3"/>
  <c r="AC17" i="3"/>
  <c r="AC11" i="3"/>
  <c r="AC7" i="3"/>
  <c r="AD48" i="3" l="1"/>
  <c r="AD5" i="3" s="1"/>
  <c r="AC49" i="3"/>
  <c r="AC61" i="3"/>
  <c r="AC10" i="3"/>
  <c r="AC6" i="3" s="1"/>
  <c r="AB7" i="3"/>
  <c r="AB11" i="3"/>
  <c r="AB17" i="3"/>
  <c r="AB26" i="3"/>
  <c r="AB42" i="3"/>
  <c r="AB40" i="3" s="1"/>
  <c r="AB50" i="3"/>
  <c r="AB55" i="3"/>
  <c r="AB62" i="3"/>
  <c r="AB64" i="3"/>
  <c r="AB73" i="3"/>
  <c r="AB72" i="3" s="1"/>
  <c r="AC48" i="3" l="1"/>
  <c r="AC5" i="3" s="1"/>
  <c r="AB61" i="3"/>
  <c r="AB49" i="3"/>
  <c r="AB10" i="3"/>
  <c r="AB6" i="3" s="1"/>
  <c r="AA62" i="3"/>
  <c r="AA55" i="3"/>
  <c r="AA73" i="3"/>
  <c r="AA72" i="3" s="1"/>
  <c r="AA64" i="3"/>
  <c r="AA50" i="3"/>
  <c r="AA42" i="3"/>
  <c r="AA40" i="3" s="1"/>
  <c r="AA26" i="3"/>
  <c r="AA17" i="3"/>
  <c r="AA11" i="3"/>
  <c r="AA7" i="3"/>
  <c r="AB48" i="3" l="1"/>
  <c r="AB5" i="3" s="1"/>
  <c r="AA61" i="3"/>
  <c r="AA49" i="3"/>
  <c r="AA10" i="3"/>
  <c r="AA6" i="3" s="1"/>
  <c r="Z73" i="3"/>
  <c r="Z72" i="3" s="1"/>
  <c r="Z64" i="3"/>
  <c r="Z62" i="3"/>
  <c r="Z55" i="3"/>
  <c r="Z50" i="3"/>
  <c r="Z42" i="3"/>
  <c r="Z40" i="3" s="1"/>
  <c r="Z26" i="3"/>
  <c r="Z17" i="3"/>
  <c r="Z11" i="3"/>
  <c r="Z7" i="3"/>
  <c r="AA48" i="3" l="1"/>
  <c r="AA5" i="3" s="1"/>
  <c r="Z49" i="3"/>
  <c r="Z61" i="3"/>
  <c r="Z10" i="3"/>
  <c r="Z6" i="3" s="1"/>
  <c r="K41" i="4"/>
  <c r="J41" i="4"/>
  <c r="J35" i="4" s="1"/>
  <c r="I41" i="4"/>
  <c r="H41" i="4"/>
  <c r="G41" i="4"/>
  <c r="K36" i="4"/>
  <c r="J36" i="4"/>
  <c r="I36" i="4"/>
  <c r="I35" i="4" s="1"/>
  <c r="H36" i="4"/>
  <c r="H35" i="4" s="1"/>
  <c r="G36" i="4"/>
  <c r="G35" i="4" s="1"/>
  <c r="I24" i="4"/>
  <c r="K33" i="4"/>
  <c r="J33" i="4"/>
  <c r="I33" i="4"/>
  <c r="H33" i="4"/>
  <c r="G33" i="4"/>
  <c r="K28" i="4"/>
  <c r="J28" i="4"/>
  <c r="I28" i="4"/>
  <c r="H28" i="4"/>
  <c r="G28" i="4"/>
  <c r="K25" i="4"/>
  <c r="J25" i="4"/>
  <c r="I25" i="4"/>
  <c r="H25" i="4"/>
  <c r="H24" i="4" s="1"/>
  <c r="G25" i="4"/>
  <c r="G24" i="4" s="1"/>
  <c r="K21" i="4"/>
  <c r="J21" i="4"/>
  <c r="I21" i="4"/>
  <c r="H21" i="4"/>
  <c r="G21" i="4"/>
  <c r="K16" i="4"/>
  <c r="J16" i="4"/>
  <c r="I16" i="4"/>
  <c r="I9" i="4" s="1"/>
  <c r="H16" i="4"/>
  <c r="G16" i="4"/>
  <c r="K10" i="4"/>
  <c r="J10" i="4"/>
  <c r="I10" i="4"/>
  <c r="H10" i="4"/>
  <c r="H9" i="4" s="1"/>
  <c r="H6" i="4" s="1"/>
  <c r="H5" i="4" s="1"/>
  <c r="G10" i="4"/>
  <c r="G9" i="4" s="1"/>
  <c r="K7" i="4"/>
  <c r="J7" i="4"/>
  <c r="I7" i="4"/>
  <c r="H7" i="4"/>
  <c r="G7" i="4"/>
  <c r="K35" i="4" l="1"/>
  <c r="K9" i="4"/>
  <c r="K6" i="4" s="1"/>
  <c r="K5" i="4" s="1"/>
  <c r="I6" i="4"/>
  <c r="I5" i="4" s="1"/>
  <c r="J24" i="4"/>
  <c r="G6" i="4"/>
  <c r="G5" i="4" s="1"/>
  <c r="K24" i="4"/>
  <c r="J9" i="4"/>
  <c r="J6" i="4" s="1"/>
  <c r="J5" i="4" s="1"/>
  <c r="Z48" i="3"/>
  <c r="Z5" i="3" s="1"/>
  <c r="Y73" i="3"/>
  <c r="Y72" i="3" s="1"/>
  <c r="X73" i="3"/>
  <c r="X72" i="3" s="1"/>
  <c r="W73" i="3"/>
  <c r="W72" i="3" s="1"/>
  <c r="V73" i="3"/>
  <c r="V72" i="3" s="1"/>
  <c r="U73" i="3"/>
  <c r="U72" i="3" s="1"/>
  <c r="T73" i="3"/>
  <c r="T72" i="3" s="1"/>
  <c r="S73" i="3"/>
  <c r="S72" i="3" s="1"/>
  <c r="R73" i="3"/>
  <c r="R72" i="3" s="1"/>
  <c r="Q73" i="3"/>
  <c r="Q72" i="3" s="1"/>
  <c r="P73" i="3"/>
  <c r="P72" i="3" s="1"/>
  <c r="O73" i="3"/>
  <c r="O72" i="3" s="1"/>
  <c r="N73" i="3"/>
  <c r="N72" i="3" s="1"/>
  <c r="M73" i="3"/>
  <c r="M72" i="3" s="1"/>
  <c r="L73" i="3"/>
  <c r="L72" i="3" s="1"/>
  <c r="K73" i="3"/>
  <c r="K72" i="3" s="1"/>
  <c r="J73" i="3"/>
  <c r="J72" i="3" s="1"/>
  <c r="I73" i="3"/>
  <c r="I72" i="3" s="1"/>
  <c r="H73" i="3"/>
  <c r="H72" i="3" s="1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73" i="3"/>
  <c r="G72" i="3" s="1"/>
  <c r="G64" i="3"/>
  <c r="G62" i="3"/>
  <c r="G55" i="3"/>
  <c r="G50" i="3"/>
  <c r="Y42" i="3"/>
  <c r="Y40" i="3" s="1"/>
  <c r="X42" i="3"/>
  <c r="X40" i="3" s="1"/>
  <c r="W42" i="3"/>
  <c r="W40" i="3" s="1"/>
  <c r="V42" i="3"/>
  <c r="V40" i="3" s="1"/>
  <c r="U42" i="3"/>
  <c r="U40" i="3" s="1"/>
  <c r="T42" i="3"/>
  <c r="T40" i="3" s="1"/>
  <c r="S42" i="3"/>
  <c r="S40" i="3" s="1"/>
  <c r="R42" i="3"/>
  <c r="R40" i="3" s="1"/>
  <c r="Q42" i="3"/>
  <c r="Q40" i="3" s="1"/>
  <c r="P42" i="3"/>
  <c r="P40" i="3" s="1"/>
  <c r="O42" i="3"/>
  <c r="O40" i="3" s="1"/>
  <c r="N42" i="3"/>
  <c r="N40" i="3" s="1"/>
  <c r="M42" i="3"/>
  <c r="M40" i="3" s="1"/>
  <c r="L42" i="3"/>
  <c r="L40" i="3" s="1"/>
  <c r="K42" i="3"/>
  <c r="K40" i="3" s="1"/>
  <c r="J42" i="3"/>
  <c r="J40" i="3" s="1"/>
  <c r="I42" i="3"/>
  <c r="I40" i="3" s="1"/>
  <c r="H42" i="3"/>
  <c r="H40" i="3" s="1"/>
  <c r="G42" i="3"/>
  <c r="G40" i="3" s="1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AL54" i="1"/>
  <c r="AL53" i="1" s="1"/>
  <c r="AK54" i="1"/>
  <c r="AK53" i="1" s="1"/>
  <c r="AJ54" i="1"/>
  <c r="AJ53" i="1" s="1"/>
  <c r="AI54" i="1"/>
  <c r="AI53" i="1" s="1"/>
  <c r="AH54" i="1"/>
  <c r="AH53" i="1" s="1"/>
  <c r="AG54" i="1"/>
  <c r="AG53" i="1" s="1"/>
  <c r="AF54" i="1"/>
  <c r="AF53" i="1" s="1"/>
  <c r="AE54" i="1"/>
  <c r="AE53" i="1" s="1"/>
  <c r="AD54" i="1"/>
  <c r="AD53" i="1" s="1"/>
  <c r="AC54" i="1"/>
  <c r="AC53" i="1" s="1"/>
  <c r="AB54" i="1"/>
  <c r="AB53" i="1" s="1"/>
  <c r="AA54" i="1"/>
  <c r="AA53" i="1" s="1"/>
  <c r="Z54" i="1"/>
  <c r="Z53" i="1" s="1"/>
  <c r="Y54" i="1"/>
  <c r="Y53" i="1" s="1"/>
  <c r="X54" i="1"/>
  <c r="X53" i="1" s="1"/>
  <c r="W54" i="1"/>
  <c r="W53" i="1" s="1"/>
  <c r="V54" i="1"/>
  <c r="V53" i="1" s="1"/>
  <c r="U54" i="1"/>
  <c r="U53" i="1" s="1"/>
  <c r="T54" i="1"/>
  <c r="T53" i="1" s="1"/>
  <c r="S54" i="1"/>
  <c r="S53" i="1" s="1"/>
  <c r="R54" i="1"/>
  <c r="R53" i="1" s="1"/>
  <c r="Q54" i="1"/>
  <c r="Q53" i="1" s="1"/>
  <c r="P54" i="1"/>
  <c r="P53" i="1" s="1"/>
  <c r="O54" i="1"/>
  <c r="O53" i="1" s="1"/>
  <c r="N54" i="1"/>
  <c r="N53" i="1" s="1"/>
  <c r="M54" i="1"/>
  <c r="M53" i="1" s="1"/>
  <c r="L54" i="1"/>
  <c r="L53" i="1" s="1"/>
  <c r="K54" i="1"/>
  <c r="K53" i="1" s="1"/>
  <c r="J54" i="1"/>
  <c r="J53" i="1" s="1"/>
  <c r="I54" i="1"/>
  <c r="I53" i="1" s="1"/>
  <c r="H54" i="1"/>
  <c r="H53" i="1" s="1"/>
  <c r="G54" i="1"/>
  <c r="G53" i="1" s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AL38" i="1"/>
  <c r="AK38" i="1"/>
  <c r="AJ38" i="1"/>
  <c r="AJ37" i="1" s="1"/>
  <c r="AI38" i="1"/>
  <c r="AH38" i="1"/>
  <c r="AG38" i="1"/>
  <c r="AF38" i="1"/>
  <c r="AE38" i="1"/>
  <c r="AD38" i="1"/>
  <c r="AC38" i="1"/>
  <c r="AB38" i="1"/>
  <c r="AB37" i="1" s="1"/>
  <c r="AA38" i="1"/>
  <c r="Z38" i="1"/>
  <c r="Y38" i="1"/>
  <c r="X38" i="1"/>
  <c r="W38" i="1"/>
  <c r="V38" i="1"/>
  <c r="U38" i="1"/>
  <c r="T38" i="1"/>
  <c r="T37" i="1" s="1"/>
  <c r="S38" i="1"/>
  <c r="R38" i="1"/>
  <c r="Q38" i="1"/>
  <c r="P38" i="1"/>
  <c r="O38" i="1"/>
  <c r="N38" i="1"/>
  <c r="M38" i="1"/>
  <c r="L38" i="1"/>
  <c r="L37" i="1" s="1"/>
  <c r="K38" i="1"/>
  <c r="J38" i="1"/>
  <c r="I38" i="1"/>
  <c r="H38" i="1"/>
  <c r="G44" i="1"/>
  <c r="G42" i="1"/>
  <c r="G38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O10" i="1" s="1"/>
  <c r="N18" i="1"/>
  <c r="M18" i="1"/>
  <c r="L18" i="1"/>
  <c r="K18" i="1"/>
  <c r="J18" i="1"/>
  <c r="I18" i="1"/>
  <c r="H18" i="1"/>
  <c r="AL11" i="1"/>
  <c r="AK11" i="1"/>
  <c r="AJ11" i="1"/>
  <c r="AJ10" i="1" s="1"/>
  <c r="AI11" i="1"/>
  <c r="AH11" i="1"/>
  <c r="AG11" i="1"/>
  <c r="AF11" i="1"/>
  <c r="AE11" i="1"/>
  <c r="AD11" i="1"/>
  <c r="AC11" i="1"/>
  <c r="AB11" i="1"/>
  <c r="AB10" i="1" s="1"/>
  <c r="AA11" i="1"/>
  <c r="Z11" i="1"/>
  <c r="Y11" i="1"/>
  <c r="X11" i="1"/>
  <c r="W11" i="1"/>
  <c r="V11" i="1"/>
  <c r="U11" i="1"/>
  <c r="T11" i="1"/>
  <c r="T10" i="1" s="1"/>
  <c r="T6" i="1" s="1"/>
  <c r="T5" i="1" s="1"/>
  <c r="S11" i="1"/>
  <c r="R11" i="1"/>
  <c r="Q11" i="1"/>
  <c r="P11" i="1"/>
  <c r="O11" i="1"/>
  <c r="N11" i="1"/>
  <c r="M11" i="1"/>
  <c r="L11" i="1"/>
  <c r="L10" i="1" s="1"/>
  <c r="L6" i="1" s="1"/>
  <c r="L5" i="1" s="1"/>
  <c r="K11" i="1"/>
  <c r="J11" i="1"/>
  <c r="I11" i="1"/>
  <c r="H11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18" i="1"/>
  <c r="G11" i="1"/>
  <c r="G7" i="1"/>
  <c r="S10" i="1" l="1"/>
  <c r="AB6" i="1"/>
  <c r="AB5" i="1" s="1"/>
  <c r="AE10" i="1"/>
  <c r="G37" i="1"/>
  <c r="J49" i="3"/>
  <c r="N49" i="3"/>
  <c r="R49" i="3"/>
  <c r="V49" i="3"/>
  <c r="I49" i="3"/>
  <c r="M49" i="3"/>
  <c r="Q49" i="3"/>
  <c r="U49" i="3"/>
  <c r="Y49" i="3"/>
  <c r="I61" i="3"/>
  <c r="M61" i="3"/>
  <c r="Q61" i="3"/>
  <c r="U61" i="3"/>
  <c r="Y61" i="3"/>
  <c r="G61" i="3"/>
  <c r="L49" i="3"/>
  <c r="T49" i="3"/>
  <c r="L61" i="3"/>
  <c r="T61" i="3"/>
  <c r="K49" i="3"/>
  <c r="H49" i="3"/>
  <c r="P49" i="3"/>
  <c r="X49" i="3"/>
  <c r="G10" i="3"/>
  <c r="G6" i="3" s="1"/>
  <c r="J10" i="3"/>
  <c r="J6" i="3" s="1"/>
  <c r="N10" i="3"/>
  <c r="N6" i="3" s="1"/>
  <c r="G49" i="3"/>
  <c r="G48" i="3" s="1"/>
  <c r="K61" i="3"/>
  <c r="O61" i="3"/>
  <c r="S61" i="3"/>
  <c r="W61" i="3"/>
  <c r="P10" i="3"/>
  <c r="P6" i="3" s="1"/>
  <c r="H10" i="3"/>
  <c r="H6" i="3" s="1"/>
  <c r="L10" i="3"/>
  <c r="L6" i="3" s="1"/>
  <c r="T10" i="3"/>
  <c r="T6" i="3" s="1"/>
  <c r="I10" i="3"/>
  <c r="I6" i="3" s="1"/>
  <c r="W10" i="1"/>
  <c r="G10" i="1"/>
  <c r="I37" i="1"/>
  <c r="M37" i="1"/>
  <c r="Q37" i="1"/>
  <c r="U37" i="1"/>
  <c r="Y37" i="1"/>
  <c r="AC37" i="1"/>
  <c r="AG37" i="1"/>
  <c r="AK37" i="1"/>
  <c r="O37" i="1"/>
  <c r="O6" i="1" s="1"/>
  <c r="O5" i="1" s="1"/>
  <c r="W37" i="1"/>
  <c r="AE37" i="1"/>
  <c r="AE6" i="1" s="1"/>
  <c r="AE5" i="1" s="1"/>
  <c r="M10" i="3"/>
  <c r="M6" i="3" s="1"/>
  <c r="Q10" i="3"/>
  <c r="Q6" i="3" s="1"/>
  <c r="R10" i="3"/>
  <c r="R6" i="3" s="1"/>
  <c r="V10" i="3"/>
  <c r="V6" i="3" s="1"/>
  <c r="N10" i="1"/>
  <c r="V10" i="1"/>
  <c r="AD10" i="1"/>
  <c r="AL10" i="1"/>
  <c r="K10" i="1"/>
  <c r="AA10" i="1"/>
  <c r="AI10" i="1"/>
  <c r="H10" i="1"/>
  <c r="P10" i="1"/>
  <c r="X10" i="1"/>
  <c r="AF10" i="1"/>
  <c r="K37" i="1"/>
  <c r="S37" i="1"/>
  <c r="S6" i="1" s="1"/>
  <c r="S5" i="1" s="1"/>
  <c r="AA37" i="1"/>
  <c r="AI37" i="1"/>
  <c r="H37" i="1"/>
  <c r="P37" i="1"/>
  <c r="X37" i="1"/>
  <c r="AF37" i="1"/>
  <c r="J61" i="3"/>
  <c r="N61" i="3"/>
  <c r="R61" i="3"/>
  <c r="V61" i="3"/>
  <c r="H61" i="3"/>
  <c r="P61" i="3"/>
  <c r="X61" i="3"/>
  <c r="AJ6" i="1"/>
  <c r="AJ5" i="1" s="1"/>
  <c r="G6" i="1"/>
  <c r="G5" i="1" s="1"/>
  <c r="M6" i="1"/>
  <c r="M5" i="1" s="1"/>
  <c r="J10" i="1"/>
  <c r="R10" i="1"/>
  <c r="Z10" i="1"/>
  <c r="AH10" i="1"/>
  <c r="I10" i="1"/>
  <c r="I6" i="1" s="1"/>
  <c r="I5" i="1" s="1"/>
  <c r="M10" i="1"/>
  <c r="Q10" i="1"/>
  <c r="Q6" i="1" s="1"/>
  <c r="Q5" i="1" s="1"/>
  <c r="U10" i="1"/>
  <c r="U6" i="1" s="1"/>
  <c r="U5" i="1" s="1"/>
  <c r="Y10" i="1"/>
  <c r="AC10" i="1"/>
  <c r="AG10" i="1"/>
  <c r="AG6" i="1" s="1"/>
  <c r="AG5" i="1" s="1"/>
  <c r="AK10" i="1"/>
  <c r="AK6" i="1" s="1"/>
  <c r="AK5" i="1" s="1"/>
  <c r="K10" i="3"/>
  <c r="K6" i="3" s="1"/>
  <c r="O10" i="3"/>
  <c r="O6" i="3" s="1"/>
  <c r="S10" i="3"/>
  <c r="S6" i="3" s="1"/>
  <c r="W10" i="3"/>
  <c r="W6" i="3" s="1"/>
  <c r="O49" i="3"/>
  <c r="O48" i="3" s="1"/>
  <c r="S49" i="3"/>
  <c r="W49" i="3"/>
  <c r="Y10" i="3"/>
  <c r="Y6" i="3" s="1"/>
  <c r="X10" i="3"/>
  <c r="X6" i="3" s="1"/>
  <c r="U10" i="3"/>
  <c r="U6" i="3" s="1"/>
  <c r="J37" i="1"/>
  <c r="J6" i="1" s="1"/>
  <c r="J5" i="1" s="1"/>
  <c r="N37" i="1"/>
  <c r="N6" i="1" s="1"/>
  <c r="N5" i="1" s="1"/>
  <c r="R37" i="1"/>
  <c r="V37" i="1"/>
  <c r="Z37" i="1"/>
  <c r="Z6" i="1" s="1"/>
  <c r="Z5" i="1" s="1"/>
  <c r="AD37" i="1"/>
  <c r="AH37" i="1"/>
  <c r="AH6" i="1" s="1"/>
  <c r="AH5" i="1" s="1"/>
  <c r="AL37" i="1"/>
  <c r="AL6" i="1" s="1"/>
  <c r="AL5" i="1" s="1"/>
  <c r="AD6" i="1" l="1"/>
  <c r="AD5" i="1" s="1"/>
  <c r="AC6" i="1"/>
  <c r="AC5" i="1" s="1"/>
  <c r="R6" i="1"/>
  <c r="R5" i="1" s="1"/>
  <c r="Y6" i="1"/>
  <c r="Y5" i="1" s="1"/>
  <c r="Y48" i="3"/>
  <c r="Y5" i="3" s="1"/>
  <c r="I48" i="3"/>
  <c r="I5" i="3" s="1"/>
  <c r="P48" i="3"/>
  <c r="P5" i="3" s="1"/>
  <c r="N48" i="3"/>
  <c r="N5" i="3" s="1"/>
  <c r="H48" i="3"/>
  <c r="H5" i="3" s="1"/>
  <c r="J48" i="3"/>
  <c r="U48" i="3"/>
  <c r="U5" i="3" s="1"/>
  <c r="X48" i="3"/>
  <c r="X5" i="3" s="1"/>
  <c r="M48" i="3"/>
  <c r="M5" i="3" s="1"/>
  <c r="V48" i="3"/>
  <c r="V5" i="3" s="1"/>
  <c r="R48" i="3"/>
  <c r="R5" i="3" s="1"/>
  <c r="Q48" i="3"/>
  <c r="Q5" i="3" s="1"/>
  <c r="K48" i="3"/>
  <c r="K5" i="3" s="1"/>
  <c r="L48" i="3"/>
  <c r="L5" i="3" s="1"/>
  <c r="T48" i="3"/>
  <c r="T5" i="3" s="1"/>
  <c r="G5" i="3"/>
  <c r="S48" i="3"/>
  <c r="S5" i="3" s="1"/>
  <c r="W48" i="3"/>
  <c r="W5" i="3" s="1"/>
  <c r="P6" i="1"/>
  <c r="P5" i="1" s="1"/>
  <c r="H6" i="1"/>
  <c r="H5" i="1" s="1"/>
  <c r="K6" i="1"/>
  <c r="K5" i="1" s="1"/>
  <c r="J5" i="3"/>
  <c r="W6" i="1"/>
  <c r="W5" i="1" s="1"/>
  <c r="AF6" i="1"/>
  <c r="AF5" i="1" s="1"/>
  <c r="AI6" i="1"/>
  <c r="AI5" i="1" s="1"/>
  <c r="V6" i="1"/>
  <c r="V5" i="1" s="1"/>
  <c r="O5" i="3"/>
  <c r="X6" i="1"/>
  <c r="X5" i="1" s="1"/>
  <c r="AA6" i="1"/>
  <c r="AA5" i="1" s="1"/>
</calcChain>
</file>

<file path=xl/sharedStrings.xml><?xml version="1.0" encoding="utf-8"?>
<sst xmlns="http://schemas.openxmlformats.org/spreadsheetml/2006/main" count="1228" uniqueCount="170">
  <si>
    <t>飛行機</t>
    <rPh sb="0" eb="3">
      <t>ヒコウキ</t>
    </rPh>
    <phoneticPr fontId="1"/>
  </si>
  <si>
    <t>単発</t>
    <rPh sb="0" eb="2">
      <t>タンパツ</t>
    </rPh>
    <phoneticPr fontId="1"/>
  </si>
  <si>
    <t>ピストン</t>
    <phoneticPr fontId="1"/>
  </si>
  <si>
    <t>双発</t>
    <rPh sb="0" eb="2">
      <t>ソウハツ</t>
    </rPh>
    <phoneticPr fontId="1"/>
  </si>
  <si>
    <t>エアロコマンダー</t>
    <phoneticPr fontId="1"/>
  </si>
  <si>
    <t>セスナ</t>
    <phoneticPr fontId="1"/>
  </si>
  <si>
    <t>パイパー</t>
    <phoneticPr fontId="1"/>
  </si>
  <si>
    <t>DC-3</t>
    <phoneticPr fontId="1"/>
  </si>
  <si>
    <t>その他</t>
    <rPh sb="2" eb="3">
      <t>タ</t>
    </rPh>
    <phoneticPr fontId="1"/>
  </si>
  <si>
    <t>多発</t>
    <rPh sb="0" eb="2">
      <t>タハツ</t>
    </rPh>
    <phoneticPr fontId="1"/>
  </si>
  <si>
    <t>ターボ・プロップ</t>
    <phoneticPr fontId="1"/>
  </si>
  <si>
    <t>F-27</t>
    <phoneticPr fontId="1"/>
  </si>
  <si>
    <t>YS-11</t>
    <phoneticPr fontId="1"/>
  </si>
  <si>
    <t>MU-2</t>
    <phoneticPr fontId="1"/>
  </si>
  <si>
    <t>ターボ・ジェット</t>
    <phoneticPr fontId="1"/>
  </si>
  <si>
    <t>B-737</t>
    <phoneticPr fontId="1"/>
  </si>
  <si>
    <t>セスナ500</t>
    <phoneticPr fontId="1"/>
  </si>
  <si>
    <t>DC-9</t>
    <phoneticPr fontId="1"/>
  </si>
  <si>
    <t>B-747</t>
    <phoneticPr fontId="1"/>
  </si>
  <si>
    <t>DC-8</t>
    <phoneticPr fontId="1"/>
  </si>
  <si>
    <t>CV-880</t>
    <phoneticPr fontId="1"/>
  </si>
  <si>
    <t>B-727</t>
    <phoneticPr fontId="1"/>
  </si>
  <si>
    <t>L-1011</t>
    <phoneticPr fontId="1"/>
  </si>
  <si>
    <t>回転翼航空機</t>
    <rPh sb="0" eb="3">
      <t>カイテンヨク</t>
    </rPh>
    <rPh sb="3" eb="6">
      <t>コウクウキ</t>
    </rPh>
    <phoneticPr fontId="1"/>
  </si>
  <si>
    <t>ベル47</t>
    <phoneticPr fontId="1"/>
  </si>
  <si>
    <t>S-55</t>
    <phoneticPr fontId="1"/>
  </si>
  <si>
    <t>タービン</t>
    <phoneticPr fontId="1"/>
  </si>
  <si>
    <t>シュド又はアエロスパシアル式アルウェット</t>
    <rPh sb="3" eb="4">
      <t>マタ</t>
    </rPh>
    <rPh sb="13" eb="14">
      <t>シキ</t>
    </rPh>
    <phoneticPr fontId="1"/>
  </si>
  <si>
    <t>ベル式</t>
    <rPh sb="2" eb="3">
      <t>シキ</t>
    </rPh>
    <phoneticPr fontId="1"/>
  </si>
  <si>
    <t>飛行船</t>
    <rPh sb="0" eb="3">
      <t>ヒコウセン</t>
    </rPh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</si>
  <si>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</si>
  <si>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</si>
  <si>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DC-6B</t>
    <phoneticPr fontId="1"/>
  </si>
  <si>
    <t>ヘロン</t>
    <phoneticPr fontId="1"/>
  </si>
  <si>
    <t>VC-880</t>
    <phoneticPr fontId="1"/>
  </si>
  <si>
    <t>-</t>
    <phoneticPr fontId="1"/>
  </si>
  <si>
    <t>G-Ⅱ</t>
    <phoneticPr fontId="1"/>
  </si>
  <si>
    <t>リアジェット24D</t>
    <phoneticPr fontId="1"/>
  </si>
  <si>
    <t>ファルコン10</t>
    <phoneticPr fontId="1"/>
  </si>
  <si>
    <t>DC-10</t>
    <phoneticPr fontId="1"/>
  </si>
  <si>
    <t>滑空機</t>
    <rPh sb="0" eb="3">
      <t>カックウキ</t>
    </rPh>
    <phoneticPr fontId="1"/>
  </si>
  <si>
    <t>ビーチクラフト</t>
    <phoneticPr fontId="1"/>
  </si>
  <si>
    <t>DHC-6-300</t>
    <phoneticPr fontId="1"/>
  </si>
  <si>
    <t>ビーチクラフト200T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</si>
  <si>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</si>
  <si>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</si>
  <si>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</si>
  <si>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</si>
  <si>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</si>
  <si>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</si>
  <si>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</si>
  <si>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</si>
  <si>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</si>
  <si>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</si>
  <si>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</si>
  <si>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</si>
  <si>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</si>
  <si>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</si>
  <si>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ヒューズ</t>
    <phoneticPr fontId="1"/>
  </si>
  <si>
    <t>ヒラー</t>
    <phoneticPr fontId="1"/>
  </si>
  <si>
    <t>エンストロム</t>
    <phoneticPr fontId="1"/>
  </si>
  <si>
    <t>-</t>
    <phoneticPr fontId="1"/>
  </si>
  <si>
    <t>-</t>
    <phoneticPr fontId="1"/>
  </si>
  <si>
    <t>シュド</t>
    <phoneticPr fontId="1"/>
  </si>
  <si>
    <t>A-300</t>
    <phoneticPr fontId="1"/>
  </si>
  <si>
    <t>-</t>
    <phoneticPr fontId="1"/>
  </si>
  <si>
    <t>-</t>
    <phoneticPr fontId="1"/>
  </si>
  <si>
    <t>-</t>
    <phoneticPr fontId="1"/>
  </si>
  <si>
    <t>ドルニエ</t>
    <phoneticPr fontId="1"/>
  </si>
  <si>
    <t>-</t>
    <phoneticPr fontId="1"/>
  </si>
  <si>
    <t>B-767</t>
    <phoneticPr fontId="1"/>
  </si>
  <si>
    <t>-</t>
    <phoneticPr fontId="1"/>
  </si>
  <si>
    <t>-</t>
    <phoneticPr fontId="1"/>
  </si>
  <si>
    <t>-</t>
    <phoneticPr fontId="1"/>
  </si>
  <si>
    <t>その他</t>
    <rPh sb="2" eb="3">
      <t>タ</t>
    </rPh>
    <phoneticPr fontId="1"/>
  </si>
  <si>
    <t>平成1</t>
    <rPh sb="0" eb="2">
      <t>ヘイセイ</t>
    </rPh>
    <phoneticPr fontId="1"/>
  </si>
  <si>
    <t>ロビンソン</t>
    <phoneticPr fontId="1"/>
  </si>
  <si>
    <t>-</t>
    <phoneticPr fontId="1"/>
  </si>
  <si>
    <t>川崎BK117</t>
    <rPh sb="0" eb="2">
      <t>カワサキ</t>
    </rPh>
    <phoneticPr fontId="1"/>
  </si>
  <si>
    <t>アエロスパシアル</t>
    <phoneticPr fontId="1"/>
  </si>
  <si>
    <t>ベル</t>
    <phoneticPr fontId="1"/>
  </si>
  <si>
    <t>バートル</t>
    <phoneticPr fontId="1"/>
  </si>
  <si>
    <t>-</t>
    <phoneticPr fontId="1"/>
  </si>
  <si>
    <t>-</t>
    <phoneticPr fontId="1"/>
  </si>
  <si>
    <t>-</t>
    <phoneticPr fontId="1"/>
  </si>
  <si>
    <t>MD-11</t>
    <phoneticPr fontId="1"/>
  </si>
  <si>
    <t>-</t>
    <phoneticPr fontId="1"/>
  </si>
  <si>
    <t>A-320</t>
    <phoneticPr fontId="1"/>
  </si>
  <si>
    <t>-</t>
    <phoneticPr fontId="1"/>
  </si>
  <si>
    <t>-</t>
    <phoneticPr fontId="1"/>
  </si>
  <si>
    <t>ビーチクラフト式</t>
    <rPh sb="7" eb="8">
      <t>シキ</t>
    </rPh>
    <phoneticPr fontId="1"/>
  </si>
  <si>
    <t>パイパー式</t>
    <rPh sb="4" eb="5">
      <t>シキ</t>
    </rPh>
    <phoneticPr fontId="1"/>
  </si>
  <si>
    <t>サーブ式</t>
    <rPh sb="3" eb="4">
      <t>シキ</t>
    </rPh>
    <phoneticPr fontId="1"/>
  </si>
  <si>
    <t>B777</t>
    <phoneticPr fontId="1"/>
  </si>
  <si>
    <t>B737</t>
    <phoneticPr fontId="1"/>
  </si>
  <si>
    <t>DC9</t>
    <phoneticPr fontId="1"/>
  </si>
  <si>
    <t>MD-90</t>
    <phoneticPr fontId="1"/>
  </si>
  <si>
    <t>平成8</t>
    <rPh sb="0" eb="2">
      <t>ヘイセイ</t>
    </rPh>
    <phoneticPr fontId="1"/>
  </si>
  <si>
    <t>ブリテンノーマン式</t>
    <rPh sb="8" eb="9">
      <t>シキ</t>
    </rPh>
    <phoneticPr fontId="1"/>
  </si>
  <si>
    <t>A300</t>
    <phoneticPr fontId="1"/>
  </si>
  <si>
    <t>A320/321</t>
    <phoneticPr fontId="1"/>
  </si>
  <si>
    <t>B767</t>
    <phoneticPr fontId="1"/>
  </si>
  <si>
    <t>B747</t>
    <phoneticPr fontId="1"/>
  </si>
  <si>
    <t>DC10</t>
    <phoneticPr fontId="1"/>
  </si>
  <si>
    <t>MD11</t>
    <phoneticPr fontId="1"/>
  </si>
  <si>
    <t>ヒューズ269</t>
    <phoneticPr fontId="1"/>
  </si>
  <si>
    <t>ロビンソンR22/R44</t>
    <phoneticPr fontId="1"/>
  </si>
  <si>
    <t>AS350</t>
    <phoneticPr fontId="1"/>
  </si>
  <si>
    <t>ベル206</t>
    <phoneticPr fontId="1"/>
  </si>
  <si>
    <t>ヒューズ369</t>
    <phoneticPr fontId="1"/>
  </si>
  <si>
    <t>カモフ式</t>
    <rPh sb="3" eb="4">
      <t>シキ</t>
    </rPh>
    <phoneticPr fontId="1"/>
  </si>
  <si>
    <t>川崎BK117</t>
    <rPh sb="0" eb="2">
      <t>カワサキ</t>
    </rPh>
    <phoneticPr fontId="1"/>
  </si>
  <si>
    <t>シコルスキー式</t>
    <rPh sb="6" eb="7">
      <t>シキ</t>
    </rPh>
    <phoneticPr fontId="1"/>
  </si>
  <si>
    <t>三菱MH2000</t>
    <rPh sb="0" eb="2">
      <t>ミツビシ</t>
    </rPh>
    <phoneticPr fontId="1"/>
  </si>
  <si>
    <t>3発</t>
    <rPh sb="1" eb="2">
      <t>パツ</t>
    </rPh>
    <phoneticPr fontId="1"/>
  </si>
  <si>
    <t>アグスタ式</t>
    <rPh sb="4" eb="5">
      <t>シキ</t>
    </rPh>
    <phoneticPr fontId="1"/>
  </si>
  <si>
    <t>DHC-8</t>
    <phoneticPr fontId="1"/>
  </si>
  <si>
    <t>ERJ</t>
    <phoneticPr fontId="1"/>
  </si>
  <si>
    <t>CRJ</t>
    <phoneticPr fontId="1"/>
  </si>
  <si>
    <t>-</t>
    <phoneticPr fontId="1"/>
  </si>
  <si>
    <t>B787</t>
    <phoneticPr fontId="1"/>
  </si>
  <si>
    <t>ロビンソンR66</t>
    <phoneticPr fontId="1"/>
  </si>
  <si>
    <t>-</t>
    <phoneticPr fontId="1"/>
  </si>
  <si>
    <t>昭和43</t>
    <rPh sb="0" eb="2">
      <t>ショウワ</t>
    </rPh>
    <phoneticPr fontId="1"/>
  </si>
  <si>
    <t>-</t>
    <phoneticPr fontId="1"/>
  </si>
  <si>
    <t>-</t>
    <phoneticPr fontId="1"/>
  </si>
  <si>
    <t>昭和42</t>
    <rPh sb="0" eb="2">
      <t>ショウワ</t>
    </rPh>
    <phoneticPr fontId="1"/>
  </si>
  <si>
    <t>CV-240</t>
    <phoneticPr fontId="1"/>
  </si>
  <si>
    <t>ダブ</t>
    <phoneticPr fontId="1"/>
  </si>
  <si>
    <t>ビーチ</t>
    <phoneticPr fontId="1"/>
  </si>
  <si>
    <t>N-262</t>
    <phoneticPr fontId="1"/>
  </si>
  <si>
    <t>S-58</t>
    <phoneticPr fontId="1"/>
  </si>
  <si>
    <t>S-62</t>
    <phoneticPr fontId="1"/>
  </si>
  <si>
    <t>KV-707</t>
    <phoneticPr fontId="1"/>
  </si>
  <si>
    <t>アルウヱット</t>
    <phoneticPr fontId="1"/>
  </si>
  <si>
    <t>ベル204</t>
    <phoneticPr fontId="1"/>
  </si>
  <si>
    <t>S-61</t>
    <phoneticPr fontId="1"/>
  </si>
  <si>
    <t>バートル107</t>
    <phoneticPr fontId="1"/>
  </si>
  <si>
    <t>ベル212</t>
    <phoneticPr fontId="1"/>
  </si>
  <si>
    <t>注：1970年までは滑空機を除く。</t>
    <rPh sb="0" eb="1">
      <t>チュウ</t>
    </rPh>
    <rPh sb="6" eb="7">
      <t>ネン</t>
    </rPh>
    <rPh sb="10" eb="13">
      <t>カックウキ</t>
    </rPh>
    <rPh sb="14" eb="15">
      <t>ノゾ</t>
    </rPh>
    <phoneticPr fontId="1"/>
  </si>
  <si>
    <t>注：滑空機を除く。</t>
    <rPh sb="0" eb="1">
      <t>チュウ</t>
    </rPh>
    <rPh sb="2" eb="5">
      <t>カックウキ</t>
    </rPh>
    <rPh sb="6" eb="7">
      <t>ノゾ</t>
    </rPh>
    <phoneticPr fontId="1"/>
  </si>
  <si>
    <t>総数</t>
    <rPh sb="0" eb="2">
      <t>ソウスウ</t>
    </rPh>
    <phoneticPr fontId="1"/>
  </si>
  <si>
    <t>レシプロ（ピストン）</t>
    <phoneticPr fontId="1"/>
  </si>
  <si>
    <t>エアバス・ヘリコプターズ式
（ｱｴﾛｽﾊﾟｼｱﾙ式及びﾕｰﾛｺﾌﾟﾀｰ式を含む）</t>
    <rPh sb="12" eb="13">
      <t>シキ</t>
    </rPh>
    <rPh sb="24" eb="25">
      <t>シキ</t>
    </rPh>
    <rPh sb="25" eb="26">
      <t>オヨ</t>
    </rPh>
    <rPh sb="35" eb="36">
      <t>シキ</t>
    </rPh>
    <rPh sb="37" eb="38">
      <t>フク</t>
    </rPh>
    <phoneticPr fontId="1"/>
  </si>
  <si>
    <t>登録航空機数の推移（1996年（H8）から）</t>
    <phoneticPr fontId="1"/>
  </si>
  <si>
    <t>総数</t>
    <rPh sb="0" eb="2">
      <t>ソウスウ</t>
    </rPh>
    <phoneticPr fontId="1"/>
  </si>
  <si>
    <t>登録航空機数の推移（1968年（S43）から1999年（H11）まで）</t>
    <rPh sb="0" eb="2">
      <t>トウロク</t>
    </rPh>
    <rPh sb="2" eb="5">
      <t>コウクウキ</t>
    </rPh>
    <rPh sb="5" eb="6">
      <t>スウ</t>
    </rPh>
    <rPh sb="7" eb="9">
      <t>スイイ</t>
    </rPh>
    <rPh sb="14" eb="15">
      <t>ネン</t>
    </rPh>
    <rPh sb="26" eb="27">
      <t>ネン</t>
    </rPh>
    <phoneticPr fontId="1"/>
  </si>
  <si>
    <t>登録航空機数の推移（1968年（S42）から1971年（S46）まで）</t>
    <phoneticPr fontId="1"/>
  </si>
  <si>
    <t>１．年代により統計区分が異なるため、以下の年代ごとにシートを分けて作成した。
　　よって、一部の年代は、二つの異なる統計区分をそれぞれ作成した。</t>
    <rPh sb="2" eb="4">
      <t>ネンダイ</t>
    </rPh>
    <rPh sb="7" eb="9">
      <t>トウケイ</t>
    </rPh>
    <rPh sb="9" eb="11">
      <t>クブン</t>
    </rPh>
    <rPh sb="12" eb="13">
      <t>コト</t>
    </rPh>
    <rPh sb="18" eb="20">
      <t>イカ</t>
    </rPh>
    <rPh sb="21" eb="23">
      <t>ネンダイ</t>
    </rPh>
    <rPh sb="30" eb="31">
      <t>ワ</t>
    </rPh>
    <rPh sb="33" eb="35">
      <t>サクセイ</t>
    </rPh>
    <rPh sb="45" eb="47">
      <t>イチブ</t>
    </rPh>
    <rPh sb="48" eb="50">
      <t>ネンダイ</t>
    </rPh>
    <rPh sb="52" eb="53">
      <t>フタ</t>
    </rPh>
    <rPh sb="55" eb="56">
      <t>コト</t>
    </rPh>
    <rPh sb="58" eb="60">
      <t>トウケイ</t>
    </rPh>
    <rPh sb="60" eb="62">
      <t>クブン</t>
    </rPh>
    <rPh sb="67" eb="69">
      <t>サクセイ</t>
    </rPh>
    <phoneticPr fontId="1"/>
  </si>
  <si>
    <t>２．1966年（S41）以前のデータは掲載していない。</t>
    <rPh sb="6" eb="7">
      <t>ネン</t>
    </rPh>
    <rPh sb="12" eb="14">
      <t>イゼン</t>
    </rPh>
    <rPh sb="19" eb="21">
      <t>ケイサイ</t>
    </rPh>
    <phoneticPr fontId="1"/>
  </si>
  <si>
    <t>３．1967年（S42）から1970年（S45）のデータには滑空機の数を含まない。</t>
    <rPh sb="6" eb="7">
      <t>ネン</t>
    </rPh>
    <rPh sb="18" eb="19">
      <t>ネン</t>
    </rPh>
    <rPh sb="30" eb="33">
      <t>カックウキ</t>
    </rPh>
    <rPh sb="34" eb="35">
      <t>カズ</t>
    </rPh>
    <rPh sb="36" eb="37">
      <t>フク</t>
    </rPh>
    <phoneticPr fontId="1"/>
  </si>
  <si>
    <t>注意事項</t>
    <rPh sb="0" eb="2">
      <t>チュウイ</t>
    </rPh>
    <rPh sb="2" eb="4">
      <t>ジコウ</t>
    </rPh>
    <phoneticPr fontId="1"/>
  </si>
  <si>
    <t>　　　② 1968年（S43）から1999年（H11）まで</t>
    <rPh sb="9" eb="10">
      <t>ネン</t>
    </rPh>
    <rPh sb="21" eb="22">
      <t>ネン</t>
    </rPh>
    <phoneticPr fontId="1"/>
  </si>
  <si>
    <t>　　　③ 1996年（H8）年以後</t>
    <rPh sb="9" eb="10">
      <t>ネン</t>
    </rPh>
    <rPh sb="14" eb="15">
      <t>ネン</t>
    </rPh>
    <rPh sb="15" eb="17">
      <t>イゴ</t>
    </rPh>
    <phoneticPr fontId="1"/>
  </si>
  <si>
    <t>４．計上した機数はすべて12月末時点の登録航空機数である。</t>
    <rPh sb="2" eb="4">
      <t>ケイジョウ</t>
    </rPh>
    <rPh sb="6" eb="8">
      <t>キスウ</t>
    </rPh>
    <rPh sb="14" eb="15">
      <t>ガツ</t>
    </rPh>
    <rPh sb="15" eb="16">
      <t>マツ</t>
    </rPh>
    <rPh sb="16" eb="18">
      <t>ジテン</t>
    </rPh>
    <rPh sb="19" eb="21">
      <t>トウロク</t>
    </rPh>
    <rPh sb="21" eb="24">
      <t>コウクウキ</t>
    </rPh>
    <rPh sb="24" eb="25">
      <t>スウ</t>
    </rPh>
    <phoneticPr fontId="1"/>
  </si>
  <si>
    <t>　　　① 1967年（S42）から1971年（S46）まで</t>
    <rPh sb="9" eb="10">
      <t>ネン</t>
    </rPh>
    <rPh sb="21" eb="22">
      <t>ネン</t>
    </rPh>
    <phoneticPr fontId="1"/>
  </si>
  <si>
    <t>-</t>
    <phoneticPr fontId="1"/>
  </si>
  <si>
    <t>MRJ</t>
    <phoneticPr fontId="1"/>
  </si>
  <si>
    <t>-</t>
    <phoneticPr fontId="1"/>
  </si>
  <si>
    <t>-</t>
    <phoneticPr fontId="1"/>
  </si>
  <si>
    <t>ﾃｷｽﾄﾛﾝ・ｱﾋﾞｴｰｼｮﾝ式（ｾｽﾅ式を含む）</t>
    <rPh sb="15" eb="16">
      <t>シキ</t>
    </rPh>
    <rPh sb="20" eb="21">
      <t>シキ</t>
    </rPh>
    <rPh sb="22" eb="23">
      <t>フク</t>
    </rPh>
    <phoneticPr fontId="1"/>
  </si>
  <si>
    <t>-</t>
    <phoneticPr fontId="1"/>
  </si>
  <si>
    <t>ルアグ式（ドルニエ式を含む）</t>
    <rPh sb="3" eb="4">
      <t>シキ</t>
    </rPh>
    <rPh sb="9" eb="10">
      <t>シキ</t>
    </rPh>
    <rPh sb="11" eb="12">
      <t>フク</t>
    </rPh>
    <phoneticPr fontId="1"/>
  </si>
  <si>
    <t>ATR式</t>
    <rPh sb="3" eb="4">
      <t>シキ</t>
    </rPh>
    <phoneticPr fontId="1"/>
  </si>
  <si>
    <t>-</t>
    <phoneticPr fontId="1"/>
  </si>
  <si>
    <t>レオナルド式
（ﾌｨﾝﾒｶﾆｶ式及びｱｸﾞｽﾀ式を含む）</t>
    <rPh sb="5" eb="6">
      <t>シキ</t>
    </rPh>
    <rPh sb="15" eb="16">
      <t>シキ</t>
    </rPh>
    <rPh sb="16" eb="17">
      <t>オヨ</t>
    </rPh>
    <rPh sb="23" eb="24">
      <t>シキ</t>
    </rPh>
    <rPh sb="25" eb="26">
      <t>フク</t>
    </rPh>
    <phoneticPr fontId="1"/>
  </si>
  <si>
    <t>31、令和1</t>
    <rPh sb="3" eb="5">
      <t>レイワ</t>
    </rPh>
    <phoneticPr fontId="1"/>
  </si>
  <si>
    <t>A350</t>
    <phoneticPr fontId="1"/>
  </si>
  <si>
    <t>A380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</si>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</sst>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38" fontId="0" fillId="0" borderId="0" xfId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2" xfId="0" applyBorder="1"/>
    <xf numFmtId="0" fontId="0" fillId="0" borderId="3" xfId="0" applyBorder="1"/>
    <xf numFmtId="38" fontId="0" fillId="0" borderId="3" xfId="1" applyFont="1" applyBorder="1" applyAlignment="1">
      <alignment horizontal="right"/>
    </xf>
    <xf numFmtId="38" fontId="0" fillId="0" borderId="4" xfId="1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38" fontId="0" fillId="0" borderId="6" xfId="1" applyFont="1" applyBorder="1" applyAlignment="1">
      <alignment horizontal="right"/>
    </xf>
    <xf numFmtId="38" fontId="0" fillId="0" borderId="7" xfId="1" applyFont="1" applyBorder="1" applyAlignment="1">
      <alignment horizontal="right"/>
    </xf>
    <xf numFmtId="0" fontId="0" fillId="0" borderId="8" xfId="0" applyBorder="1"/>
    <xf numFmtId="0" fontId="0" fillId="0" borderId="9" xfId="0" applyBorder="1"/>
    <xf numFmtId="38" fontId="0" fillId="0" borderId="10" xfId="1" applyFont="1" applyBorder="1" applyAlignment="1">
      <alignment horizontal="right"/>
    </xf>
    <xf numFmtId="0" fontId="0" fillId="0" borderId="11" xfId="0" applyBorder="1"/>
    <xf numFmtId="38" fontId="0" fillId="0" borderId="11" xfId="1" applyFont="1" applyBorder="1" applyAlignment="1">
      <alignment horizontal="right"/>
    </xf>
    <xf numFmtId="38" fontId="0" fillId="0" borderId="12" xfId="1" applyFont="1" applyBorder="1" applyAlignment="1">
      <alignment horizontal="right"/>
    </xf>
    <xf numFmtId="0" fontId="0" fillId="2" borderId="0" xfId="0" applyFill="1" applyBorder="1"/>
    <xf numFmtId="38" fontId="0" fillId="2" borderId="0" xfId="1" applyFont="1" applyFill="1" applyBorder="1" applyAlignment="1">
      <alignment horizontal="right"/>
    </xf>
    <xf numFmtId="0" fontId="0" fillId="2" borderId="5" xfId="0" applyFill="1" applyBorder="1"/>
    <xf numFmtId="0" fontId="0" fillId="2" borderId="6" xfId="0" applyFill="1" applyBorder="1"/>
    <xf numFmtId="38" fontId="0" fillId="2" borderId="6" xfId="1" applyFont="1" applyFill="1" applyBorder="1" applyAlignment="1">
      <alignment horizontal="right"/>
    </xf>
    <xf numFmtId="38" fontId="0" fillId="2" borderId="7" xfId="1" applyFont="1" applyFill="1" applyBorder="1" applyAlignment="1">
      <alignment horizontal="right"/>
    </xf>
    <xf numFmtId="0" fontId="0" fillId="2" borderId="9" xfId="0" applyFill="1" applyBorder="1"/>
    <xf numFmtId="0" fontId="0" fillId="2" borderId="8" xfId="0" applyFill="1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38" fontId="0" fillId="2" borderId="5" xfId="1" applyFont="1" applyFill="1" applyBorder="1" applyAlignment="1">
      <alignment horizontal="right"/>
    </xf>
    <xf numFmtId="38" fontId="0" fillId="0" borderId="5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38" fontId="0" fillId="0" borderId="9" xfId="1" applyFont="1" applyBorder="1" applyAlignment="1">
      <alignment horizontal="right"/>
    </xf>
    <xf numFmtId="38" fontId="0" fillId="0" borderId="8" xfId="1" applyFont="1" applyBorder="1" applyAlignment="1">
      <alignment horizontal="right"/>
    </xf>
    <xf numFmtId="0" fontId="0" fillId="0" borderId="8" xfId="0" applyBorder="1" applyAlignment="1">
      <alignment horizontal="right"/>
    </xf>
    <xf numFmtId="38" fontId="0" fillId="2" borderId="9" xfId="1" applyFont="1" applyFill="1" applyBorder="1" applyAlignment="1">
      <alignment horizontal="right"/>
    </xf>
    <xf numFmtId="38" fontId="0" fillId="2" borderId="10" xfId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38" fontId="0" fillId="2" borderId="3" xfId="1" applyFont="1" applyFill="1" applyBorder="1" applyAlignment="1">
      <alignment horizontal="right"/>
    </xf>
    <xf numFmtId="38" fontId="0" fillId="2" borderId="4" xfId="1" applyFont="1" applyFill="1" applyBorder="1" applyAlignment="1">
      <alignment horizontal="right"/>
    </xf>
    <xf numFmtId="0" fontId="0" fillId="2" borderId="11" xfId="0" applyFill="1" applyBorder="1"/>
    <xf numFmtId="38" fontId="0" fillId="2" borderId="11" xfId="1" applyFont="1" applyFill="1" applyBorder="1" applyAlignment="1">
      <alignment horizontal="right"/>
    </xf>
    <xf numFmtId="38" fontId="0" fillId="2" borderId="12" xfId="1" applyFont="1" applyFill="1" applyBorder="1" applyAlignment="1">
      <alignment horizontal="right"/>
    </xf>
    <xf numFmtId="38" fontId="0" fillId="2" borderId="2" xfId="1" applyFont="1" applyFill="1" applyBorder="1" applyAlignment="1">
      <alignment horizontal="right"/>
    </xf>
    <xf numFmtId="38" fontId="0" fillId="2" borderId="8" xfId="1" applyFont="1" applyFill="1" applyBorder="1" applyAlignment="1">
      <alignment horizontal="right"/>
    </xf>
    <xf numFmtId="0" fontId="3" fillId="0" borderId="13" xfId="0" applyFont="1" applyBorder="1"/>
    <xf numFmtId="0" fontId="3" fillId="0" borderId="1" xfId="0" applyFont="1" applyBorder="1"/>
    <xf numFmtId="38" fontId="3" fillId="0" borderId="13" xfId="1" applyFont="1" applyBorder="1" applyAlignment="1">
      <alignment horizontal="right"/>
    </xf>
    <xf numFmtId="38" fontId="3" fillId="0" borderId="1" xfId="1" applyFont="1" applyBorder="1" applyAlignment="1">
      <alignment horizontal="right"/>
    </xf>
    <xf numFmtId="38" fontId="3" fillId="0" borderId="14" xfId="1" applyFont="1" applyBorder="1" applyAlignment="1">
      <alignment horizontal="right"/>
    </xf>
    <xf numFmtId="0" fontId="0" fillId="0" borderId="5" xfId="0" applyBorder="1" applyAlignment="1">
      <alignment wrapText="1"/>
    </xf>
    <xf numFmtId="0" fontId="0" fillId="2" borderId="15" xfId="0" applyFill="1" applyBorder="1"/>
    <xf numFmtId="0" fontId="0" fillId="2" borderId="16" xfId="0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wrapText="1"/>
    </xf>
    <xf numFmtId="176" fontId="0" fillId="0" borderId="4" xfId="1" applyNumberFormat="1" applyFont="1" applyBorder="1" applyAlignment="1">
      <alignment horizontal="right"/>
    </xf>
    <xf numFmtId="0" fontId="0" fillId="0" borderId="0" xfId="0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1"/>
  <sheetViews>
    <sheetView zoomScale="70" zoomScaleNormal="70" workbookViewId="0">
      <pane xSplit="5" ySplit="5" topLeftCell="F6" activePane="bottomRight" state="frozen"/>
      <selection pane="topRight" activeCell="E1" sqref="E1"/>
      <selection pane="bottomLeft" activeCell="A4" sqref="A4"/>
      <selection pane="bottomRight" sqref="A1:K1"/>
    </sheetView>
  </sheetViews>
  <sheetFormatPr defaultRowHeight="13" x14ac:dyDescent="0.2"/>
  <cols>
    <col min="1" max="4" width="4.08984375" customWidth="1"/>
    <col min="5" max="5" width="37" bestFit="1" customWidth="1"/>
    <col min="6" max="6" width="5.26953125" bestFit="1" customWidth="1"/>
    <col min="7" max="7" width="7.26953125" style="1" bestFit="1" customWidth="1"/>
    <col min="8" max="28" width="5.453125" style="1" bestFit="1" customWidth="1"/>
    <col min="29" max="29" width="6.26953125" style="1" bestFit="1" customWidth="1"/>
    <col min="30" max="44" width="5.453125" style="1" bestFit="1" customWidth="1"/>
  </cols>
  <sheetData>
    <row r="1" spans="1:11" x14ac:dyDescent="0.2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7.5" customHeight="1" x14ac:dyDescent="0.2"/>
    <row r="3" spans="1:11" s="1" customFormat="1" x14ac:dyDescent="0.2">
      <c r="A3"/>
      <c r="B3" t="s">
        <v>140</v>
      </c>
      <c r="C3"/>
      <c r="D3"/>
      <c r="E3"/>
      <c r="F3" t="s">
        <v>31</v>
      </c>
      <c r="G3" s="29" t="s">
        <v>126</v>
      </c>
      <c r="H3" s="30">
        <v>43</v>
      </c>
      <c r="I3" s="30">
        <v>44</v>
      </c>
      <c r="J3" s="30">
        <v>45</v>
      </c>
      <c r="K3" s="31">
        <v>46</v>
      </c>
    </row>
    <row r="4" spans="1:11" s="1" customFormat="1" x14ac:dyDescent="0.2">
      <c r="A4"/>
      <c r="B4"/>
      <c r="C4"/>
      <c r="D4"/>
      <c r="E4"/>
      <c r="F4" t="s">
        <v>30</v>
      </c>
      <c r="G4" s="32">
        <v>1967</v>
      </c>
      <c r="H4" s="3">
        <v>1968</v>
      </c>
      <c r="I4" s="3">
        <v>1969</v>
      </c>
      <c r="J4" s="3">
        <v>1970</v>
      </c>
      <c r="K4" s="33">
        <v>1971</v>
      </c>
    </row>
    <row r="5" spans="1:11" s="6" customFormat="1" x14ac:dyDescent="0.2">
      <c r="A5" s="51" t="s">
        <v>145</v>
      </c>
      <c r="B5" s="52"/>
      <c r="C5" s="52"/>
      <c r="D5" s="52"/>
      <c r="E5" s="52"/>
      <c r="F5" s="52"/>
      <c r="G5" s="53">
        <f>SUM(G6,G35)</f>
        <v>652</v>
      </c>
      <c r="H5" s="54">
        <f t="shared" ref="H5:K5" si="0">SUM(H6,H35)</f>
        <v>726</v>
      </c>
      <c r="I5" s="54">
        <f t="shared" si="0"/>
        <v>855</v>
      </c>
      <c r="J5" s="54">
        <f t="shared" si="0"/>
        <v>927</v>
      </c>
      <c r="K5" s="55">
        <f t="shared" si="0"/>
        <v>985</v>
      </c>
    </row>
    <row r="6" spans="1:11" s="1" customFormat="1" x14ac:dyDescent="0.2">
      <c r="A6" s="16"/>
      <c r="B6" s="27" t="s">
        <v>0</v>
      </c>
      <c r="C6" s="21"/>
      <c r="D6" s="21"/>
      <c r="E6" s="21"/>
      <c r="F6" s="21"/>
      <c r="G6" s="40">
        <f>SUM(G7,G9,G24)</f>
        <v>426</v>
      </c>
      <c r="H6" s="22">
        <f t="shared" ref="H6:K6" si="1">SUM(H7,H9,H24)</f>
        <v>481</v>
      </c>
      <c r="I6" s="22">
        <f t="shared" si="1"/>
        <v>590</v>
      </c>
      <c r="J6" s="22">
        <f t="shared" si="1"/>
        <v>632</v>
      </c>
      <c r="K6" s="41">
        <f t="shared" si="1"/>
        <v>690</v>
      </c>
    </row>
    <row r="7" spans="1:11" s="1" customFormat="1" x14ac:dyDescent="0.2">
      <c r="A7" s="16"/>
      <c r="B7" s="27"/>
      <c r="C7" s="11" t="s">
        <v>1</v>
      </c>
      <c r="D7" s="12"/>
      <c r="E7" s="12"/>
      <c r="F7" s="12"/>
      <c r="G7" s="35">
        <f>G8</f>
        <v>226</v>
      </c>
      <c r="H7" s="13">
        <f t="shared" ref="H7:K7" si="2">H8</f>
        <v>262</v>
      </c>
      <c r="I7" s="13">
        <f t="shared" si="2"/>
        <v>335</v>
      </c>
      <c r="J7" s="13">
        <f t="shared" si="2"/>
        <v>361</v>
      </c>
      <c r="K7" s="14">
        <f t="shared" si="2"/>
        <v>401</v>
      </c>
    </row>
    <row r="8" spans="1:11" s="1" customFormat="1" x14ac:dyDescent="0.2">
      <c r="A8" s="16"/>
      <c r="B8" s="27"/>
      <c r="C8" s="15"/>
      <c r="D8" s="7" t="s">
        <v>2</v>
      </c>
      <c r="E8" s="8"/>
      <c r="F8" s="8"/>
      <c r="G8" s="36">
        <v>226</v>
      </c>
      <c r="H8" s="9">
        <v>262</v>
      </c>
      <c r="I8" s="9">
        <v>335</v>
      </c>
      <c r="J8" s="9">
        <v>361</v>
      </c>
      <c r="K8" s="10">
        <v>401</v>
      </c>
    </row>
    <row r="9" spans="1:11" s="1" customFormat="1" x14ac:dyDescent="0.2">
      <c r="A9" s="32"/>
      <c r="B9" s="27"/>
      <c r="C9" s="11" t="s">
        <v>3</v>
      </c>
      <c r="D9" s="12"/>
      <c r="E9" s="12"/>
      <c r="F9" s="12"/>
      <c r="G9" s="35">
        <f>SUM(G10,G16,G21)</f>
        <v>136</v>
      </c>
      <c r="H9" s="13">
        <f t="shared" ref="H9:K9" si="3">SUM(H10,H16,H21)</f>
        <v>155</v>
      </c>
      <c r="I9" s="13">
        <f t="shared" si="3"/>
        <v>189</v>
      </c>
      <c r="J9" s="13">
        <f t="shared" si="3"/>
        <v>209</v>
      </c>
      <c r="K9" s="14">
        <f t="shared" si="3"/>
        <v>211</v>
      </c>
    </row>
    <row r="10" spans="1:11" s="1" customFormat="1" x14ac:dyDescent="0.2">
      <c r="A10" s="32"/>
      <c r="B10" s="27"/>
      <c r="C10" s="16"/>
      <c r="D10" s="11" t="s">
        <v>2</v>
      </c>
      <c r="E10" s="12"/>
      <c r="F10" s="12"/>
      <c r="G10" s="35">
        <f>SUM(G11:G15)</f>
        <v>76</v>
      </c>
      <c r="H10" s="13">
        <f t="shared" ref="H10:K10" si="4">SUM(H11:H15)</f>
        <v>75</v>
      </c>
      <c r="I10" s="13">
        <f t="shared" si="4"/>
        <v>87</v>
      </c>
      <c r="J10" s="13">
        <f t="shared" si="4"/>
        <v>93</v>
      </c>
      <c r="K10" s="14">
        <f t="shared" si="4"/>
        <v>95</v>
      </c>
    </row>
    <row r="11" spans="1:11" s="1" customFormat="1" x14ac:dyDescent="0.2">
      <c r="A11" s="32"/>
      <c r="B11" s="27"/>
      <c r="C11" s="16"/>
      <c r="D11" s="16"/>
      <c r="E11" s="11" t="s">
        <v>127</v>
      </c>
      <c r="F11" s="12"/>
      <c r="G11" s="35">
        <v>9</v>
      </c>
      <c r="H11" s="13">
        <v>6</v>
      </c>
      <c r="I11" s="13">
        <v>5</v>
      </c>
      <c r="J11" s="13">
        <v>4</v>
      </c>
      <c r="K11" s="14" t="s">
        <v>35</v>
      </c>
    </row>
    <row r="12" spans="1:11" s="1" customFormat="1" x14ac:dyDescent="0.2">
      <c r="A12" s="32"/>
      <c r="B12" s="27"/>
      <c r="C12" s="16"/>
      <c r="D12" s="16"/>
      <c r="E12" s="16" t="s">
        <v>7</v>
      </c>
      <c r="F12" s="2"/>
      <c r="G12" s="37">
        <v>6</v>
      </c>
      <c r="H12" s="4">
        <v>3</v>
      </c>
      <c r="I12" s="4">
        <v>3</v>
      </c>
      <c r="J12" s="4" t="s">
        <v>35</v>
      </c>
      <c r="K12" s="17" t="s">
        <v>35</v>
      </c>
    </row>
    <row r="13" spans="1:11" s="1" customFormat="1" x14ac:dyDescent="0.2">
      <c r="A13" s="32"/>
      <c r="B13" s="27"/>
      <c r="C13" s="16"/>
      <c r="D13" s="16"/>
      <c r="E13" s="16" t="s">
        <v>128</v>
      </c>
      <c r="F13" s="2"/>
      <c r="G13" s="37">
        <v>4</v>
      </c>
      <c r="H13" s="4">
        <v>2</v>
      </c>
      <c r="I13" s="4">
        <v>1</v>
      </c>
      <c r="J13" s="4" t="s">
        <v>35</v>
      </c>
      <c r="K13" s="17" t="s">
        <v>35</v>
      </c>
    </row>
    <row r="14" spans="1:11" s="1" customFormat="1" x14ac:dyDescent="0.2">
      <c r="A14" s="32"/>
      <c r="B14" s="27"/>
      <c r="C14" s="16"/>
      <c r="D14" s="16"/>
      <c r="E14" s="16" t="s">
        <v>129</v>
      </c>
      <c r="F14" s="2"/>
      <c r="G14" s="37">
        <v>41</v>
      </c>
      <c r="H14" s="4">
        <v>45</v>
      </c>
      <c r="I14" s="4">
        <v>48</v>
      </c>
      <c r="J14" s="4">
        <v>51</v>
      </c>
      <c r="K14" s="17">
        <v>52</v>
      </c>
    </row>
    <row r="15" spans="1:11" s="1" customFormat="1" x14ac:dyDescent="0.2">
      <c r="A15" s="32"/>
      <c r="B15" s="27"/>
      <c r="C15" s="16"/>
      <c r="D15" s="15"/>
      <c r="E15" s="15" t="s">
        <v>8</v>
      </c>
      <c r="F15" s="18"/>
      <c r="G15" s="38">
        <v>16</v>
      </c>
      <c r="H15" s="19">
        <v>19</v>
      </c>
      <c r="I15" s="19">
        <v>30</v>
      </c>
      <c r="J15" s="19">
        <v>38</v>
      </c>
      <c r="K15" s="20">
        <v>43</v>
      </c>
    </row>
    <row r="16" spans="1:11" s="1" customFormat="1" x14ac:dyDescent="0.2">
      <c r="A16" s="32"/>
      <c r="B16" s="27"/>
      <c r="C16" s="16"/>
      <c r="D16" s="11" t="s">
        <v>10</v>
      </c>
      <c r="E16" s="12"/>
      <c r="F16" s="12"/>
      <c r="G16" s="35">
        <f>SUM(G17:G20)</f>
        <v>60</v>
      </c>
      <c r="H16" s="13">
        <f t="shared" ref="H16:K16" si="5">SUM(H17:H20)</f>
        <v>80</v>
      </c>
      <c r="I16" s="13">
        <f t="shared" si="5"/>
        <v>100</v>
      </c>
      <c r="J16" s="13">
        <f t="shared" si="5"/>
        <v>106</v>
      </c>
      <c r="K16" s="14">
        <f t="shared" si="5"/>
        <v>103</v>
      </c>
    </row>
    <row r="17" spans="1:11" s="1" customFormat="1" x14ac:dyDescent="0.2">
      <c r="A17" s="32"/>
      <c r="B17" s="27"/>
      <c r="C17" s="16"/>
      <c r="D17" s="16"/>
      <c r="E17" s="11" t="s">
        <v>11</v>
      </c>
      <c r="F17" s="12"/>
      <c r="G17" s="35">
        <v>25</v>
      </c>
      <c r="H17" s="13">
        <v>25</v>
      </c>
      <c r="I17" s="13">
        <v>25</v>
      </c>
      <c r="J17" s="13">
        <v>25</v>
      </c>
      <c r="K17" s="14">
        <v>19</v>
      </c>
    </row>
    <row r="18" spans="1:11" s="1" customFormat="1" x14ac:dyDescent="0.2">
      <c r="A18" s="32"/>
      <c r="B18" s="27"/>
      <c r="C18" s="16"/>
      <c r="D18" s="16"/>
      <c r="E18" s="16" t="s">
        <v>12</v>
      </c>
      <c r="F18" s="2"/>
      <c r="G18" s="37">
        <v>28</v>
      </c>
      <c r="H18" s="4">
        <v>47</v>
      </c>
      <c r="I18" s="4">
        <v>65</v>
      </c>
      <c r="J18" s="4">
        <v>69</v>
      </c>
      <c r="K18" s="17">
        <v>72</v>
      </c>
    </row>
    <row r="19" spans="1:11" s="1" customFormat="1" x14ac:dyDescent="0.2">
      <c r="A19" s="32"/>
      <c r="B19" s="27"/>
      <c r="C19" s="16"/>
      <c r="D19" s="16"/>
      <c r="E19" s="16" t="s">
        <v>130</v>
      </c>
      <c r="F19" s="2"/>
      <c r="G19" s="37">
        <v>3</v>
      </c>
      <c r="H19" s="4">
        <v>3</v>
      </c>
      <c r="I19" s="4">
        <v>3</v>
      </c>
      <c r="J19" s="4">
        <v>3</v>
      </c>
      <c r="K19" s="17">
        <v>3</v>
      </c>
    </row>
    <row r="20" spans="1:11" s="1" customFormat="1" x14ac:dyDescent="0.2">
      <c r="A20" s="32"/>
      <c r="B20" s="27"/>
      <c r="C20" s="16"/>
      <c r="D20" s="15"/>
      <c r="E20" s="15" t="s">
        <v>13</v>
      </c>
      <c r="F20" s="18"/>
      <c r="G20" s="38">
        <v>4</v>
      </c>
      <c r="H20" s="19">
        <v>5</v>
      </c>
      <c r="I20" s="19">
        <v>7</v>
      </c>
      <c r="J20" s="19">
        <v>9</v>
      </c>
      <c r="K20" s="20">
        <v>9</v>
      </c>
    </row>
    <row r="21" spans="1:11" s="1" customFormat="1" x14ac:dyDescent="0.2">
      <c r="A21" s="32"/>
      <c r="B21" s="27"/>
      <c r="C21" s="16"/>
      <c r="D21" s="11" t="s">
        <v>14</v>
      </c>
      <c r="E21" s="12"/>
      <c r="F21" s="12"/>
      <c r="G21" s="35">
        <f>SUM(G22:G23)</f>
        <v>0</v>
      </c>
      <c r="H21" s="13">
        <f t="shared" ref="H21:K21" si="6">SUM(H22:H23)</f>
        <v>0</v>
      </c>
      <c r="I21" s="13">
        <f t="shared" si="6"/>
        <v>2</v>
      </c>
      <c r="J21" s="13">
        <f t="shared" si="6"/>
        <v>10</v>
      </c>
      <c r="K21" s="14">
        <f t="shared" si="6"/>
        <v>13</v>
      </c>
    </row>
    <row r="22" spans="1:11" s="1" customFormat="1" x14ac:dyDescent="0.2">
      <c r="A22" s="32"/>
      <c r="B22" s="27"/>
      <c r="C22" s="16"/>
      <c r="D22" s="16"/>
      <c r="E22" s="11" t="s">
        <v>15</v>
      </c>
      <c r="F22" s="12"/>
      <c r="G22" s="35" t="s">
        <v>35</v>
      </c>
      <c r="H22" s="13" t="s">
        <v>35</v>
      </c>
      <c r="I22" s="13">
        <v>2</v>
      </c>
      <c r="J22" s="13">
        <v>10</v>
      </c>
      <c r="K22" s="14">
        <v>13</v>
      </c>
    </row>
    <row r="23" spans="1:11" s="1" customFormat="1" x14ac:dyDescent="0.2">
      <c r="A23" s="32"/>
      <c r="B23" s="27"/>
      <c r="C23" s="15"/>
      <c r="D23" s="15"/>
      <c r="E23" s="15" t="s">
        <v>16</v>
      </c>
      <c r="F23" s="18"/>
      <c r="G23" s="38" t="s">
        <v>35</v>
      </c>
      <c r="H23" s="19" t="s">
        <v>35</v>
      </c>
      <c r="I23" s="19" t="s">
        <v>35</v>
      </c>
      <c r="J23" s="19" t="s">
        <v>35</v>
      </c>
      <c r="K23" s="20" t="s">
        <v>35</v>
      </c>
    </row>
    <row r="24" spans="1:11" s="1" customFormat="1" x14ac:dyDescent="0.2">
      <c r="A24" s="32"/>
      <c r="B24" s="27"/>
      <c r="C24" s="11" t="s">
        <v>9</v>
      </c>
      <c r="D24" s="12"/>
      <c r="E24" s="12"/>
      <c r="F24" s="12"/>
      <c r="G24" s="35">
        <f>SUM(G25,G28,G33)</f>
        <v>64</v>
      </c>
      <c r="H24" s="13">
        <f t="shared" ref="H24:K24" si="7">SUM(H25,H28,H33)</f>
        <v>64</v>
      </c>
      <c r="I24" s="13">
        <f t="shared" si="7"/>
        <v>66</v>
      </c>
      <c r="J24" s="13">
        <f t="shared" si="7"/>
        <v>62</v>
      </c>
      <c r="K24" s="14">
        <f t="shared" si="7"/>
        <v>78</v>
      </c>
    </row>
    <row r="25" spans="1:11" s="1" customFormat="1" x14ac:dyDescent="0.2">
      <c r="A25" s="32"/>
      <c r="B25" s="27"/>
      <c r="C25" s="16"/>
      <c r="D25" s="11" t="s">
        <v>2</v>
      </c>
      <c r="E25" s="12"/>
      <c r="F25" s="12"/>
      <c r="G25" s="35">
        <f>SUM(G26:G27)</f>
        <v>12</v>
      </c>
      <c r="H25" s="13">
        <f t="shared" ref="H25:K25" si="8">SUM(H26:H27)</f>
        <v>6</v>
      </c>
      <c r="I25" s="13">
        <f t="shared" si="8"/>
        <v>4</v>
      </c>
      <c r="J25" s="13">
        <f t="shared" si="8"/>
        <v>2</v>
      </c>
      <c r="K25" s="14">
        <f t="shared" si="8"/>
        <v>2</v>
      </c>
    </row>
    <row r="26" spans="1:11" s="1" customFormat="1" x14ac:dyDescent="0.2">
      <c r="A26" s="32"/>
      <c r="B26" s="27"/>
      <c r="C26" s="16"/>
      <c r="D26" s="16"/>
      <c r="E26" s="11" t="s">
        <v>32</v>
      </c>
      <c r="F26" s="12"/>
      <c r="G26" s="35">
        <v>4</v>
      </c>
      <c r="H26" s="13">
        <v>1</v>
      </c>
      <c r="I26" s="13" t="s">
        <v>35</v>
      </c>
      <c r="J26" s="13" t="s">
        <v>35</v>
      </c>
      <c r="K26" s="14" t="s">
        <v>35</v>
      </c>
    </row>
    <row r="27" spans="1:11" s="1" customFormat="1" x14ac:dyDescent="0.2">
      <c r="A27" s="32"/>
      <c r="B27" s="27"/>
      <c r="C27" s="16"/>
      <c r="D27" s="15"/>
      <c r="E27" s="15" t="s">
        <v>33</v>
      </c>
      <c r="F27" s="18"/>
      <c r="G27" s="38">
        <v>8</v>
      </c>
      <c r="H27" s="19">
        <v>5</v>
      </c>
      <c r="I27" s="19">
        <v>4</v>
      </c>
      <c r="J27" s="19">
        <v>2</v>
      </c>
      <c r="K27" s="20">
        <v>2</v>
      </c>
    </row>
    <row r="28" spans="1:11" s="1" customFormat="1" x14ac:dyDescent="0.2">
      <c r="A28" s="32"/>
      <c r="B28" s="27"/>
      <c r="C28" s="16"/>
      <c r="D28" s="11" t="s">
        <v>14</v>
      </c>
      <c r="E28" s="12"/>
      <c r="F28" s="12"/>
      <c r="G28" s="35">
        <f>SUM(G29:G32)</f>
        <v>44</v>
      </c>
      <c r="H28" s="13">
        <f t="shared" ref="H28:K28" si="9">SUM(H29:H32)</f>
        <v>50</v>
      </c>
      <c r="I28" s="13">
        <f t="shared" si="9"/>
        <v>54</v>
      </c>
      <c r="J28" s="13">
        <f t="shared" si="9"/>
        <v>60</v>
      </c>
      <c r="K28" s="14">
        <f t="shared" si="9"/>
        <v>76</v>
      </c>
    </row>
    <row r="29" spans="1:11" s="1" customFormat="1" x14ac:dyDescent="0.2">
      <c r="A29" s="32"/>
      <c r="B29" s="27"/>
      <c r="C29" s="16"/>
      <c r="D29" s="16"/>
      <c r="E29" s="11" t="s">
        <v>18</v>
      </c>
      <c r="F29" s="12"/>
      <c r="G29" s="35" t="s">
        <v>35</v>
      </c>
      <c r="H29" s="13" t="s">
        <v>35</v>
      </c>
      <c r="I29" s="13" t="s">
        <v>35</v>
      </c>
      <c r="J29" s="13">
        <v>3</v>
      </c>
      <c r="K29" s="14">
        <v>8</v>
      </c>
    </row>
    <row r="30" spans="1:11" s="1" customFormat="1" x14ac:dyDescent="0.2">
      <c r="A30" s="32"/>
      <c r="B30" s="27"/>
      <c r="C30" s="16"/>
      <c r="D30" s="16"/>
      <c r="E30" s="16" t="s">
        <v>19</v>
      </c>
      <c r="F30" s="2"/>
      <c r="G30" s="37">
        <v>17</v>
      </c>
      <c r="H30" s="4">
        <v>23</v>
      </c>
      <c r="I30" s="4">
        <v>27</v>
      </c>
      <c r="J30" s="4">
        <v>32</v>
      </c>
      <c r="K30" s="17">
        <v>40</v>
      </c>
    </row>
    <row r="31" spans="1:11" s="1" customFormat="1" x14ac:dyDescent="0.2">
      <c r="A31" s="32"/>
      <c r="B31" s="27"/>
      <c r="C31" s="16"/>
      <c r="D31" s="16"/>
      <c r="E31" s="16" t="s">
        <v>20</v>
      </c>
      <c r="F31" s="2"/>
      <c r="G31" s="37">
        <v>7</v>
      </c>
      <c r="H31" s="4">
        <v>7</v>
      </c>
      <c r="I31" s="4">
        <v>6</v>
      </c>
      <c r="J31" s="4">
        <v>4</v>
      </c>
      <c r="K31" s="17" t="s">
        <v>35</v>
      </c>
    </row>
    <row r="32" spans="1:11" s="1" customFormat="1" x14ac:dyDescent="0.2">
      <c r="A32" s="32"/>
      <c r="B32" s="27"/>
      <c r="C32" s="16"/>
      <c r="D32" s="15"/>
      <c r="E32" s="15" t="s">
        <v>21</v>
      </c>
      <c r="F32" s="18"/>
      <c r="G32" s="38">
        <v>20</v>
      </c>
      <c r="H32" s="19">
        <v>20</v>
      </c>
      <c r="I32" s="19">
        <v>21</v>
      </c>
      <c r="J32" s="19">
        <v>21</v>
      </c>
      <c r="K32" s="20">
        <v>28</v>
      </c>
    </row>
    <row r="33" spans="1:11" s="1" customFormat="1" x14ac:dyDescent="0.2">
      <c r="A33" s="32"/>
      <c r="B33" s="27"/>
      <c r="C33" s="16"/>
      <c r="D33" s="11" t="s">
        <v>10</v>
      </c>
      <c r="E33" s="12"/>
      <c r="F33" s="12"/>
      <c r="G33" s="35">
        <f>SUM(G34)</f>
        <v>8</v>
      </c>
      <c r="H33" s="13">
        <f t="shared" ref="H33:K33" si="10">SUM(H34)</f>
        <v>8</v>
      </c>
      <c r="I33" s="13">
        <f t="shared" si="10"/>
        <v>8</v>
      </c>
      <c r="J33" s="13">
        <f t="shared" si="10"/>
        <v>0</v>
      </c>
      <c r="K33" s="14">
        <f t="shared" si="10"/>
        <v>0</v>
      </c>
    </row>
    <row r="34" spans="1:11" s="1" customFormat="1" x14ac:dyDescent="0.2">
      <c r="A34" s="32"/>
      <c r="B34" s="28"/>
      <c r="C34" s="15"/>
      <c r="D34" s="15"/>
      <c r="E34" s="7" t="s">
        <v>34</v>
      </c>
      <c r="F34" s="8"/>
      <c r="G34" s="36">
        <v>8</v>
      </c>
      <c r="H34" s="9">
        <v>8</v>
      </c>
      <c r="I34" s="9">
        <v>8</v>
      </c>
      <c r="J34" s="9" t="s">
        <v>35</v>
      </c>
      <c r="K34" s="10" t="s">
        <v>35</v>
      </c>
    </row>
    <row r="35" spans="1:11" s="1" customFormat="1" x14ac:dyDescent="0.2">
      <c r="A35" s="32"/>
      <c r="B35" s="23" t="s">
        <v>23</v>
      </c>
      <c r="C35" s="24"/>
      <c r="D35" s="24"/>
      <c r="E35" s="24"/>
      <c r="F35" s="24"/>
      <c r="G35" s="34">
        <f>SUM(G36,G41)</f>
        <v>226</v>
      </c>
      <c r="H35" s="25">
        <f t="shared" ref="H35:K35" si="11">SUM(H36,H41)</f>
        <v>245</v>
      </c>
      <c r="I35" s="25">
        <f t="shared" si="11"/>
        <v>265</v>
      </c>
      <c r="J35" s="25">
        <f t="shared" si="11"/>
        <v>295</v>
      </c>
      <c r="K35" s="26">
        <f t="shared" si="11"/>
        <v>295</v>
      </c>
    </row>
    <row r="36" spans="1:11" s="1" customFormat="1" x14ac:dyDescent="0.2">
      <c r="A36" s="32"/>
      <c r="B36" s="27"/>
      <c r="C36" s="2"/>
      <c r="D36" s="11" t="s">
        <v>2</v>
      </c>
      <c r="E36" s="12"/>
      <c r="F36" s="12"/>
      <c r="G36" s="36">
        <f>SUM(G37:G40)</f>
        <v>203</v>
      </c>
      <c r="H36" s="9">
        <f t="shared" ref="H36:K36" si="12">SUM(H37:H40)</f>
        <v>223</v>
      </c>
      <c r="I36" s="9">
        <f t="shared" si="12"/>
        <v>233</v>
      </c>
      <c r="J36" s="9">
        <f t="shared" si="12"/>
        <v>249</v>
      </c>
      <c r="K36" s="10">
        <f t="shared" si="12"/>
        <v>235</v>
      </c>
    </row>
    <row r="37" spans="1:11" s="1" customFormat="1" x14ac:dyDescent="0.2">
      <c r="A37" s="32"/>
      <c r="B37" s="27"/>
      <c r="C37" s="2"/>
      <c r="D37" s="16"/>
      <c r="E37" s="11" t="s">
        <v>24</v>
      </c>
      <c r="F37" s="12"/>
      <c r="G37" s="35">
        <v>188</v>
      </c>
      <c r="H37" s="13">
        <v>207</v>
      </c>
      <c r="I37" s="13">
        <v>217</v>
      </c>
      <c r="J37" s="13">
        <v>228</v>
      </c>
      <c r="K37" s="14">
        <v>214</v>
      </c>
    </row>
    <row r="38" spans="1:11" s="1" customFormat="1" x14ac:dyDescent="0.2">
      <c r="A38" s="32"/>
      <c r="B38" s="27"/>
      <c r="C38" s="2"/>
      <c r="D38" s="16"/>
      <c r="E38" s="16" t="s">
        <v>25</v>
      </c>
      <c r="F38" s="2"/>
      <c r="G38" s="37">
        <v>5</v>
      </c>
      <c r="H38" s="4">
        <v>5</v>
      </c>
      <c r="I38" s="4">
        <v>3</v>
      </c>
      <c r="J38" s="4">
        <v>4</v>
      </c>
      <c r="K38" s="17">
        <v>3</v>
      </c>
    </row>
    <row r="39" spans="1:11" s="1" customFormat="1" x14ac:dyDescent="0.2">
      <c r="A39" s="32"/>
      <c r="B39" s="27"/>
      <c r="C39" s="2"/>
      <c r="D39" s="16"/>
      <c r="E39" s="16" t="s">
        <v>131</v>
      </c>
      <c r="F39" s="2"/>
      <c r="G39" s="37">
        <v>1</v>
      </c>
      <c r="H39" s="4">
        <v>1</v>
      </c>
      <c r="I39" s="4">
        <v>1</v>
      </c>
      <c r="J39" s="4">
        <v>1</v>
      </c>
      <c r="K39" s="17">
        <v>1</v>
      </c>
    </row>
    <row r="40" spans="1:11" s="1" customFormat="1" x14ac:dyDescent="0.2">
      <c r="A40" s="32"/>
      <c r="B40" s="27"/>
      <c r="C40" s="2"/>
      <c r="D40" s="15"/>
      <c r="E40" s="15" t="s">
        <v>8</v>
      </c>
      <c r="F40" s="18"/>
      <c r="G40" s="38">
        <v>9</v>
      </c>
      <c r="H40" s="19">
        <v>10</v>
      </c>
      <c r="I40" s="19">
        <v>12</v>
      </c>
      <c r="J40" s="19">
        <v>16</v>
      </c>
      <c r="K40" s="20">
        <v>17</v>
      </c>
    </row>
    <row r="41" spans="1:11" s="1" customFormat="1" x14ac:dyDescent="0.2">
      <c r="A41" s="32"/>
      <c r="B41" s="27"/>
      <c r="C41" s="2"/>
      <c r="D41" s="11" t="s">
        <v>26</v>
      </c>
      <c r="E41" s="12"/>
      <c r="F41" s="12"/>
      <c r="G41" s="35">
        <f>SUM(G42:G50)</f>
        <v>23</v>
      </c>
      <c r="H41" s="13">
        <f t="shared" ref="H41:K41" si="13">SUM(H42:H50)</f>
        <v>22</v>
      </c>
      <c r="I41" s="13">
        <f t="shared" si="13"/>
        <v>32</v>
      </c>
      <c r="J41" s="13">
        <f t="shared" si="13"/>
        <v>46</v>
      </c>
      <c r="K41" s="14">
        <f t="shared" si="13"/>
        <v>60</v>
      </c>
    </row>
    <row r="42" spans="1:11" s="1" customFormat="1" x14ac:dyDescent="0.2">
      <c r="A42" s="32"/>
      <c r="B42" s="27"/>
      <c r="C42" s="2"/>
      <c r="D42" s="16"/>
      <c r="E42" s="11" t="s">
        <v>132</v>
      </c>
      <c r="F42" s="12"/>
      <c r="G42" s="35">
        <v>5</v>
      </c>
      <c r="H42" s="13">
        <v>4</v>
      </c>
      <c r="I42" s="13">
        <v>3</v>
      </c>
      <c r="J42" s="13">
        <v>3</v>
      </c>
      <c r="K42" s="14">
        <v>2</v>
      </c>
    </row>
    <row r="43" spans="1:11" s="1" customFormat="1" x14ac:dyDescent="0.2">
      <c r="A43" s="32"/>
      <c r="B43" s="27"/>
      <c r="C43" s="2"/>
      <c r="D43" s="16"/>
      <c r="E43" s="16" t="s">
        <v>133</v>
      </c>
      <c r="F43" s="2"/>
      <c r="G43" s="37">
        <v>2</v>
      </c>
      <c r="H43" s="4">
        <v>2</v>
      </c>
      <c r="I43" s="4">
        <v>3</v>
      </c>
      <c r="J43" s="4" t="s">
        <v>35</v>
      </c>
      <c r="K43" s="17" t="s">
        <v>35</v>
      </c>
    </row>
    <row r="44" spans="1:11" s="1" customFormat="1" x14ac:dyDescent="0.2">
      <c r="A44" s="32"/>
      <c r="B44" s="27"/>
      <c r="C44" s="2"/>
      <c r="D44" s="16"/>
      <c r="E44" s="16" t="s">
        <v>134</v>
      </c>
      <c r="F44" s="2"/>
      <c r="G44" s="37">
        <v>9</v>
      </c>
      <c r="H44" s="4">
        <v>10</v>
      </c>
      <c r="I44" s="4">
        <v>13</v>
      </c>
      <c r="J44" s="4">
        <v>14</v>
      </c>
      <c r="K44" s="17">
        <v>15</v>
      </c>
    </row>
    <row r="45" spans="1:11" s="1" customFormat="1" x14ac:dyDescent="0.2">
      <c r="A45" s="32"/>
      <c r="B45" s="27"/>
      <c r="C45" s="2"/>
      <c r="D45" s="16"/>
      <c r="E45" s="16" t="s">
        <v>135</v>
      </c>
      <c r="F45" s="2"/>
      <c r="G45" s="37">
        <v>5</v>
      </c>
      <c r="H45" s="4">
        <v>6</v>
      </c>
      <c r="I45" s="4">
        <v>10</v>
      </c>
      <c r="J45" s="4">
        <v>13</v>
      </c>
      <c r="K45" s="17">
        <v>15</v>
      </c>
    </row>
    <row r="46" spans="1:11" s="1" customFormat="1" x14ac:dyDescent="0.2">
      <c r="A46" s="32"/>
      <c r="B46" s="27"/>
      <c r="C46" s="2"/>
      <c r="D46" s="16"/>
      <c r="E46" s="16" t="s">
        <v>136</v>
      </c>
      <c r="F46" s="2"/>
      <c r="G46" s="37">
        <v>2</v>
      </c>
      <c r="H46" s="4" t="s">
        <v>35</v>
      </c>
      <c r="I46" s="4" t="s">
        <v>35</v>
      </c>
      <c r="J46" s="4" t="s">
        <v>35</v>
      </c>
      <c r="K46" s="17" t="s">
        <v>35</v>
      </c>
    </row>
    <row r="47" spans="1:11" s="1" customFormat="1" x14ac:dyDescent="0.2">
      <c r="A47" s="32"/>
      <c r="B47" s="27"/>
      <c r="C47" s="2"/>
      <c r="D47" s="16"/>
      <c r="E47" s="16" t="s">
        <v>108</v>
      </c>
      <c r="F47" s="2"/>
      <c r="G47" s="37" t="s">
        <v>35</v>
      </c>
      <c r="H47" s="4" t="s">
        <v>35</v>
      </c>
      <c r="I47" s="4">
        <v>1</v>
      </c>
      <c r="J47" s="4">
        <v>3</v>
      </c>
      <c r="K47" s="17">
        <v>6</v>
      </c>
    </row>
    <row r="48" spans="1:11" s="1" customFormat="1" x14ac:dyDescent="0.2">
      <c r="A48" s="32"/>
      <c r="B48" s="27"/>
      <c r="C48" s="2"/>
      <c r="D48" s="16"/>
      <c r="E48" s="16" t="s">
        <v>109</v>
      </c>
      <c r="F48" s="2"/>
      <c r="G48" s="37" t="s">
        <v>35</v>
      </c>
      <c r="H48" s="4" t="s">
        <v>35</v>
      </c>
      <c r="I48" s="4">
        <v>2</v>
      </c>
      <c r="J48" s="4">
        <v>10</v>
      </c>
      <c r="K48" s="17">
        <v>18</v>
      </c>
    </row>
    <row r="49" spans="1:11" s="1" customFormat="1" x14ac:dyDescent="0.2">
      <c r="A49" s="32"/>
      <c r="B49" s="27"/>
      <c r="C49" s="2"/>
      <c r="D49" s="16"/>
      <c r="E49" s="16" t="s">
        <v>137</v>
      </c>
      <c r="F49" s="2"/>
      <c r="G49" s="37" t="s">
        <v>35</v>
      </c>
      <c r="H49" s="4" t="s">
        <v>35</v>
      </c>
      <c r="I49" s="4" t="s">
        <v>35</v>
      </c>
      <c r="J49" s="4">
        <v>3</v>
      </c>
      <c r="K49" s="17">
        <v>3</v>
      </c>
    </row>
    <row r="50" spans="1:11" s="1" customFormat="1" x14ac:dyDescent="0.2">
      <c r="A50" s="39"/>
      <c r="B50" s="28"/>
      <c r="C50" s="18"/>
      <c r="D50" s="15"/>
      <c r="E50" s="15" t="s">
        <v>138</v>
      </c>
      <c r="F50" s="18"/>
      <c r="G50" s="38" t="s">
        <v>35</v>
      </c>
      <c r="H50" s="19" t="s">
        <v>35</v>
      </c>
      <c r="I50" s="19" t="s">
        <v>35</v>
      </c>
      <c r="J50" s="19" t="s">
        <v>35</v>
      </c>
      <c r="K50" s="20">
        <v>1</v>
      </c>
    </row>
    <row r="51" spans="1:11" s="1" customFormat="1" x14ac:dyDescent="0.2">
      <c r="B51"/>
      <c r="C51"/>
      <c r="D51"/>
      <c r="E51"/>
      <c r="F51"/>
    </row>
  </sheetData>
  <mergeCells count="1">
    <mergeCell ref="A1:K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72"/>
  <sheetViews>
    <sheetView zoomScale="70" zoomScaleNormal="70" workbookViewId="0">
      <pane xSplit="5" ySplit="5" topLeftCell="Q6" activePane="bottomRight" state="frozen"/>
      <selection pane="topRight" activeCell="E1" sqref="E1"/>
      <selection pane="bottomLeft" activeCell="A4" sqref="A4"/>
      <selection pane="bottomRight" sqref="A1:AL1"/>
    </sheetView>
  </sheetViews>
  <sheetFormatPr defaultRowHeight="13.5" customHeight="1" x14ac:dyDescent="0.2"/>
  <cols>
    <col min="1" max="4" width="4.08984375" customWidth="1"/>
    <col min="5" max="5" width="37" bestFit="1" customWidth="1"/>
    <col min="6" max="6" width="5.26953125" bestFit="1" customWidth="1"/>
    <col min="7" max="7" width="7.36328125" style="1" bestFit="1" customWidth="1"/>
    <col min="8" max="9" width="5.6328125" style="1" bestFit="1" customWidth="1"/>
    <col min="10" max="38" width="6.7265625" style="1" bestFit="1" customWidth="1"/>
    <col min="39" max="43" width="5.453125" style="1" bestFit="1" customWidth="1"/>
  </cols>
  <sheetData>
    <row r="1" spans="1:38" ht="13.5" customHeight="1" x14ac:dyDescent="0.2">
      <c r="A1" s="64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38" ht="7.5" customHeight="1" x14ac:dyDescent="0.2"/>
    <row r="3" spans="1:38" ht="13.5" customHeight="1" x14ac:dyDescent="0.2">
      <c r="A3" t="s">
        <v>139</v>
      </c>
      <c r="F3" t="s">
        <v>31</v>
      </c>
      <c r="G3" s="29" t="s">
        <v>123</v>
      </c>
      <c r="H3" s="30">
        <v>44</v>
      </c>
      <c r="I3" s="30">
        <v>45</v>
      </c>
      <c r="J3" s="30">
        <v>46</v>
      </c>
      <c r="K3" s="30">
        <v>47</v>
      </c>
      <c r="L3" s="30">
        <v>48</v>
      </c>
      <c r="M3" s="30">
        <v>49</v>
      </c>
      <c r="N3" s="30">
        <v>50</v>
      </c>
      <c r="O3" s="30">
        <v>51</v>
      </c>
      <c r="P3" s="31">
        <v>52</v>
      </c>
      <c r="Q3" s="29">
        <v>53</v>
      </c>
      <c r="R3" s="30">
        <v>54</v>
      </c>
      <c r="S3" s="30">
        <v>55</v>
      </c>
      <c r="T3" s="30">
        <v>56</v>
      </c>
      <c r="U3" s="30">
        <v>57</v>
      </c>
      <c r="V3" s="30">
        <v>58</v>
      </c>
      <c r="W3" s="30">
        <v>59</v>
      </c>
      <c r="X3" s="30">
        <v>60</v>
      </c>
      <c r="Y3" s="30">
        <v>61</v>
      </c>
      <c r="Z3" s="31">
        <v>62</v>
      </c>
      <c r="AA3" s="29">
        <v>63</v>
      </c>
      <c r="AB3" s="30" t="s">
        <v>75</v>
      </c>
      <c r="AC3" s="30">
        <v>2</v>
      </c>
      <c r="AD3" s="30">
        <v>3</v>
      </c>
      <c r="AE3" s="30">
        <v>4</v>
      </c>
      <c r="AF3" s="30">
        <v>5</v>
      </c>
      <c r="AG3" s="30">
        <v>6</v>
      </c>
      <c r="AH3" s="30">
        <v>7</v>
      </c>
      <c r="AI3" s="30">
        <v>8</v>
      </c>
      <c r="AJ3" s="31">
        <v>9</v>
      </c>
      <c r="AK3" s="29">
        <v>10</v>
      </c>
      <c r="AL3" s="31">
        <v>11</v>
      </c>
    </row>
    <row r="4" spans="1:38" ht="13.5" customHeight="1" x14ac:dyDescent="0.2">
      <c r="F4" t="s">
        <v>30</v>
      </c>
      <c r="G4" s="32">
        <v>1968</v>
      </c>
      <c r="H4" s="3">
        <v>1969</v>
      </c>
      <c r="I4" s="3">
        <v>1970</v>
      </c>
      <c r="J4" s="3">
        <v>1971</v>
      </c>
      <c r="K4" s="3">
        <v>1972</v>
      </c>
      <c r="L4" s="3">
        <v>1973</v>
      </c>
      <c r="M4" s="3">
        <v>1974</v>
      </c>
      <c r="N4" s="3">
        <v>1975</v>
      </c>
      <c r="O4" s="3">
        <v>1976</v>
      </c>
      <c r="P4" s="33">
        <v>1977</v>
      </c>
      <c r="Q4" s="32">
        <v>1978</v>
      </c>
      <c r="R4" s="3">
        <v>1979</v>
      </c>
      <c r="S4" s="3">
        <v>1980</v>
      </c>
      <c r="T4" s="3">
        <v>1981</v>
      </c>
      <c r="U4" s="3">
        <v>1982</v>
      </c>
      <c r="V4" s="3">
        <v>1983</v>
      </c>
      <c r="W4" s="3">
        <v>1984</v>
      </c>
      <c r="X4" s="3">
        <v>1985</v>
      </c>
      <c r="Y4" s="3">
        <v>1986</v>
      </c>
      <c r="Z4" s="33">
        <v>1987</v>
      </c>
      <c r="AA4" s="32">
        <v>1988</v>
      </c>
      <c r="AB4" s="3">
        <v>1989</v>
      </c>
      <c r="AC4" s="3">
        <v>1990</v>
      </c>
      <c r="AD4" s="3">
        <v>1991</v>
      </c>
      <c r="AE4" s="3">
        <v>1992</v>
      </c>
      <c r="AF4" s="3">
        <v>1993</v>
      </c>
      <c r="AG4" s="3">
        <v>1994</v>
      </c>
      <c r="AH4" s="3">
        <v>1995</v>
      </c>
      <c r="AI4" s="3">
        <v>1996</v>
      </c>
      <c r="AJ4" s="33">
        <v>1997</v>
      </c>
      <c r="AK4" s="32">
        <v>1998</v>
      </c>
      <c r="AL4" s="33">
        <v>1999</v>
      </c>
    </row>
    <row r="5" spans="1:38" ht="13.5" customHeight="1" x14ac:dyDescent="0.2">
      <c r="A5" s="51" t="s">
        <v>141</v>
      </c>
      <c r="B5" s="52"/>
      <c r="C5" s="52"/>
      <c r="D5" s="52"/>
      <c r="E5" s="52"/>
      <c r="F5" s="52"/>
      <c r="G5" s="53">
        <f>SUM(G6,G53,G71,G72)</f>
        <v>726</v>
      </c>
      <c r="H5" s="54">
        <f t="shared" ref="H5:AL5" si="0">SUM(H6,H53,H71,H72)</f>
        <v>855</v>
      </c>
      <c r="I5" s="54">
        <f t="shared" si="0"/>
        <v>927</v>
      </c>
      <c r="J5" s="54">
        <f t="shared" si="0"/>
        <v>1226</v>
      </c>
      <c r="K5" s="54">
        <f t="shared" si="0"/>
        <v>1263</v>
      </c>
      <c r="L5" s="54">
        <f t="shared" si="0"/>
        <v>1325</v>
      </c>
      <c r="M5" s="54">
        <f t="shared" si="0"/>
        <v>1388</v>
      </c>
      <c r="N5" s="54">
        <f t="shared" si="0"/>
        <v>1429</v>
      </c>
      <c r="O5" s="54">
        <f t="shared" si="0"/>
        <v>1461</v>
      </c>
      <c r="P5" s="55">
        <f t="shared" si="0"/>
        <v>1521</v>
      </c>
      <c r="Q5" s="53">
        <f t="shared" si="0"/>
        <v>1603</v>
      </c>
      <c r="R5" s="54">
        <f t="shared" si="0"/>
        <v>1720</v>
      </c>
      <c r="S5" s="54">
        <f t="shared" si="0"/>
        <v>1796</v>
      </c>
      <c r="T5" s="54">
        <f t="shared" si="0"/>
        <v>1851</v>
      </c>
      <c r="U5" s="54">
        <f t="shared" si="0"/>
        <v>1878</v>
      </c>
      <c r="V5" s="54">
        <f t="shared" si="0"/>
        <v>1922</v>
      </c>
      <c r="W5" s="54">
        <f t="shared" si="0"/>
        <v>1977</v>
      </c>
      <c r="X5" s="54">
        <f t="shared" si="0"/>
        <v>2033</v>
      </c>
      <c r="Y5" s="54">
        <f t="shared" si="0"/>
        <v>2103</v>
      </c>
      <c r="Z5" s="55">
        <f t="shared" si="0"/>
        <v>2226</v>
      </c>
      <c r="AA5" s="53">
        <f t="shared" si="0"/>
        <v>2396</v>
      </c>
      <c r="AB5" s="54">
        <f t="shared" si="0"/>
        <v>2550</v>
      </c>
      <c r="AC5" s="54">
        <f t="shared" si="0"/>
        <v>2733</v>
      </c>
      <c r="AD5" s="54">
        <f t="shared" si="0"/>
        <v>2882</v>
      </c>
      <c r="AE5" s="54">
        <f t="shared" si="0"/>
        <v>2859</v>
      </c>
      <c r="AF5" s="54">
        <f t="shared" si="0"/>
        <v>2813</v>
      </c>
      <c r="AG5" s="54">
        <f t="shared" si="0"/>
        <v>2789</v>
      </c>
      <c r="AH5" s="54">
        <f t="shared" si="0"/>
        <v>2805</v>
      </c>
      <c r="AI5" s="54">
        <f t="shared" si="0"/>
        <v>2812</v>
      </c>
      <c r="AJ5" s="55">
        <f t="shared" si="0"/>
        <v>2820</v>
      </c>
      <c r="AK5" s="53">
        <f t="shared" si="0"/>
        <v>2786</v>
      </c>
      <c r="AL5" s="55">
        <f t="shared" si="0"/>
        <v>2777</v>
      </c>
    </row>
    <row r="6" spans="1:38" ht="13.5" customHeight="1" x14ac:dyDescent="0.2">
      <c r="A6" s="16"/>
      <c r="B6" s="27" t="s">
        <v>0</v>
      </c>
      <c r="C6" s="21"/>
      <c r="D6" s="21"/>
      <c r="E6" s="21"/>
      <c r="F6" s="21"/>
      <c r="G6" s="40">
        <f>SUM(G7,G10,G37)</f>
        <v>481</v>
      </c>
      <c r="H6" s="22">
        <f t="shared" ref="H6:AL6" si="1">SUM(H7,H10,H37)</f>
        <v>590</v>
      </c>
      <c r="I6" s="22">
        <f t="shared" si="1"/>
        <v>632</v>
      </c>
      <c r="J6" s="22">
        <f t="shared" si="1"/>
        <v>690</v>
      </c>
      <c r="K6" s="22">
        <f t="shared" si="1"/>
        <v>720</v>
      </c>
      <c r="L6" s="22">
        <f t="shared" si="1"/>
        <v>763</v>
      </c>
      <c r="M6" s="22">
        <f t="shared" si="1"/>
        <v>805</v>
      </c>
      <c r="N6" s="22">
        <f t="shared" si="1"/>
        <v>823</v>
      </c>
      <c r="O6" s="22">
        <f t="shared" si="1"/>
        <v>822</v>
      </c>
      <c r="P6" s="41">
        <f t="shared" si="1"/>
        <v>835</v>
      </c>
      <c r="Q6" s="40">
        <f t="shared" si="1"/>
        <v>861</v>
      </c>
      <c r="R6" s="22">
        <f t="shared" si="1"/>
        <v>910</v>
      </c>
      <c r="S6" s="22">
        <f t="shared" si="1"/>
        <v>942</v>
      </c>
      <c r="T6" s="22">
        <f t="shared" si="1"/>
        <v>950</v>
      </c>
      <c r="U6" s="22">
        <f t="shared" si="1"/>
        <v>945</v>
      </c>
      <c r="V6" s="22">
        <f t="shared" si="1"/>
        <v>954</v>
      </c>
      <c r="W6" s="22">
        <f t="shared" si="1"/>
        <v>966</v>
      </c>
      <c r="X6" s="22">
        <f t="shared" si="1"/>
        <v>972</v>
      </c>
      <c r="Y6" s="22">
        <f t="shared" si="1"/>
        <v>1001</v>
      </c>
      <c r="Z6" s="41">
        <f t="shared" si="1"/>
        <v>1029</v>
      </c>
      <c r="AA6" s="40">
        <f t="shared" si="1"/>
        <v>1067</v>
      </c>
      <c r="AB6" s="22">
        <f t="shared" si="1"/>
        <v>1108</v>
      </c>
      <c r="AC6" s="22">
        <f t="shared" si="1"/>
        <v>1145</v>
      </c>
      <c r="AD6" s="22">
        <f t="shared" si="1"/>
        <v>1184</v>
      </c>
      <c r="AE6" s="22">
        <f t="shared" si="1"/>
        <v>1216</v>
      </c>
      <c r="AF6" s="22">
        <f t="shared" si="1"/>
        <v>1216</v>
      </c>
      <c r="AG6" s="22">
        <f t="shared" si="1"/>
        <v>1220</v>
      </c>
      <c r="AH6" s="22">
        <f t="shared" si="1"/>
        <v>1226</v>
      </c>
      <c r="AI6" s="22">
        <f t="shared" si="1"/>
        <v>1222</v>
      </c>
      <c r="AJ6" s="41">
        <f t="shared" si="1"/>
        <v>1236</v>
      </c>
      <c r="AK6" s="40">
        <f t="shared" si="1"/>
        <v>1238</v>
      </c>
      <c r="AL6" s="41">
        <f t="shared" si="1"/>
        <v>1226</v>
      </c>
    </row>
    <row r="7" spans="1:38" ht="13.5" customHeight="1" x14ac:dyDescent="0.2">
      <c r="A7" s="16"/>
      <c r="B7" s="27"/>
      <c r="C7" s="11" t="s">
        <v>1</v>
      </c>
      <c r="D7" s="8"/>
      <c r="E7" s="8"/>
      <c r="F7" s="8"/>
      <c r="G7" s="36">
        <f>SUM(G8:G9)</f>
        <v>262</v>
      </c>
      <c r="H7" s="9">
        <f t="shared" ref="H7:AL7" si="2">SUM(H8:H9)</f>
        <v>335</v>
      </c>
      <c r="I7" s="9">
        <f t="shared" si="2"/>
        <v>361</v>
      </c>
      <c r="J7" s="9">
        <f t="shared" si="2"/>
        <v>401</v>
      </c>
      <c r="K7" s="9">
        <f t="shared" si="2"/>
        <v>424</v>
      </c>
      <c r="L7" s="9">
        <f t="shared" si="2"/>
        <v>440</v>
      </c>
      <c r="M7" s="9">
        <f t="shared" si="2"/>
        <v>451</v>
      </c>
      <c r="N7" s="9">
        <f t="shared" si="2"/>
        <v>460</v>
      </c>
      <c r="O7" s="9">
        <f t="shared" si="2"/>
        <v>461</v>
      </c>
      <c r="P7" s="10">
        <f t="shared" si="2"/>
        <v>474</v>
      </c>
      <c r="Q7" s="36">
        <f t="shared" si="2"/>
        <v>481</v>
      </c>
      <c r="R7" s="9">
        <f t="shared" si="2"/>
        <v>502</v>
      </c>
      <c r="S7" s="9">
        <f t="shared" si="2"/>
        <v>516</v>
      </c>
      <c r="T7" s="9">
        <f t="shared" si="2"/>
        <v>523</v>
      </c>
      <c r="U7" s="9">
        <f t="shared" si="2"/>
        <v>520</v>
      </c>
      <c r="V7" s="9">
        <f t="shared" si="2"/>
        <v>525</v>
      </c>
      <c r="W7" s="9">
        <f t="shared" si="2"/>
        <v>537</v>
      </c>
      <c r="X7" s="9">
        <f t="shared" si="2"/>
        <v>541</v>
      </c>
      <c r="Y7" s="9">
        <f t="shared" si="2"/>
        <v>557</v>
      </c>
      <c r="Z7" s="10">
        <f t="shared" si="2"/>
        <v>562</v>
      </c>
      <c r="AA7" s="36">
        <f t="shared" si="2"/>
        <v>578</v>
      </c>
      <c r="AB7" s="9">
        <f t="shared" si="2"/>
        <v>611</v>
      </c>
      <c r="AC7" s="9">
        <f t="shared" si="2"/>
        <v>635</v>
      </c>
      <c r="AD7" s="9">
        <f t="shared" si="2"/>
        <v>644</v>
      </c>
      <c r="AE7" s="9">
        <f t="shared" si="2"/>
        <v>661</v>
      </c>
      <c r="AF7" s="9">
        <f t="shared" si="2"/>
        <v>648</v>
      </c>
      <c r="AG7" s="9">
        <f t="shared" si="2"/>
        <v>634</v>
      </c>
      <c r="AH7" s="9">
        <f t="shared" si="2"/>
        <v>630</v>
      </c>
      <c r="AI7" s="9">
        <f t="shared" si="2"/>
        <v>628</v>
      </c>
      <c r="AJ7" s="10">
        <f t="shared" si="2"/>
        <v>618</v>
      </c>
      <c r="AK7" s="36">
        <f t="shared" si="2"/>
        <v>609</v>
      </c>
      <c r="AL7" s="10">
        <f t="shared" si="2"/>
        <v>602</v>
      </c>
    </row>
    <row r="8" spans="1:38" ht="13.5" customHeight="1" x14ac:dyDescent="0.2">
      <c r="A8" s="16"/>
      <c r="B8" s="27"/>
      <c r="C8" s="16"/>
      <c r="D8" s="7" t="s">
        <v>2</v>
      </c>
      <c r="E8" s="8"/>
      <c r="F8" s="8"/>
      <c r="G8" s="36">
        <v>262</v>
      </c>
      <c r="H8" s="9">
        <v>335</v>
      </c>
      <c r="I8" s="9">
        <v>361</v>
      </c>
      <c r="J8" s="9">
        <v>401</v>
      </c>
      <c r="K8" s="9">
        <v>424</v>
      </c>
      <c r="L8" s="9">
        <v>440</v>
      </c>
      <c r="M8" s="9">
        <v>451</v>
      </c>
      <c r="N8" s="9">
        <v>460</v>
      </c>
      <c r="O8" s="9">
        <v>461</v>
      </c>
      <c r="P8" s="10">
        <v>474</v>
      </c>
      <c r="Q8" s="36">
        <v>481</v>
      </c>
      <c r="R8" s="9">
        <v>501</v>
      </c>
      <c r="S8" s="9">
        <v>515</v>
      </c>
      <c r="T8" s="9">
        <v>522</v>
      </c>
      <c r="U8" s="9">
        <v>519</v>
      </c>
      <c r="V8" s="9">
        <v>524</v>
      </c>
      <c r="W8" s="9">
        <v>536</v>
      </c>
      <c r="X8" s="9">
        <v>539</v>
      </c>
      <c r="Y8" s="9">
        <v>555</v>
      </c>
      <c r="Z8" s="10">
        <v>557</v>
      </c>
      <c r="AA8" s="36">
        <v>569</v>
      </c>
      <c r="AB8" s="9">
        <v>598</v>
      </c>
      <c r="AC8" s="9">
        <v>614</v>
      </c>
      <c r="AD8" s="9">
        <v>621</v>
      </c>
      <c r="AE8" s="9">
        <v>639</v>
      </c>
      <c r="AF8" s="9">
        <v>633</v>
      </c>
      <c r="AG8" s="9">
        <v>620</v>
      </c>
      <c r="AH8" s="9">
        <v>614</v>
      </c>
      <c r="AI8" s="9">
        <v>613</v>
      </c>
      <c r="AJ8" s="10">
        <v>605</v>
      </c>
      <c r="AK8" s="36">
        <v>596</v>
      </c>
      <c r="AL8" s="10">
        <v>589</v>
      </c>
    </row>
    <row r="9" spans="1:38" ht="13.5" customHeight="1" x14ac:dyDescent="0.2">
      <c r="A9" s="16"/>
      <c r="B9" s="27"/>
      <c r="C9" s="15"/>
      <c r="D9" s="7" t="s">
        <v>10</v>
      </c>
      <c r="E9" s="8"/>
      <c r="F9" s="8"/>
      <c r="G9" s="36" t="s">
        <v>122</v>
      </c>
      <c r="H9" s="9" t="s">
        <v>35</v>
      </c>
      <c r="I9" s="9" t="s">
        <v>35</v>
      </c>
      <c r="J9" s="9" t="s">
        <v>35</v>
      </c>
      <c r="K9" s="9" t="s">
        <v>35</v>
      </c>
      <c r="L9" s="9" t="s">
        <v>35</v>
      </c>
      <c r="M9" s="9" t="s">
        <v>35</v>
      </c>
      <c r="N9" s="9" t="s">
        <v>44</v>
      </c>
      <c r="O9" s="9" t="s">
        <v>44</v>
      </c>
      <c r="P9" s="10" t="s">
        <v>35</v>
      </c>
      <c r="Q9" s="36" t="s">
        <v>44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9">
        <v>2</v>
      </c>
      <c r="Y9" s="9">
        <v>2</v>
      </c>
      <c r="Z9" s="10">
        <v>5</v>
      </c>
      <c r="AA9" s="36">
        <v>9</v>
      </c>
      <c r="AB9" s="9">
        <v>13</v>
      </c>
      <c r="AC9" s="9">
        <v>21</v>
      </c>
      <c r="AD9" s="9">
        <v>23</v>
      </c>
      <c r="AE9" s="9">
        <v>22</v>
      </c>
      <c r="AF9" s="9">
        <v>15</v>
      </c>
      <c r="AG9" s="9">
        <v>14</v>
      </c>
      <c r="AH9" s="9">
        <v>16</v>
      </c>
      <c r="AI9" s="9">
        <v>15</v>
      </c>
      <c r="AJ9" s="10">
        <v>13</v>
      </c>
      <c r="AK9" s="36">
        <v>13</v>
      </c>
      <c r="AL9" s="10">
        <v>13</v>
      </c>
    </row>
    <row r="10" spans="1:38" ht="13.5" customHeight="1" x14ac:dyDescent="0.2">
      <c r="A10" s="16"/>
      <c r="B10" s="27"/>
      <c r="C10" s="11" t="s">
        <v>3</v>
      </c>
      <c r="D10" s="12"/>
      <c r="E10" s="12"/>
      <c r="F10" s="12"/>
      <c r="G10" s="35">
        <f>SUM(G11,G18,G26)</f>
        <v>155</v>
      </c>
      <c r="H10" s="13">
        <f t="shared" ref="H10:AL10" si="3">SUM(H11,H18,H26)</f>
        <v>189</v>
      </c>
      <c r="I10" s="13">
        <f t="shared" si="3"/>
        <v>209</v>
      </c>
      <c r="J10" s="13">
        <f t="shared" si="3"/>
        <v>211</v>
      </c>
      <c r="K10" s="13">
        <f t="shared" si="3"/>
        <v>210</v>
      </c>
      <c r="L10" s="13">
        <f t="shared" si="3"/>
        <v>232</v>
      </c>
      <c r="M10" s="13">
        <f t="shared" si="3"/>
        <v>251</v>
      </c>
      <c r="N10" s="13">
        <f t="shared" si="3"/>
        <v>250</v>
      </c>
      <c r="O10" s="13">
        <f t="shared" si="3"/>
        <v>242</v>
      </c>
      <c r="P10" s="14">
        <f t="shared" si="3"/>
        <v>245</v>
      </c>
      <c r="Q10" s="35">
        <f t="shared" si="3"/>
        <v>255</v>
      </c>
      <c r="R10" s="13">
        <f t="shared" si="3"/>
        <v>271</v>
      </c>
      <c r="S10" s="13">
        <f t="shared" si="3"/>
        <v>282</v>
      </c>
      <c r="T10" s="13">
        <f t="shared" si="3"/>
        <v>281</v>
      </c>
      <c r="U10" s="13">
        <f t="shared" si="3"/>
        <v>279</v>
      </c>
      <c r="V10" s="13">
        <f t="shared" si="3"/>
        <v>285</v>
      </c>
      <c r="W10" s="13">
        <f t="shared" si="3"/>
        <v>294</v>
      </c>
      <c r="X10" s="13">
        <f t="shared" si="3"/>
        <v>303</v>
      </c>
      <c r="Y10" s="13">
        <f t="shared" si="3"/>
        <v>314</v>
      </c>
      <c r="Z10" s="14">
        <f t="shared" si="3"/>
        <v>341</v>
      </c>
      <c r="AA10" s="35">
        <f t="shared" si="3"/>
        <v>366</v>
      </c>
      <c r="AB10" s="13">
        <f t="shared" si="3"/>
        <v>373</v>
      </c>
      <c r="AC10" s="13">
        <f t="shared" si="3"/>
        <v>377</v>
      </c>
      <c r="AD10" s="13">
        <f t="shared" si="3"/>
        <v>394</v>
      </c>
      <c r="AE10" s="13">
        <f t="shared" si="3"/>
        <v>401</v>
      </c>
      <c r="AF10" s="13">
        <f t="shared" si="3"/>
        <v>410</v>
      </c>
      <c r="AG10" s="13">
        <f t="shared" si="3"/>
        <v>425</v>
      </c>
      <c r="AH10" s="13">
        <f t="shared" si="3"/>
        <v>436</v>
      </c>
      <c r="AI10" s="13">
        <f t="shared" si="3"/>
        <v>434</v>
      </c>
      <c r="AJ10" s="14">
        <f t="shared" si="3"/>
        <v>457</v>
      </c>
      <c r="AK10" s="35">
        <f t="shared" si="3"/>
        <v>465</v>
      </c>
      <c r="AL10" s="14">
        <f t="shared" si="3"/>
        <v>463</v>
      </c>
    </row>
    <row r="11" spans="1:38" ht="13.5" customHeight="1" x14ac:dyDescent="0.2">
      <c r="A11" s="16"/>
      <c r="B11" s="27"/>
      <c r="C11" s="16"/>
      <c r="D11" s="11" t="s">
        <v>2</v>
      </c>
      <c r="E11" s="12"/>
      <c r="F11" s="12"/>
      <c r="G11" s="35">
        <f>SUM(G12:G17)</f>
        <v>75</v>
      </c>
      <c r="H11" s="13">
        <f t="shared" ref="H11:AL11" si="4">SUM(H12:H17)</f>
        <v>87</v>
      </c>
      <c r="I11" s="13">
        <f t="shared" si="4"/>
        <v>93</v>
      </c>
      <c r="J11" s="13">
        <f t="shared" si="4"/>
        <v>95</v>
      </c>
      <c r="K11" s="13">
        <f t="shared" si="4"/>
        <v>99</v>
      </c>
      <c r="L11" s="13">
        <f t="shared" si="4"/>
        <v>122</v>
      </c>
      <c r="M11" s="13">
        <f t="shared" si="4"/>
        <v>129</v>
      </c>
      <c r="N11" s="13">
        <f t="shared" si="4"/>
        <v>128</v>
      </c>
      <c r="O11" s="13">
        <f t="shared" si="4"/>
        <v>121</v>
      </c>
      <c r="P11" s="14">
        <f t="shared" si="4"/>
        <v>117</v>
      </c>
      <c r="Q11" s="35">
        <f t="shared" si="4"/>
        <v>114</v>
      </c>
      <c r="R11" s="13">
        <f t="shared" si="4"/>
        <v>118</v>
      </c>
      <c r="S11" s="13">
        <f t="shared" si="4"/>
        <v>114</v>
      </c>
      <c r="T11" s="13">
        <f t="shared" si="4"/>
        <v>107</v>
      </c>
      <c r="U11" s="13">
        <f t="shared" si="4"/>
        <v>107</v>
      </c>
      <c r="V11" s="13">
        <f t="shared" si="4"/>
        <v>107</v>
      </c>
      <c r="W11" s="13">
        <f t="shared" si="4"/>
        <v>108</v>
      </c>
      <c r="X11" s="13">
        <f t="shared" si="4"/>
        <v>105</v>
      </c>
      <c r="Y11" s="13">
        <f t="shared" si="4"/>
        <v>108</v>
      </c>
      <c r="Z11" s="14">
        <f t="shared" si="4"/>
        <v>107</v>
      </c>
      <c r="AA11" s="35">
        <f t="shared" si="4"/>
        <v>109</v>
      </c>
      <c r="AB11" s="13">
        <f t="shared" si="4"/>
        <v>106</v>
      </c>
      <c r="AC11" s="13">
        <f t="shared" si="4"/>
        <v>102</v>
      </c>
      <c r="AD11" s="13">
        <f t="shared" si="4"/>
        <v>101</v>
      </c>
      <c r="AE11" s="13">
        <f t="shared" si="4"/>
        <v>101</v>
      </c>
      <c r="AF11" s="13">
        <f t="shared" si="4"/>
        <v>100</v>
      </c>
      <c r="AG11" s="13">
        <f t="shared" si="4"/>
        <v>94</v>
      </c>
      <c r="AH11" s="13">
        <f t="shared" si="4"/>
        <v>85</v>
      </c>
      <c r="AI11" s="13">
        <f t="shared" si="4"/>
        <v>80</v>
      </c>
      <c r="AJ11" s="14">
        <f t="shared" si="4"/>
        <v>79</v>
      </c>
      <c r="AK11" s="35">
        <f t="shared" si="4"/>
        <v>69</v>
      </c>
      <c r="AL11" s="14">
        <f t="shared" si="4"/>
        <v>63</v>
      </c>
    </row>
    <row r="12" spans="1:38" ht="13.5" customHeight="1" x14ac:dyDescent="0.2">
      <c r="A12" s="16"/>
      <c r="B12" s="27"/>
      <c r="C12" s="16"/>
      <c r="D12" s="16"/>
      <c r="E12" s="11" t="s">
        <v>41</v>
      </c>
      <c r="F12" s="12"/>
      <c r="G12" s="35">
        <v>45</v>
      </c>
      <c r="H12" s="13">
        <v>48</v>
      </c>
      <c r="I12" s="13">
        <v>51</v>
      </c>
      <c r="J12" s="13">
        <v>52</v>
      </c>
      <c r="K12" s="13">
        <v>54</v>
      </c>
      <c r="L12" s="13">
        <v>62</v>
      </c>
      <c r="M12" s="13">
        <v>56</v>
      </c>
      <c r="N12" s="13">
        <v>54</v>
      </c>
      <c r="O12" s="13">
        <v>44</v>
      </c>
      <c r="P12" s="14">
        <v>42</v>
      </c>
      <c r="Q12" s="35">
        <v>41</v>
      </c>
      <c r="R12" s="13">
        <v>42</v>
      </c>
      <c r="S12" s="13">
        <v>40</v>
      </c>
      <c r="T12" s="13">
        <v>31</v>
      </c>
      <c r="U12" s="13">
        <v>30</v>
      </c>
      <c r="V12" s="13">
        <v>31</v>
      </c>
      <c r="W12" s="13">
        <v>31</v>
      </c>
      <c r="X12" s="13">
        <v>28</v>
      </c>
      <c r="Y12" s="13">
        <v>28</v>
      </c>
      <c r="Z12" s="14">
        <v>25</v>
      </c>
      <c r="AA12" s="35">
        <v>23</v>
      </c>
      <c r="AB12" s="13">
        <v>23</v>
      </c>
      <c r="AC12" s="13">
        <v>21</v>
      </c>
      <c r="AD12" s="13">
        <v>23</v>
      </c>
      <c r="AE12" s="13">
        <v>26</v>
      </c>
      <c r="AF12" s="13">
        <v>27</v>
      </c>
      <c r="AG12" s="13">
        <v>27</v>
      </c>
      <c r="AH12" s="13">
        <v>25</v>
      </c>
      <c r="AI12" s="13">
        <v>24</v>
      </c>
      <c r="AJ12" s="14">
        <v>24</v>
      </c>
      <c r="AK12" s="35">
        <v>24</v>
      </c>
      <c r="AL12" s="14">
        <v>20</v>
      </c>
    </row>
    <row r="13" spans="1:38" ht="13.5" customHeight="1" x14ac:dyDescent="0.2">
      <c r="A13" s="16"/>
      <c r="B13" s="27"/>
      <c r="C13" s="16"/>
      <c r="D13" s="16"/>
      <c r="E13" s="16" t="s">
        <v>5</v>
      </c>
      <c r="F13" s="2"/>
      <c r="G13" s="37">
        <v>2</v>
      </c>
      <c r="H13" s="4">
        <v>10</v>
      </c>
      <c r="I13" s="4">
        <v>13</v>
      </c>
      <c r="J13" s="4">
        <v>13</v>
      </c>
      <c r="K13" s="4">
        <v>12</v>
      </c>
      <c r="L13" s="4">
        <v>18</v>
      </c>
      <c r="M13" s="4">
        <v>25</v>
      </c>
      <c r="N13" s="4">
        <v>25</v>
      </c>
      <c r="O13" s="4">
        <v>28</v>
      </c>
      <c r="P13" s="17">
        <v>29</v>
      </c>
      <c r="Q13" s="37">
        <v>29</v>
      </c>
      <c r="R13" s="4">
        <v>30</v>
      </c>
      <c r="S13" s="4">
        <v>30</v>
      </c>
      <c r="T13" s="4">
        <v>30</v>
      </c>
      <c r="U13" s="4">
        <v>32</v>
      </c>
      <c r="V13" s="4">
        <v>31</v>
      </c>
      <c r="W13" s="4">
        <v>32</v>
      </c>
      <c r="X13" s="4">
        <v>32</v>
      </c>
      <c r="Y13" s="4">
        <v>33</v>
      </c>
      <c r="Z13" s="17">
        <v>34</v>
      </c>
      <c r="AA13" s="37">
        <v>38</v>
      </c>
      <c r="AB13" s="4">
        <v>37</v>
      </c>
      <c r="AC13" s="4">
        <v>36</v>
      </c>
      <c r="AD13" s="4">
        <v>33</v>
      </c>
      <c r="AE13" s="4">
        <v>32</v>
      </c>
      <c r="AF13" s="4">
        <v>30</v>
      </c>
      <c r="AG13" s="4">
        <v>29</v>
      </c>
      <c r="AH13" s="4">
        <v>21</v>
      </c>
      <c r="AI13" s="4">
        <v>19</v>
      </c>
      <c r="AJ13" s="17">
        <v>19</v>
      </c>
      <c r="AK13" s="37">
        <v>17</v>
      </c>
      <c r="AL13" s="17">
        <v>15</v>
      </c>
    </row>
    <row r="14" spans="1:38" ht="13.5" customHeight="1" x14ac:dyDescent="0.2">
      <c r="A14" s="16"/>
      <c r="B14" s="27"/>
      <c r="C14" s="16"/>
      <c r="D14" s="16"/>
      <c r="E14" s="16" t="s">
        <v>6</v>
      </c>
      <c r="F14" s="2"/>
      <c r="G14" s="37">
        <v>3</v>
      </c>
      <c r="H14" s="4">
        <v>5</v>
      </c>
      <c r="I14" s="4">
        <v>8</v>
      </c>
      <c r="J14" s="4">
        <v>14</v>
      </c>
      <c r="K14" s="4">
        <v>12</v>
      </c>
      <c r="L14" s="4">
        <v>18</v>
      </c>
      <c r="M14" s="4">
        <v>21</v>
      </c>
      <c r="N14" s="4">
        <v>22</v>
      </c>
      <c r="O14" s="4">
        <v>21</v>
      </c>
      <c r="P14" s="17">
        <v>19</v>
      </c>
      <c r="Q14" s="37">
        <v>18</v>
      </c>
      <c r="R14" s="4">
        <v>18</v>
      </c>
      <c r="S14" s="4">
        <v>18</v>
      </c>
      <c r="T14" s="4">
        <v>19</v>
      </c>
      <c r="U14" s="4">
        <v>19</v>
      </c>
      <c r="V14" s="4">
        <v>19</v>
      </c>
      <c r="W14" s="4">
        <v>19</v>
      </c>
      <c r="X14" s="4">
        <v>20</v>
      </c>
      <c r="Y14" s="4">
        <v>18</v>
      </c>
      <c r="Z14" s="17">
        <v>19</v>
      </c>
      <c r="AA14" s="37">
        <v>19</v>
      </c>
      <c r="AB14" s="4">
        <v>19</v>
      </c>
      <c r="AC14" s="4">
        <v>20</v>
      </c>
      <c r="AD14" s="4">
        <v>18</v>
      </c>
      <c r="AE14" s="4">
        <v>17</v>
      </c>
      <c r="AF14" s="4">
        <v>16</v>
      </c>
      <c r="AG14" s="4">
        <v>14</v>
      </c>
      <c r="AH14" s="4">
        <v>14</v>
      </c>
      <c r="AI14" s="4">
        <v>13</v>
      </c>
      <c r="AJ14" s="17">
        <v>13</v>
      </c>
      <c r="AK14" s="37">
        <v>10</v>
      </c>
      <c r="AL14" s="17">
        <v>9</v>
      </c>
    </row>
    <row r="15" spans="1:38" ht="13.5" customHeight="1" x14ac:dyDescent="0.2">
      <c r="A15" s="16"/>
      <c r="B15" s="27"/>
      <c r="C15" s="16"/>
      <c r="D15" s="16"/>
      <c r="E15" s="16" t="s">
        <v>4</v>
      </c>
      <c r="F15" s="2"/>
      <c r="G15" s="37">
        <v>13</v>
      </c>
      <c r="H15" s="4">
        <v>14</v>
      </c>
      <c r="I15" s="4">
        <v>15</v>
      </c>
      <c r="J15" s="4">
        <v>14</v>
      </c>
      <c r="K15" s="4">
        <v>15</v>
      </c>
      <c r="L15" s="4">
        <v>18</v>
      </c>
      <c r="M15" s="4">
        <v>20</v>
      </c>
      <c r="N15" s="4">
        <v>20</v>
      </c>
      <c r="O15" s="4">
        <v>20</v>
      </c>
      <c r="P15" s="17">
        <v>19</v>
      </c>
      <c r="Q15" s="37">
        <v>18</v>
      </c>
      <c r="R15" s="4">
        <v>18</v>
      </c>
      <c r="S15" s="4">
        <v>16</v>
      </c>
      <c r="T15" s="4">
        <v>15</v>
      </c>
      <c r="U15" s="4">
        <v>14</v>
      </c>
      <c r="V15" s="4">
        <v>14</v>
      </c>
      <c r="W15" s="4">
        <v>14</v>
      </c>
      <c r="X15" s="4">
        <v>13</v>
      </c>
      <c r="Y15" s="4">
        <v>12</v>
      </c>
      <c r="Z15" s="17">
        <v>12</v>
      </c>
      <c r="AA15" s="37">
        <v>11</v>
      </c>
      <c r="AB15" s="4">
        <v>11</v>
      </c>
      <c r="AC15" s="4">
        <v>11</v>
      </c>
      <c r="AD15" s="4">
        <v>11</v>
      </c>
      <c r="AE15" s="4">
        <v>11</v>
      </c>
      <c r="AF15" s="4">
        <v>12</v>
      </c>
      <c r="AG15" s="4">
        <v>9</v>
      </c>
      <c r="AH15" s="4">
        <v>8</v>
      </c>
      <c r="AI15" s="4">
        <v>8</v>
      </c>
      <c r="AJ15" s="17">
        <v>7</v>
      </c>
      <c r="AK15" s="37">
        <v>4</v>
      </c>
      <c r="AL15" s="17">
        <v>4</v>
      </c>
    </row>
    <row r="16" spans="1:38" ht="13.5" customHeight="1" x14ac:dyDescent="0.2">
      <c r="A16" s="16"/>
      <c r="B16" s="27"/>
      <c r="C16" s="16"/>
      <c r="D16" s="16"/>
      <c r="E16" s="16" t="s">
        <v>7</v>
      </c>
      <c r="F16" s="2"/>
      <c r="G16" s="37">
        <v>3</v>
      </c>
      <c r="H16" s="4">
        <v>3</v>
      </c>
      <c r="I16" s="4" t="s">
        <v>35</v>
      </c>
      <c r="J16" s="4" t="s">
        <v>35</v>
      </c>
      <c r="K16" s="4" t="s">
        <v>35</v>
      </c>
      <c r="L16" s="4" t="s">
        <v>35</v>
      </c>
      <c r="M16" s="4" t="s">
        <v>35</v>
      </c>
      <c r="N16" s="4" t="s">
        <v>35</v>
      </c>
      <c r="O16" s="4" t="s">
        <v>35</v>
      </c>
      <c r="P16" s="17" t="s">
        <v>45</v>
      </c>
      <c r="Q16" s="37" t="s">
        <v>35</v>
      </c>
      <c r="R16" s="4" t="s">
        <v>35</v>
      </c>
      <c r="S16" s="4" t="s">
        <v>35</v>
      </c>
      <c r="T16" s="4" t="s">
        <v>67</v>
      </c>
      <c r="U16" s="4" t="s">
        <v>67</v>
      </c>
      <c r="V16" s="4" t="s">
        <v>67</v>
      </c>
      <c r="W16" s="4" t="s">
        <v>67</v>
      </c>
      <c r="X16" s="4" t="s">
        <v>67</v>
      </c>
      <c r="Y16" s="4" t="s">
        <v>67</v>
      </c>
      <c r="Z16" s="17" t="s">
        <v>67</v>
      </c>
      <c r="AA16" s="37" t="s">
        <v>67</v>
      </c>
      <c r="AB16" s="4" t="s">
        <v>67</v>
      </c>
      <c r="AC16" s="4" t="s">
        <v>67</v>
      </c>
      <c r="AD16" s="4" t="s">
        <v>67</v>
      </c>
      <c r="AE16" s="4" t="s">
        <v>67</v>
      </c>
      <c r="AF16" s="4" t="s">
        <v>67</v>
      </c>
      <c r="AG16" s="4" t="s">
        <v>67</v>
      </c>
      <c r="AH16" s="4" t="s">
        <v>67</v>
      </c>
      <c r="AI16" s="4" t="s">
        <v>67</v>
      </c>
      <c r="AJ16" s="17" t="s">
        <v>67</v>
      </c>
      <c r="AK16" s="37" t="s">
        <v>67</v>
      </c>
      <c r="AL16" s="17" t="s">
        <v>67</v>
      </c>
    </row>
    <row r="17" spans="1:38" ht="13.5" customHeight="1" x14ac:dyDescent="0.2">
      <c r="A17" s="16"/>
      <c r="B17" s="27"/>
      <c r="C17" s="16"/>
      <c r="D17" s="15"/>
      <c r="E17" s="15" t="s">
        <v>8</v>
      </c>
      <c r="F17" s="18"/>
      <c r="G17" s="38">
        <v>9</v>
      </c>
      <c r="H17" s="19">
        <v>7</v>
      </c>
      <c r="I17" s="19">
        <v>6</v>
      </c>
      <c r="J17" s="19">
        <v>2</v>
      </c>
      <c r="K17" s="19">
        <v>6</v>
      </c>
      <c r="L17" s="19">
        <v>6</v>
      </c>
      <c r="M17" s="19">
        <v>7</v>
      </c>
      <c r="N17" s="19">
        <v>7</v>
      </c>
      <c r="O17" s="19">
        <v>8</v>
      </c>
      <c r="P17" s="20">
        <v>8</v>
      </c>
      <c r="Q17" s="38">
        <v>8</v>
      </c>
      <c r="R17" s="19">
        <v>10</v>
      </c>
      <c r="S17" s="19">
        <v>10</v>
      </c>
      <c r="T17" s="19">
        <v>12</v>
      </c>
      <c r="U17" s="19">
        <v>12</v>
      </c>
      <c r="V17" s="19">
        <v>12</v>
      </c>
      <c r="W17" s="19">
        <v>12</v>
      </c>
      <c r="X17" s="19">
        <v>12</v>
      </c>
      <c r="Y17" s="19">
        <v>17</v>
      </c>
      <c r="Z17" s="20">
        <v>17</v>
      </c>
      <c r="AA17" s="38">
        <v>18</v>
      </c>
      <c r="AB17" s="19">
        <v>16</v>
      </c>
      <c r="AC17" s="19">
        <v>14</v>
      </c>
      <c r="AD17" s="19">
        <v>16</v>
      </c>
      <c r="AE17" s="19">
        <v>15</v>
      </c>
      <c r="AF17" s="19">
        <v>15</v>
      </c>
      <c r="AG17" s="19">
        <v>15</v>
      </c>
      <c r="AH17" s="19">
        <v>17</v>
      </c>
      <c r="AI17" s="19">
        <v>16</v>
      </c>
      <c r="AJ17" s="20">
        <v>16</v>
      </c>
      <c r="AK17" s="38">
        <v>14</v>
      </c>
      <c r="AL17" s="20">
        <v>15</v>
      </c>
    </row>
    <row r="18" spans="1:38" ht="13.5" customHeight="1" x14ac:dyDescent="0.2">
      <c r="A18" s="16"/>
      <c r="B18" s="27"/>
      <c r="C18" s="16"/>
      <c r="D18" s="11" t="s">
        <v>10</v>
      </c>
      <c r="E18" s="12"/>
      <c r="F18" s="12"/>
      <c r="G18" s="35">
        <f>SUM(G19:G25)</f>
        <v>80</v>
      </c>
      <c r="H18" s="13">
        <f t="shared" ref="H18:AL18" si="5">SUM(H19:H25)</f>
        <v>100</v>
      </c>
      <c r="I18" s="13">
        <f t="shared" si="5"/>
        <v>106</v>
      </c>
      <c r="J18" s="13">
        <f t="shared" si="5"/>
        <v>103</v>
      </c>
      <c r="K18" s="13">
        <f t="shared" si="5"/>
        <v>94</v>
      </c>
      <c r="L18" s="13">
        <f t="shared" si="5"/>
        <v>92</v>
      </c>
      <c r="M18" s="13">
        <f t="shared" si="5"/>
        <v>93</v>
      </c>
      <c r="N18" s="13">
        <f t="shared" si="5"/>
        <v>90</v>
      </c>
      <c r="O18" s="13">
        <f t="shared" si="5"/>
        <v>92</v>
      </c>
      <c r="P18" s="14">
        <f t="shared" si="5"/>
        <v>97</v>
      </c>
      <c r="Q18" s="35">
        <f t="shared" si="5"/>
        <v>104</v>
      </c>
      <c r="R18" s="13">
        <f t="shared" si="5"/>
        <v>109</v>
      </c>
      <c r="S18" s="13">
        <f t="shared" si="5"/>
        <v>119</v>
      </c>
      <c r="T18" s="13">
        <f t="shared" si="5"/>
        <v>119</v>
      </c>
      <c r="U18" s="13">
        <f t="shared" si="5"/>
        <v>119</v>
      </c>
      <c r="V18" s="13">
        <f t="shared" si="5"/>
        <v>118</v>
      </c>
      <c r="W18" s="13">
        <f t="shared" si="5"/>
        <v>115</v>
      </c>
      <c r="X18" s="13">
        <f t="shared" si="5"/>
        <v>113</v>
      </c>
      <c r="Y18" s="13">
        <f t="shared" si="5"/>
        <v>113</v>
      </c>
      <c r="Z18" s="14">
        <f t="shared" si="5"/>
        <v>127</v>
      </c>
      <c r="AA18" s="35">
        <f t="shared" si="5"/>
        <v>135</v>
      </c>
      <c r="AB18" s="13">
        <f t="shared" si="5"/>
        <v>134</v>
      </c>
      <c r="AC18" s="13">
        <f t="shared" si="5"/>
        <v>130</v>
      </c>
      <c r="AD18" s="13">
        <f t="shared" si="5"/>
        <v>131</v>
      </c>
      <c r="AE18" s="13">
        <f t="shared" si="5"/>
        <v>134</v>
      </c>
      <c r="AF18" s="13">
        <f t="shared" si="5"/>
        <v>133</v>
      </c>
      <c r="AG18" s="13">
        <f t="shared" si="5"/>
        <v>136</v>
      </c>
      <c r="AH18" s="13">
        <f t="shared" si="5"/>
        <v>134</v>
      </c>
      <c r="AI18" s="13">
        <f t="shared" si="5"/>
        <v>124</v>
      </c>
      <c r="AJ18" s="14">
        <f t="shared" si="5"/>
        <v>120</v>
      </c>
      <c r="AK18" s="35">
        <f t="shared" si="5"/>
        <v>117</v>
      </c>
      <c r="AL18" s="14">
        <f t="shared" si="5"/>
        <v>115</v>
      </c>
    </row>
    <row r="19" spans="1:38" ht="13.5" customHeight="1" x14ac:dyDescent="0.2">
      <c r="A19" s="16"/>
      <c r="B19" s="27"/>
      <c r="C19" s="16"/>
      <c r="D19" s="16"/>
      <c r="E19" s="11" t="s">
        <v>68</v>
      </c>
      <c r="F19" s="12"/>
      <c r="G19" s="35" t="s">
        <v>122</v>
      </c>
      <c r="H19" s="13" t="s">
        <v>67</v>
      </c>
      <c r="I19" s="13" t="s">
        <v>67</v>
      </c>
      <c r="J19" s="13" t="s">
        <v>67</v>
      </c>
      <c r="K19" s="13" t="s">
        <v>67</v>
      </c>
      <c r="L19" s="13" t="s">
        <v>67</v>
      </c>
      <c r="M19" s="13" t="s">
        <v>69</v>
      </c>
      <c r="N19" s="13" t="s">
        <v>67</v>
      </c>
      <c r="O19" s="13" t="s">
        <v>67</v>
      </c>
      <c r="P19" s="14" t="s">
        <v>67</v>
      </c>
      <c r="Q19" s="35" t="s">
        <v>67</v>
      </c>
      <c r="R19" s="13" t="s">
        <v>67</v>
      </c>
      <c r="S19" s="13" t="s">
        <v>67</v>
      </c>
      <c r="T19" s="13" t="s">
        <v>67</v>
      </c>
      <c r="U19" s="13" t="s">
        <v>67</v>
      </c>
      <c r="V19" s="13">
        <v>2</v>
      </c>
      <c r="W19" s="13">
        <v>2</v>
      </c>
      <c r="X19" s="13">
        <v>2</v>
      </c>
      <c r="Y19" s="13">
        <v>2</v>
      </c>
      <c r="Z19" s="14">
        <v>2</v>
      </c>
      <c r="AA19" s="35">
        <v>4</v>
      </c>
      <c r="AB19" s="13">
        <v>4</v>
      </c>
      <c r="AC19" s="13">
        <v>4</v>
      </c>
      <c r="AD19" s="13">
        <v>4</v>
      </c>
      <c r="AE19" s="13">
        <v>4</v>
      </c>
      <c r="AF19" s="13">
        <v>4</v>
      </c>
      <c r="AG19" s="13">
        <v>4</v>
      </c>
      <c r="AH19" s="13">
        <v>4</v>
      </c>
      <c r="AI19" s="13">
        <v>4</v>
      </c>
      <c r="AJ19" s="14">
        <v>4</v>
      </c>
      <c r="AK19" s="35">
        <v>4</v>
      </c>
      <c r="AL19" s="14">
        <v>5</v>
      </c>
    </row>
    <row r="20" spans="1:38" ht="13.5" customHeight="1" x14ac:dyDescent="0.2">
      <c r="A20" s="16"/>
      <c r="B20" s="27"/>
      <c r="C20" s="16"/>
      <c r="D20" s="16"/>
      <c r="E20" s="16" t="s">
        <v>12</v>
      </c>
      <c r="F20" s="2"/>
      <c r="G20" s="37">
        <v>47</v>
      </c>
      <c r="H20" s="4">
        <v>65</v>
      </c>
      <c r="I20" s="4">
        <v>69</v>
      </c>
      <c r="J20" s="4">
        <v>72</v>
      </c>
      <c r="K20" s="4">
        <v>73</v>
      </c>
      <c r="L20" s="4">
        <v>77</v>
      </c>
      <c r="M20" s="4">
        <v>78</v>
      </c>
      <c r="N20" s="4">
        <v>76</v>
      </c>
      <c r="O20" s="4">
        <v>77</v>
      </c>
      <c r="P20" s="17">
        <v>81</v>
      </c>
      <c r="Q20" s="37">
        <v>87</v>
      </c>
      <c r="R20" s="4">
        <v>89</v>
      </c>
      <c r="S20" s="4">
        <v>91</v>
      </c>
      <c r="T20" s="4">
        <v>89</v>
      </c>
      <c r="U20" s="4">
        <v>86</v>
      </c>
      <c r="V20" s="4">
        <v>81</v>
      </c>
      <c r="W20" s="4">
        <v>78</v>
      </c>
      <c r="X20" s="4">
        <v>78</v>
      </c>
      <c r="Y20" s="4">
        <v>78</v>
      </c>
      <c r="Z20" s="17">
        <v>77</v>
      </c>
      <c r="AA20" s="37">
        <v>77</v>
      </c>
      <c r="AB20" s="4">
        <v>72</v>
      </c>
      <c r="AC20" s="4">
        <v>68</v>
      </c>
      <c r="AD20" s="4">
        <v>63</v>
      </c>
      <c r="AE20" s="4">
        <v>61</v>
      </c>
      <c r="AF20" s="4">
        <v>58</v>
      </c>
      <c r="AG20" s="4">
        <v>57</v>
      </c>
      <c r="AH20" s="4">
        <v>53</v>
      </c>
      <c r="AI20" s="4">
        <v>41</v>
      </c>
      <c r="AJ20" s="17">
        <v>37</v>
      </c>
      <c r="AK20" s="37">
        <v>33</v>
      </c>
      <c r="AL20" s="17">
        <v>28</v>
      </c>
    </row>
    <row r="21" spans="1:38" ht="13.5" customHeight="1" x14ac:dyDescent="0.2">
      <c r="A21" s="16"/>
      <c r="B21" s="27"/>
      <c r="C21" s="16"/>
      <c r="D21" s="16"/>
      <c r="E21" s="16" t="s">
        <v>13</v>
      </c>
      <c r="F21" s="2"/>
      <c r="G21" s="37">
        <v>5</v>
      </c>
      <c r="H21" s="4">
        <v>7</v>
      </c>
      <c r="I21" s="4">
        <v>9</v>
      </c>
      <c r="J21" s="4">
        <v>9</v>
      </c>
      <c r="K21" s="4">
        <v>9</v>
      </c>
      <c r="L21" s="4">
        <v>8</v>
      </c>
      <c r="M21" s="4">
        <v>8</v>
      </c>
      <c r="N21" s="4">
        <v>6</v>
      </c>
      <c r="O21" s="4">
        <v>6</v>
      </c>
      <c r="P21" s="17">
        <v>6</v>
      </c>
      <c r="Q21" s="37">
        <v>6</v>
      </c>
      <c r="R21" s="4">
        <v>6</v>
      </c>
      <c r="S21" s="4">
        <v>6</v>
      </c>
      <c r="T21" s="4">
        <v>5</v>
      </c>
      <c r="U21" s="4">
        <v>5</v>
      </c>
      <c r="V21" s="4">
        <v>4</v>
      </c>
      <c r="W21" s="4">
        <v>4</v>
      </c>
      <c r="X21" s="4">
        <v>2</v>
      </c>
      <c r="Y21" s="4">
        <v>1</v>
      </c>
      <c r="Z21" s="17">
        <v>1</v>
      </c>
      <c r="AA21" s="37">
        <v>1</v>
      </c>
      <c r="AB21" s="4">
        <v>1</v>
      </c>
      <c r="AC21" s="4">
        <v>1</v>
      </c>
      <c r="AD21" s="4">
        <v>1</v>
      </c>
      <c r="AE21" s="4">
        <v>1</v>
      </c>
      <c r="AF21" s="4">
        <v>1</v>
      </c>
      <c r="AG21" s="4">
        <v>1</v>
      </c>
      <c r="AH21" s="4">
        <v>1</v>
      </c>
      <c r="AI21" s="4">
        <v>1</v>
      </c>
      <c r="AJ21" s="17">
        <v>1</v>
      </c>
      <c r="AK21" s="37">
        <v>1</v>
      </c>
      <c r="AL21" s="17">
        <v>1</v>
      </c>
    </row>
    <row r="22" spans="1:38" ht="13.5" customHeight="1" x14ac:dyDescent="0.2">
      <c r="A22" s="16"/>
      <c r="B22" s="27"/>
      <c r="C22" s="16"/>
      <c r="D22" s="16"/>
      <c r="E22" s="16" t="s">
        <v>42</v>
      </c>
      <c r="F22" s="2"/>
      <c r="G22" s="37" t="s">
        <v>122</v>
      </c>
      <c r="H22" s="4" t="s">
        <v>35</v>
      </c>
      <c r="I22" s="4" t="s">
        <v>35</v>
      </c>
      <c r="J22" s="4" t="s">
        <v>35</v>
      </c>
      <c r="K22" s="4" t="s">
        <v>35</v>
      </c>
      <c r="L22" s="4">
        <v>1</v>
      </c>
      <c r="M22" s="4">
        <v>5</v>
      </c>
      <c r="N22" s="4">
        <v>5</v>
      </c>
      <c r="O22" s="4">
        <v>6</v>
      </c>
      <c r="P22" s="17">
        <v>6</v>
      </c>
      <c r="Q22" s="37">
        <v>7</v>
      </c>
      <c r="R22" s="4">
        <v>7</v>
      </c>
      <c r="S22" s="4">
        <v>7</v>
      </c>
      <c r="T22" s="4">
        <v>7</v>
      </c>
      <c r="U22" s="4">
        <v>6</v>
      </c>
      <c r="V22" s="4">
        <v>6</v>
      </c>
      <c r="W22" s="4">
        <v>6</v>
      </c>
      <c r="X22" s="4">
        <v>6</v>
      </c>
      <c r="Y22" s="4">
        <v>6</v>
      </c>
      <c r="Z22" s="17">
        <v>6</v>
      </c>
      <c r="AA22" s="37">
        <v>6</v>
      </c>
      <c r="AB22" s="4">
        <v>6</v>
      </c>
      <c r="AC22" s="4">
        <v>6</v>
      </c>
      <c r="AD22" s="4">
        <v>6</v>
      </c>
      <c r="AE22" s="4">
        <v>6</v>
      </c>
      <c r="AF22" s="4">
        <v>6</v>
      </c>
      <c r="AG22" s="4">
        <v>6</v>
      </c>
      <c r="AH22" s="4">
        <v>6</v>
      </c>
      <c r="AI22" s="4">
        <v>6</v>
      </c>
      <c r="AJ22" s="17">
        <v>6</v>
      </c>
      <c r="AK22" s="37">
        <v>4</v>
      </c>
      <c r="AL22" s="17">
        <v>4</v>
      </c>
    </row>
    <row r="23" spans="1:38" ht="13.5" customHeight="1" x14ac:dyDescent="0.2">
      <c r="A23" s="16"/>
      <c r="B23" s="27"/>
      <c r="C23" s="16"/>
      <c r="D23" s="16"/>
      <c r="E23" s="16" t="s">
        <v>43</v>
      </c>
      <c r="F23" s="2"/>
      <c r="G23" s="37" t="s">
        <v>122</v>
      </c>
      <c r="H23" s="4" t="s">
        <v>35</v>
      </c>
      <c r="I23" s="4" t="s">
        <v>35</v>
      </c>
      <c r="J23" s="4" t="s">
        <v>35</v>
      </c>
      <c r="K23" s="4" t="s">
        <v>35</v>
      </c>
      <c r="L23" s="4" t="s">
        <v>35</v>
      </c>
      <c r="M23" s="4" t="s">
        <v>35</v>
      </c>
      <c r="N23" s="4" t="s">
        <v>35</v>
      </c>
      <c r="O23" s="4" t="s">
        <v>35</v>
      </c>
      <c r="P23" s="17" t="s">
        <v>35</v>
      </c>
      <c r="Q23" s="37" t="s">
        <v>35</v>
      </c>
      <c r="R23" s="4">
        <v>4</v>
      </c>
      <c r="S23" s="4">
        <v>13</v>
      </c>
      <c r="T23" s="4">
        <v>13</v>
      </c>
      <c r="U23" s="4">
        <v>14</v>
      </c>
      <c r="V23" s="4">
        <v>15</v>
      </c>
      <c r="W23" s="4">
        <v>15</v>
      </c>
      <c r="X23" s="4">
        <v>15</v>
      </c>
      <c r="Y23" s="4">
        <v>15</v>
      </c>
      <c r="Z23" s="17">
        <v>14</v>
      </c>
      <c r="AA23" s="37">
        <v>14</v>
      </c>
      <c r="AB23" s="4">
        <v>14</v>
      </c>
      <c r="AC23" s="4">
        <v>14</v>
      </c>
      <c r="AD23" s="4">
        <v>14</v>
      </c>
      <c r="AE23" s="4">
        <v>14</v>
      </c>
      <c r="AF23" s="4">
        <v>14</v>
      </c>
      <c r="AG23" s="4">
        <v>14</v>
      </c>
      <c r="AH23" s="4">
        <v>14</v>
      </c>
      <c r="AI23" s="4">
        <v>14</v>
      </c>
      <c r="AJ23" s="17">
        <v>14</v>
      </c>
      <c r="AK23" s="37">
        <v>14</v>
      </c>
      <c r="AL23" s="17">
        <v>12</v>
      </c>
    </row>
    <row r="24" spans="1:38" ht="13.5" customHeight="1" x14ac:dyDescent="0.2">
      <c r="A24" s="16"/>
      <c r="B24" s="27"/>
      <c r="C24" s="16"/>
      <c r="D24" s="16"/>
      <c r="E24" s="16" t="s">
        <v>11</v>
      </c>
      <c r="F24" s="2"/>
      <c r="G24" s="37">
        <v>25</v>
      </c>
      <c r="H24" s="4">
        <v>25</v>
      </c>
      <c r="I24" s="4">
        <v>25</v>
      </c>
      <c r="J24" s="4">
        <v>19</v>
      </c>
      <c r="K24" s="4">
        <v>9</v>
      </c>
      <c r="L24" s="4">
        <v>2</v>
      </c>
      <c r="M24" s="4">
        <v>1</v>
      </c>
      <c r="N24" s="4" t="s">
        <v>35</v>
      </c>
      <c r="O24" s="4" t="s">
        <v>35</v>
      </c>
      <c r="P24" s="17" t="s">
        <v>35</v>
      </c>
      <c r="Q24" s="37" t="s">
        <v>35</v>
      </c>
      <c r="R24" s="4" t="s">
        <v>35</v>
      </c>
      <c r="S24" s="4" t="s">
        <v>35</v>
      </c>
      <c r="T24" s="4" t="s">
        <v>67</v>
      </c>
      <c r="U24" s="4" t="s">
        <v>67</v>
      </c>
      <c r="V24" s="4" t="s">
        <v>67</v>
      </c>
      <c r="W24" s="4" t="s">
        <v>67</v>
      </c>
      <c r="X24" s="4" t="s">
        <v>67</v>
      </c>
      <c r="Y24" s="4" t="s">
        <v>67</v>
      </c>
      <c r="Z24" s="17" t="s">
        <v>67</v>
      </c>
      <c r="AA24" s="37" t="s">
        <v>67</v>
      </c>
      <c r="AB24" s="4" t="s">
        <v>67</v>
      </c>
      <c r="AC24" s="4" t="s">
        <v>67</v>
      </c>
      <c r="AD24" s="4" t="s">
        <v>67</v>
      </c>
      <c r="AE24" s="4" t="s">
        <v>67</v>
      </c>
      <c r="AF24" s="4" t="s">
        <v>67</v>
      </c>
      <c r="AG24" s="4" t="s">
        <v>67</v>
      </c>
      <c r="AH24" s="4" t="s">
        <v>67</v>
      </c>
      <c r="AI24" s="4" t="s">
        <v>67</v>
      </c>
      <c r="AJ24" s="17" t="s">
        <v>67</v>
      </c>
      <c r="AK24" s="37" t="s">
        <v>67</v>
      </c>
      <c r="AL24" s="17" t="s">
        <v>67</v>
      </c>
    </row>
    <row r="25" spans="1:38" ht="13.5" customHeight="1" x14ac:dyDescent="0.2">
      <c r="A25" s="16"/>
      <c r="B25" s="27"/>
      <c r="C25" s="16"/>
      <c r="D25" s="15"/>
      <c r="E25" s="15" t="s">
        <v>8</v>
      </c>
      <c r="F25" s="18"/>
      <c r="G25" s="38">
        <v>3</v>
      </c>
      <c r="H25" s="19">
        <v>3</v>
      </c>
      <c r="I25" s="19">
        <v>3</v>
      </c>
      <c r="J25" s="19">
        <v>3</v>
      </c>
      <c r="K25" s="19">
        <v>3</v>
      </c>
      <c r="L25" s="19">
        <v>4</v>
      </c>
      <c r="M25" s="19">
        <v>1</v>
      </c>
      <c r="N25" s="19">
        <v>3</v>
      </c>
      <c r="O25" s="19">
        <v>3</v>
      </c>
      <c r="P25" s="20">
        <v>4</v>
      </c>
      <c r="Q25" s="38">
        <v>4</v>
      </c>
      <c r="R25" s="19">
        <v>3</v>
      </c>
      <c r="S25" s="19">
        <v>2</v>
      </c>
      <c r="T25" s="19">
        <v>5</v>
      </c>
      <c r="U25" s="19">
        <v>8</v>
      </c>
      <c r="V25" s="19">
        <v>10</v>
      </c>
      <c r="W25" s="19">
        <v>10</v>
      </c>
      <c r="X25" s="19">
        <v>10</v>
      </c>
      <c r="Y25" s="19">
        <v>11</v>
      </c>
      <c r="Z25" s="20">
        <v>27</v>
      </c>
      <c r="AA25" s="38">
        <v>33</v>
      </c>
      <c r="AB25" s="19">
        <v>37</v>
      </c>
      <c r="AC25" s="19">
        <v>37</v>
      </c>
      <c r="AD25" s="19">
        <v>43</v>
      </c>
      <c r="AE25" s="19">
        <v>48</v>
      </c>
      <c r="AF25" s="19">
        <v>50</v>
      </c>
      <c r="AG25" s="19">
        <v>54</v>
      </c>
      <c r="AH25" s="19">
        <v>56</v>
      </c>
      <c r="AI25" s="19">
        <v>58</v>
      </c>
      <c r="AJ25" s="20">
        <v>58</v>
      </c>
      <c r="AK25" s="38">
        <v>61</v>
      </c>
      <c r="AL25" s="20">
        <v>65</v>
      </c>
    </row>
    <row r="26" spans="1:38" ht="13.5" customHeight="1" x14ac:dyDescent="0.2">
      <c r="A26" s="16"/>
      <c r="B26" s="27"/>
      <c r="C26" s="16"/>
      <c r="D26" s="11" t="s">
        <v>14</v>
      </c>
      <c r="E26" s="12"/>
      <c r="F26" s="12"/>
      <c r="G26" s="35">
        <f>SUM(G27:G36)</f>
        <v>0</v>
      </c>
      <c r="H26" s="13">
        <f t="shared" ref="H26:AL26" si="6">SUM(H27:H36)</f>
        <v>2</v>
      </c>
      <c r="I26" s="13">
        <f t="shared" si="6"/>
        <v>10</v>
      </c>
      <c r="J26" s="13">
        <f t="shared" si="6"/>
        <v>13</v>
      </c>
      <c r="K26" s="13">
        <f t="shared" si="6"/>
        <v>17</v>
      </c>
      <c r="L26" s="13">
        <f t="shared" si="6"/>
        <v>18</v>
      </c>
      <c r="M26" s="13">
        <f t="shared" si="6"/>
        <v>29</v>
      </c>
      <c r="N26" s="13">
        <f t="shared" si="6"/>
        <v>32</v>
      </c>
      <c r="O26" s="13">
        <f t="shared" si="6"/>
        <v>29</v>
      </c>
      <c r="P26" s="14">
        <f t="shared" si="6"/>
        <v>31</v>
      </c>
      <c r="Q26" s="35">
        <f t="shared" si="6"/>
        <v>37</v>
      </c>
      <c r="R26" s="13">
        <f t="shared" si="6"/>
        <v>44</v>
      </c>
      <c r="S26" s="13">
        <f t="shared" si="6"/>
        <v>49</v>
      </c>
      <c r="T26" s="13">
        <f t="shared" si="6"/>
        <v>55</v>
      </c>
      <c r="U26" s="13">
        <f t="shared" si="6"/>
        <v>53</v>
      </c>
      <c r="V26" s="13">
        <f t="shared" si="6"/>
        <v>60</v>
      </c>
      <c r="W26" s="13">
        <f t="shared" si="6"/>
        <v>71</v>
      </c>
      <c r="X26" s="13">
        <f t="shared" si="6"/>
        <v>85</v>
      </c>
      <c r="Y26" s="13">
        <f t="shared" si="6"/>
        <v>93</v>
      </c>
      <c r="Z26" s="14">
        <f t="shared" si="6"/>
        <v>107</v>
      </c>
      <c r="AA26" s="35">
        <f t="shared" si="6"/>
        <v>122</v>
      </c>
      <c r="AB26" s="13">
        <f t="shared" si="6"/>
        <v>133</v>
      </c>
      <c r="AC26" s="13">
        <f t="shared" si="6"/>
        <v>145</v>
      </c>
      <c r="AD26" s="13">
        <f t="shared" si="6"/>
        <v>162</v>
      </c>
      <c r="AE26" s="13">
        <f t="shared" si="6"/>
        <v>166</v>
      </c>
      <c r="AF26" s="13">
        <f t="shared" si="6"/>
        <v>177</v>
      </c>
      <c r="AG26" s="13">
        <f t="shared" si="6"/>
        <v>195</v>
      </c>
      <c r="AH26" s="13">
        <f t="shared" si="6"/>
        <v>217</v>
      </c>
      <c r="AI26" s="13">
        <f t="shared" si="6"/>
        <v>230</v>
      </c>
      <c r="AJ26" s="14">
        <f t="shared" si="6"/>
        <v>258</v>
      </c>
      <c r="AK26" s="35">
        <f t="shared" si="6"/>
        <v>279</v>
      </c>
      <c r="AL26" s="14">
        <f t="shared" si="6"/>
        <v>285</v>
      </c>
    </row>
    <row r="27" spans="1:38" ht="13.5" customHeight="1" x14ac:dyDescent="0.2">
      <c r="A27" s="16"/>
      <c r="B27" s="27"/>
      <c r="C27" s="16"/>
      <c r="D27" s="16"/>
      <c r="E27" s="11" t="s">
        <v>17</v>
      </c>
      <c r="F27" s="12"/>
      <c r="G27" s="35" t="s">
        <v>122</v>
      </c>
      <c r="H27" s="13" t="s">
        <v>35</v>
      </c>
      <c r="I27" s="13" t="s">
        <v>46</v>
      </c>
      <c r="J27" s="13" t="s">
        <v>47</v>
      </c>
      <c r="K27" s="13" t="s">
        <v>47</v>
      </c>
      <c r="L27" s="13" t="s">
        <v>47</v>
      </c>
      <c r="M27" s="13">
        <v>10</v>
      </c>
      <c r="N27" s="13">
        <v>14</v>
      </c>
      <c r="O27" s="13">
        <v>14</v>
      </c>
      <c r="P27" s="14">
        <v>15</v>
      </c>
      <c r="Q27" s="35">
        <v>20</v>
      </c>
      <c r="R27" s="13">
        <v>22</v>
      </c>
      <c r="S27" s="13">
        <v>22</v>
      </c>
      <c r="T27" s="13">
        <v>27</v>
      </c>
      <c r="U27" s="13">
        <v>24</v>
      </c>
      <c r="V27" s="13">
        <v>22</v>
      </c>
      <c r="W27" s="13">
        <v>22</v>
      </c>
      <c r="X27" s="13">
        <v>24</v>
      </c>
      <c r="Y27" s="13">
        <v>26</v>
      </c>
      <c r="Z27" s="14">
        <v>27</v>
      </c>
      <c r="AA27" s="35">
        <v>30</v>
      </c>
      <c r="AB27" s="13">
        <v>32</v>
      </c>
      <c r="AC27" s="13">
        <v>36</v>
      </c>
      <c r="AD27" s="13">
        <v>37</v>
      </c>
      <c r="AE27" s="13">
        <v>38</v>
      </c>
      <c r="AF27" s="13">
        <v>36</v>
      </c>
      <c r="AG27" s="13">
        <v>40</v>
      </c>
      <c r="AH27" s="13">
        <v>40</v>
      </c>
      <c r="AI27" s="13">
        <v>35</v>
      </c>
      <c r="AJ27" s="14">
        <v>34</v>
      </c>
      <c r="AK27" s="35">
        <v>29</v>
      </c>
      <c r="AL27" s="14">
        <v>26</v>
      </c>
    </row>
    <row r="28" spans="1:38" ht="13.5" customHeight="1" x14ac:dyDescent="0.2">
      <c r="A28" s="16"/>
      <c r="B28" s="27"/>
      <c r="C28" s="16"/>
      <c r="D28" s="16"/>
      <c r="E28" s="16" t="s">
        <v>15</v>
      </c>
      <c r="F28" s="2"/>
      <c r="G28" s="37" t="s">
        <v>122</v>
      </c>
      <c r="H28" s="4">
        <v>2</v>
      </c>
      <c r="I28" s="4">
        <v>10</v>
      </c>
      <c r="J28" s="4">
        <v>13</v>
      </c>
      <c r="K28" s="4">
        <v>16</v>
      </c>
      <c r="L28" s="4">
        <v>16</v>
      </c>
      <c r="M28" s="4">
        <v>16</v>
      </c>
      <c r="N28" s="4">
        <v>16</v>
      </c>
      <c r="O28" s="4">
        <v>12</v>
      </c>
      <c r="P28" s="17">
        <v>12</v>
      </c>
      <c r="Q28" s="37">
        <v>13</v>
      </c>
      <c r="R28" s="4">
        <v>18</v>
      </c>
      <c r="S28" s="4">
        <v>19</v>
      </c>
      <c r="T28" s="4">
        <v>19</v>
      </c>
      <c r="U28" s="4">
        <v>19</v>
      </c>
      <c r="V28" s="4">
        <v>19</v>
      </c>
      <c r="W28" s="4">
        <v>20</v>
      </c>
      <c r="X28" s="4">
        <v>20</v>
      </c>
      <c r="Y28" s="4">
        <v>21</v>
      </c>
      <c r="Z28" s="17">
        <v>21</v>
      </c>
      <c r="AA28" s="37">
        <v>22</v>
      </c>
      <c r="AB28" s="4">
        <v>22</v>
      </c>
      <c r="AC28" s="4">
        <v>23</v>
      </c>
      <c r="AD28" s="4">
        <v>23</v>
      </c>
      <c r="AE28" s="4">
        <v>18</v>
      </c>
      <c r="AF28" s="4">
        <v>19</v>
      </c>
      <c r="AG28" s="4">
        <v>20</v>
      </c>
      <c r="AH28" s="4">
        <v>26</v>
      </c>
      <c r="AI28" s="4">
        <v>30</v>
      </c>
      <c r="AJ28" s="17">
        <v>35</v>
      </c>
      <c r="AK28" s="37">
        <v>41</v>
      </c>
      <c r="AL28" s="17">
        <v>42</v>
      </c>
    </row>
    <row r="29" spans="1:38" ht="13.5" customHeight="1" x14ac:dyDescent="0.2">
      <c r="A29" s="16"/>
      <c r="B29" s="27"/>
      <c r="C29" s="16"/>
      <c r="D29" s="16"/>
      <c r="E29" s="16" t="s">
        <v>16</v>
      </c>
      <c r="F29" s="2"/>
      <c r="G29" s="37" t="s">
        <v>122</v>
      </c>
      <c r="H29" s="4" t="s">
        <v>35</v>
      </c>
      <c r="I29" s="4" t="s">
        <v>35</v>
      </c>
      <c r="J29" s="4" t="s">
        <v>35</v>
      </c>
      <c r="K29" s="4">
        <v>1</v>
      </c>
      <c r="L29" s="4">
        <v>2</v>
      </c>
      <c r="M29" s="4">
        <v>2</v>
      </c>
      <c r="N29" s="4">
        <v>1</v>
      </c>
      <c r="O29" s="4">
        <v>2</v>
      </c>
      <c r="P29" s="17">
        <v>2</v>
      </c>
      <c r="Q29" s="37">
        <v>1</v>
      </c>
      <c r="R29" s="4">
        <v>1</v>
      </c>
      <c r="S29" s="4">
        <v>1</v>
      </c>
      <c r="T29" s="4">
        <v>1</v>
      </c>
      <c r="U29" s="4">
        <v>2</v>
      </c>
      <c r="V29" s="4">
        <v>2</v>
      </c>
      <c r="W29" s="4">
        <v>2</v>
      </c>
      <c r="X29" s="4">
        <v>3</v>
      </c>
      <c r="Y29" s="4">
        <v>3</v>
      </c>
      <c r="Z29" s="17">
        <v>3</v>
      </c>
      <c r="AA29" s="37">
        <v>3</v>
      </c>
      <c r="AB29" s="4">
        <v>3</v>
      </c>
      <c r="AC29" s="4">
        <v>3</v>
      </c>
      <c r="AD29" s="4">
        <v>3</v>
      </c>
      <c r="AE29" s="4">
        <v>3</v>
      </c>
      <c r="AF29" s="4">
        <v>3</v>
      </c>
      <c r="AG29" s="4">
        <v>2</v>
      </c>
      <c r="AH29" s="4">
        <v>2</v>
      </c>
      <c r="AI29" s="4">
        <v>1</v>
      </c>
      <c r="AJ29" s="17">
        <v>1</v>
      </c>
      <c r="AK29" s="37">
        <v>1</v>
      </c>
      <c r="AL29" s="17">
        <v>1</v>
      </c>
    </row>
    <row r="30" spans="1:38" ht="13.5" customHeight="1" x14ac:dyDescent="0.2">
      <c r="A30" s="16"/>
      <c r="B30" s="27"/>
      <c r="C30" s="16"/>
      <c r="D30" s="16"/>
      <c r="E30" s="16" t="s">
        <v>36</v>
      </c>
      <c r="F30" s="2"/>
      <c r="G30" s="37" t="s">
        <v>122</v>
      </c>
      <c r="H30" s="4" t="s">
        <v>35</v>
      </c>
      <c r="I30" s="4" t="s">
        <v>35</v>
      </c>
      <c r="J30" s="4" t="s">
        <v>35</v>
      </c>
      <c r="K30" s="4" t="s">
        <v>35</v>
      </c>
      <c r="L30" s="4" t="s">
        <v>35</v>
      </c>
      <c r="M30" s="4">
        <v>1</v>
      </c>
      <c r="N30" s="4">
        <v>1</v>
      </c>
      <c r="O30" s="4">
        <v>1</v>
      </c>
      <c r="P30" s="17">
        <v>1</v>
      </c>
      <c r="Q30" s="37">
        <v>1</v>
      </c>
      <c r="R30" s="4">
        <v>1</v>
      </c>
      <c r="S30" s="4">
        <v>1</v>
      </c>
      <c r="T30" s="4">
        <v>1</v>
      </c>
      <c r="U30" s="4">
        <v>1</v>
      </c>
      <c r="V30" s="4">
        <v>1</v>
      </c>
      <c r="W30" s="4">
        <v>1</v>
      </c>
      <c r="X30" s="4">
        <v>1</v>
      </c>
      <c r="Y30" s="4">
        <v>1</v>
      </c>
      <c r="Z30" s="17">
        <v>1</v>
      </c>
      <c r="AA30" s="37">
        <v>1</v>
      </c>
      <c r="AB30" s="4">
        <v>1</v>
      </c>
      <c r="AC30" s="4">
        <v>1</v>
      </c>
      <c r="AD30" s="4">
        <v>1</v>
      </c>
      <c r="AE30" s="4">
        <v>1</v>
      </c>
      <c r="AF30" s="4">
        <v>1</v>
      </c>
      <c r="AG30" s="4">
        <v>1</v>
      </c>
      <c r="AH30" s="4">
        <v>1</v>
      </c>
      <c r="AI30" s="4">
        <v>1</v>
      </c>
      <c r="AJ30" s="17">
        <v>1</v>
      </c>
      <c r="AK30" s="37">
        <v>1</v>
      </c>
      <c r="AL30" s="17">
        <v>1</v>
      </c>
    </row>
    <row r="31" spans="1:38" ht="13.5" customHeight="1" x14ac:dyDescent="0.2">
      <c r="A31" s="16"/>
      <c r="B31" s="27"/>
      <c r="C31" s="16"/>
      <c r="D31" s="16"/>
      <c r="E31" s="16" t="s">
        <v>70</v>
      </c>
      <c r="F31" s="2"/>
      <c r="G31" s="37" t="s">
        <v>122</v>
      </c>
      <c r="H31" s="4" t="s">
        <v>67</v>
      </c>
      <c r="I31" s="4" t="s">
        <v>67</v>
      </c>
      <c r="J31" s="4" t="s">
        <v>67</v>
      </c>
      <c r="K31" s="4" t="s">
        <v>67</v>
      </c>
      <c r="L31" s="4" t="s">
        <v>71</v>
      </c>
      <c r="M31" s="4" t="s">
        <v>72</v>
      </c>
      <c r="N31" s="4" t="s">
        <v>67</v>
      </c>
      <c r="O31" s="4" t="s">
        <v>67</v>
      </c>
      <c r="P31" s="17" t="s">
        <v>67</v>
      </c>
      <c r="Q31" s="37" t="s">
        <v>67</v>
      </c>
      <c r="R31" s="4" t="s">
        <v>73</v>
      </c>
      <c r="S31" s="4" t="s">
        <v>67</v>
      </c>
      <c r="T31" s="4" t="s">
        <v>67</v>
      </c>
      <c r="U31" s="4" t="s">
        <v>67</v>
      </c>
      <c r="V31" s="4">
        <v>6</v>
      </c>
      <c r="W31" s="4">
        <v>13</v>
      </c>
      <c r="X31" s="4">
        <v>24</v>
      </c>
      <c r="Y31" s="4">
        <v>29</v>
      </c>
      <c r="Z31" s="17">
        <v>40</v>
      </c>
      <c r="AA31" s="37">
        <v>47</v>
      </c>
      <c r="AB31" s="4">
        <v>54</v>
      </c>
      <c r="AC31" s="4">
        <v>60</v>
      </c>
      <c r="AD31" s="4">
        <v>63</v>
      </c>
      <c r="AE31" s="4">
        <v>68</v>
      </c>
      <c r="AF31" s="4">
        <v>73</v>
      </c>
      <c r="AG31" s="4">
        <v>80</v>
      </c>
      <c r="AH31" s="4">
        <v>85</v>
      </c>
      <c r="AI31" s="4">
        <v>83</v>
      </c>
      <c r="AJ31" s="17">
        <v>87</v>
      </c>
      <c r="AK31" s="37">
        <v>87</v>
      </c>
      <c r="AL31" s="17">
        <v>85</v>
      </c>
    </row>
    <row r="32" spans="1:38" ht="13.5" customHeight="1" x14ac:dyDescent="0.2">
      <c r="A32" s="16"/>
      <c r="B32" s="27"/>
      <c r="C32" s="16"/>
      <c r="D32" s="16"/>
      <c r="E32" s="16" t="s">
        <v>64</v>
      </c>
      <c r="F32" s="2"/>
      <c r="G32" s="37" t="s">
        <v>122</v>
      </c>
      <c r="H32" s="4" t="s">
        <v>35</v>
      </c>
      <c r="I32" s="4" t="s">
        <v>35</v>
      </c>
      <c r="J32" s="4" t="s">
        <v>35</v>
      </c>
      <c r="K32" s="4" t="s">
        <v>35</v>
      </c>
      <c r="L32" s="4" t="s">
        <v>65</v>
      </c>
      <c r="M32" s="4" t="s">
        <v>65</v>
      </c>
      <c r="N32" s="4" t="s">
        <v>66</v>
      </c>
      <c r="O32" s="4" t="s">
        <v>65</v>
      </c>
      <c r="P32" s="17" t="s">
        <v>65</v>
      </c>
      <c r="Q32" s="37" t="s">
        <v>66</v>
      </c>
      <c r="R32" s="4" t="s">
        <v>35</v>
      </c>
      <c r="S32" s="4">
        <v>3</v>
      </c>
      <c r="T32" s="4">
        <v>5</v>
      </c>
      <c r="U32" s="4">
        <v>6</v>
      </c>
      <c r="V32" s="4">
        <v>9</v>
      </c>
      <c r="W32" s="4">
        <v>9</v>
      </c>
      <c r="X32" s="4">
        <v>9</v>
      </c>
      <c r="Y32" s="4">
        <v>10</v>
      </c>
      <c r="Z32" s="17">
        <v>11</v>
      </c>
      <c r="AA32" s="37">
        <v>13</v>
      </c>
      <c r="AB32" s="4">
        <v>15</v>
      </c>
      <c r="AC32" s="4">
        <v>16</v>
      </c>
      <c r="AD32" s="4">
        <v>19</v>
      </c>
      <c r="AE32" s="4">
        <v>22</v>
      </c>
      <c r="AF32" s="4">
        <v>26</v>
      </c>
      <c r="AG32" s="4">
        <v>30</v>
      </c>
      <c r="AH32" s="4">
        <v>32</v>
      </c>
      <c r="AI32" s="4">
        <v>34</v>
      </c>
      <c r="AJ32" s="17">
        <v>34</v>
      </c>
      <c r="AK32" s="37">
        <v>35</v>
      </c>
      <c r="AL32" s="17">
        <v>35</v>
      </c>
    </row>
    <row r="33" spans="1:38" ht="13.5" customHeight="1" x14ac:dyDescent="0.2">
      <c r="A33" s="16"/>
      <c r="B33" s="27"/>
      <c r="C33" s="16"/>
      <c r="D33" s="16"/>
      <c r="E33" s="16" t="s">
        <v>87</v>
      </c>
      <c r="F33" s="2"/>
      <c r="G33" s="37" t="s">
        <v>122</v>
      </c>
      <c r="H33" s="4" t="s">
        <v>67</v>
      </c>
      <c r="I33" s="4" t="s">
        <v>67</v>
      </c>
      <c r="J33" s="4" t="s">
        <v>67</v>
      </c>
      <c r="K33" s="4" t="s">
        <v>67</v>
      </c>
      <c r="L33" s="4" t="s">
        <v>67</v>
      </c>
      <c r="M33" s="4" t="s">
        <v>67</v>
      </c>
      <c r="N33" s="4" t="s">
        <v>67</v>
      </c>
      <c r="O33" s="4" t="s">
        <v>67</v>
      </c>
      <c r="P33" s="17" t="s">
        <v>67</v>
      </c>
      <c r="Q33" s="37" t="s">
        <v>67</v>
      </c>
      <c r="R33" s="4" t="s">
        <v>67</v>
      </c>
      <c r="S33" s="4" t="s">
        <v>67</v>
      </c>
      <c r="T33" s="4" t="s">
        <v>88</v>
      </c>
      <c r="U33" s="4" t="s">
        <v>89</v>
      </c>
      <c r="V33" s="4" t="s">
        <v>89</v>
      </c>
      <c r="W33" s="4" t="s">
        <v>89</v>
      </c>
      <c r="X33" s="4" t="s">
        <v>89</v>
      </c>
      <c r="Y33" s="4" t="s">
        <v>89</v>
      </c>
      <c r="Z33" s="17" t="s">
        <v>89</v>
      </c>
      <c r="AA33" s="37" t="s">
        <v>89</v>
      </c>
      <c r="AB33" s="4" t="s">
        <v>89</v>
      </c>
      <c r="AC33" s="4" t="s">
        <v>67</v>
      </c>
      <c r="AD33" s="4" t="s">
        <v>67</v>
      </c>
      <c r="AE33" s="4" t="s">
        <v>67</v>
      </c>
      <c r="AF33" s="4" t="s">
        <v>89</v>
      </c>
      <c r="AG33" s="4">
        <v>17</v>
      </c>
      <c r="AH33" s="4">
        <v>22</v>
      </c>
      <c r="AI33" s="4">
        <v>22</v>
      </c>
      <c r="AJ33" s="17">
        <v>25</v>
      </c>
      <c r="AK33" s="37">
        <v>25</v>
      </c>
      <c r="AL33" s="17">
        <v>25</v>
      </c>
    </row>
    <row r="34" spans="1:38" ht="13.5" customHeight="1" x14ac:dyDescent="0.2">
      <c r="A34" s="16"/>
      <c r="B34" s="27"/>
      <c r="C34" s="16"/>
      <c r="D34" s="16"/>
      <c r="E34" s="16" t="s">
        <v>38</v>
      </c>
      <c r="F34" s="2"/>
      <c r="G34" s="37" t="s">
        <v>122</v>
      </c>
      <c r="H34" s="4" t="s">
        <v>35</v>
      </c>
      <c r="I34" s="4" t="s">
        <v>35</v>
      </c>
      <c r="J34" s="4" t="s">
        <v>35</v>
      </c>
      <c r="K34" s="4" t="s">
        <v>35</v>
      </c>
      <c r="L34" s="4" t="s">
        <v>35</v>
      </c>
      <c r="M34" s="4" t="s">
        <v>35</v>
      </c>
      <c r="N34" s="4" t="s">
        <v>35</v>
      </c>
      <c r="O34" s="4" t="s">
        <v>51</v>
      </c>
      <c r="P34" s="17" t="s">
        <v>51</v>
      </c>
      <c r="Q34" s="37">
        <v>1</v>
      </c>
      <c r="R34" s="4">
        <v>1</v>
      </c>
      <c r="S34" s="4">
        <v>2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17">
        <v>1</v>
      </c>
      <c r="AA34" s="37" t="s">
        <v>122</v>
      </c>
      <c r="AB34" s="4" t="s">
        <v>122</v>
      </c>
      <c r="AC34" s="4" t="s">
        <v>122</v>
      </c>
      <c r="AD34" s="4" t="s">
        <v>124</v>
      </c>
      <c r="AE34" s="4" t="s">
        <v>124</v>
      </c>
      <c r="AF34" s="4" t="s">
        <v>125</v>
      </c>
      <c r="AG34" s="4" t="s">
        <v>67</v>
      </c>
      <c r="AH34" s="4" t="s">
        <v>67</v>
      </c>
      <c r="AI34" s="4" t="s">
        <v>67</v>
      </c>
      <c r="AJ34" s="17" t="s">
        <v>67</v>
      </c>
      <c r="AK34" s="37" t="s">
        <v>67</v>
      </c>
      <c r="AL34" s="17" t="s">
        <v>67</v>
      </c>
    </row>
    <row r="35" spans="1:38" ht="13.5" customHeight="1" x14ac:dyDescent="0.2">
      <c r="A35" s="16"/>
      <c r="B35" s="27"/>
      <c r="C35" s="16"/>
      <c r="D35" s="16"/>
      <c r="E35" s="16" t="s">
        <v>37</v>
      </c>
      <c r="F35" s="2"/>
      <c r="G35" s="37" t="s">
        <v>122</v>
      </c>
      <c r="H35" s="4" t="s">
        <v>35</v>
      </c>
      <c r="I35" s="4" t="s">
        <v>35</v>
      </c>
      <c r="J35" s="4" t="s">
        <v>35</v>
      </c>
      <c r="K35" s="4" t="s">
        <v>35</v>
      </c>
      <c r="L35" s="4" t="s">
        <v>35</v>
      </c>
      <c r="M35" s="4" t="s">
        <v>48</v>
      </c>
      <c r="N35" s="4" t="s">
        <v>49</v>
      </c>
      <c r="O35" s="4" t="s">
        <v>35</v>
      </c>
      <c r="P35" s="17">
        <v>1</v>
      </c>
      <c r="Q35" s="37">
        <v>1</v>
      </c>
      <c r="R35" s="4">
        <v>1</v>
      </c>
      <c r="S35" s="4">
        <v>1</v>
      </c>
      <c r="T35" s="4">
        <v>1</v>
      </c>
      <c r="U35" s="4" t="s">
        <v>67</v>
      </c>
      <c r="V35" s="4" t="s">
        <v>67</v>
      </c>
      <c r="W35" s="4" t="s">
        <v>67</v>
      </c>
      <c r="X35" s="4" t="s">
        <v>67</v>
      </c>
      <c r="Y35" s="4" t="s">
        <v>67</v>
      </c>
      <c r="Z35" s="17" t="s">
        <v>67</v>
      </c>
      <c r="AA35" s="37" t="s">
        <v>67</v>
      </c>
      <c r="AB35" s="4" t="s">
        <v>67</v>
      </c>
      <c r="AC35" s="4" t="s">
        <v>67</v>
      </c>
      <c r="AD35" s="4" t="s">
        <v>67</v>
      </c>
      <c r="AE35" s="4" t="s">
        <v>67</v>
      </c>
      <c r="AF35" s="4" t="s">
        <v>67</v>
      </c>
      <c r="AG35" s="4" t="s">
        <v>67</v>
      </c>
      <c r="AH35" s="4" t="s">
        <v>67</v>
      </c>
      <c r="AI35" s="4" t="s">
        <v>67</v>
      </c>
      <c r="AJ35" s="17" t="s">
        <v>67</v>
      </c>
      <c r="AK35" s="37" t="s">
        <v>67</v>
      </c>
      <c r="AL35" s="17" t="s">
        <v>67</v>
      </c>
    </row>
    <row r="36" spans="1:38" ht="13.5" customHeight="1" x14ac:dyDescent="0.2">
      <c r="A36" s="16"/>
      <c r="B36" s="27"/>
      <c r="C36" s="15"/>
      <c r="D36" s="15"/>
      <c r="E36" s="15" t="s">
        <v>74</v>
      </c>
      <c r="F36" s="18"/>
      <c r="G36" s="38" t="s">
        <v>122</v>
      </c>
      <c r="H36" s="19" t="s">
        <v>67</v>
      </c>
      <c r="I36" s="19" t="s">
        <v>67</v>
      </c>
      <c r="J36" s="19" t="s">
        <v>67</v>
      </c>
      <c r="K36" s="19" t="s">
        <v>67</v>
      </c>
      <c r="L36" s="19" t="s">
        <v>67</v>
      </c>
      <c r="M36" s="19" t="s">
        <v>67</v>
      </c>
      <c r="N36" s="19" t="s">
        <v>67</v>
      </c>
      <c r="O36" s="19" t="s">
        <v>67</v>
      </c>
      <c r="P36" s="20" t="s">
        <v>67</v>
      </c>
      <c r="Q36" s="38" t="s">
        <v>67</v>
      </c>
      <c r="R36" s="19" t="s">
        <v>67</v>
      </c>
      <c r="S36" s="19" t="s">
        <v>67</v>
      </c>
      <c r="T36" s="19" t="s">
        <v>67</v>
      </c>
      <c r="U36" s="19" t="s">
        <v>67</v>
      </c>
      <c r="V36" s="19" t="s">
        <v>67</v>
      </c>
      <c r="W36" s="19">
        <v>3</v>
      </c>
      <c r="X36" s="19">
        <v>3</v>
      </c>
      <c r="Y36" s="19">
        <v>2</v>
      </c>
      <c r="Z36" s="20">
        <v>3</v>
      </c>
      <c r="AA36" s="38">
        <v>6</v>
      </c>
      <c r="AB36" s="19">
        <v>6</v>
      </c>
      <c r="AC36" s="19">
        <v>6</v>
      </c>
      <c r="AD36" s="19">
        <v>16</v>
      </c>
      <c r="AE36" s="19">
        <v>16</v>
      </c>
      <c r="AF36" s="19">
        <v>19</v>
      </c>
      <c r="AG36" s="19">
        <v>5</v>
      </c>
      <c r="AH36" s="19">
        <v>9</v>
      </c>
      <c r="AI36" s="19">
        <v>24</v>
      </c>
      <c r="AJ36" s="20">
        <v>41</v>
      </c>
      <c r="AK36" s="38">
        <v>60</v>
      </c>
      <c r="AL36" s="20">
        <v>70</v>
      </c>
    </row>
    <row r="37" spans="1:38" ht="13.5" customHeight="1" x14ac:dyDescent="0.2">
      <c r="A37" s="16"/>
      <c r="B37" s="27"/>
      <c r="C37" s="11" t="s">
        <v>9</v>
      </c>
      <c r="D37" s="12"/>
      <c r="E37" s="12"/>
      <c r="F37" s="12"/>
      <c r="G37" s="35">
        <f>SUM(G38,G42,G44)</f>
        <v>64</v>
      </c>
      <c r="H37" s="13">
        <f t="shared" ref="H37:AL37" si="7">SUM(H38,H42,H44)</f>
        <v>66</v>
      </c>
      <c r="I37" s="13">
        <f t="shared" si="7"/>
        <v>62</v>
      </c>
      <c r="J37" s="13">
        <f t="shared" si="7"/>
        <v>78</v>
      </c>
      <c r="K37" s="13">
        <f t="shared" si="7"/>
        <v>86</v>
      </c>
      <c r="L37" s="13">
        <f t="shared" si="7"/>
        <v>91</v>
      </c>
      <c r="M37" s="13">
        <f t="shared" si="7"/>
        <v>103</v>
      </c>
      <c r="N37" s="13">
        <f t="shared" si="7"/>
        <v>113</v>
      </c>
      <c r="O37" s="13">
        <f t="shared" si="7"/>
        <v>119</v>
      </c>
      <c r="P37" s="14">
        <f t="shared" si="7"/>
        <v>116</v>
      </c>
      <c r="Q37" s="35">
        <f t="shared" si="7"/>
        <v>125</v>
      </c>
      <c r="R37" s="13">
        <f t="shared" si="7"/>
        <v>137</v>
      </c>
      <c r="S37" s="13">
        <f t="shared" si="7"/>
        <v>144</v>
      </c>
      <c r="T37" s="13">
        <f t="shared" si="7"/>
        <v>146</v>
      </c>
      <c r="U37" s="13">
        <f t="shared" si="7"/>
        <v>146</v>
      </c>
      <c r="V37" s="13">
        <f t="shared" si="7"/>
        <v>144</v>
      </c>
      <c r="W37" s="13">
        <f t="shared" si="7"/>
        <v>135</v>
      </c>
      <c r="X37" s="13">
        <f t="shared" si="7"/>
        <v>128</v>
      </c>
      <c r="Y37" s="13">
        <f t="shared" si="7"/>
        <v>130</v>
      </c>
      <c r="Z37" s="14">
        <f t="shared" si="7"/>
        <v>126</v>
      </c>
      <c r="AA37" s="35">
        <f t="shared" si="7"/>
        <v>123</v>
      </c>
      <c r="AB37" s="13">
        <f t="shared" si="7"/>
        <v>124</v>
      </c>
      <c r="AC37" s="13">
        <f t="shared" si="7"/>
        <v>133</v>
      </c>
      <c r="AD37" s="13">
        <f t="shared" si="7"/>
        <v>146</v>
      </c>
      <c r="AE37" s="13">
        <f t="shared" si="7"/>
        <v>154</v>
      </c>
      <c r="AF37" s="13">
        <f t="shared" si="7"/>
        <v>158</v>
      </c>
      <c r="AG37" s="13">
        <f t="shared" si="7"/>
        <v>161</v>
      </c>
      <c r="AH37" s="13">
        <f t="shared" si="7"/>
        <v>160</v>
      </c>
      <c r="AI37" s="13">
        <f t="shared" si="7"/>
        <v>160</v>
      </c>
      <c r="AJ37" s="14">
        <f t="shared" si="7"/>
        <v>161</v>
      </c>
      <c r="AK37" s="35">
        <f t="shared" si="7"/>
        <v>164</v>
      </c>
      <c r="AL37" s="14">
        <f t="shared" si="7"/>
        <v>161</v>
      </c>
    </row>
    <row r="38" spans="1:38" ht="13.5" customHeight="1" x14ac:dyDescent="0.2">
      <c r="A38" s="16"/>
      <c r="B38" s="27"/>
      <c r="C38" s="16"/>
      <c r="D38" s="11" t="s">
        <v>2</v>
      </c>
      <c r="E38" s="12"/>
      <c r="F38" s="12"/>
      <c r="G38" s="35">
        <f>SUM(G39:G41)</f>
        <v>6</v>
      </c>
      <c r="H38" s="13">
        <f t="shared" ref="H38:AL38" si="8">SUM(H39:H41)</f>
        <v>4</v>
      </c>
      <c r="I38" s="13">
        <f t="shared" si="8"/>
        <v>2</v>
      </c>
      <c r="J38" s="13">
        <f t="shared" si="8"/>
        <v>2</v>
      </c>
      <c r="K38" s="13">
        <f t="shared" si="8"/>
        <v>2</v>
      </c>
      <c r="L38" s="13">
        <f t="shared" si="8"/>
        <v>0</v>
      </c>
      <c r="M38" s="13">
        <f t="shared" si="8"/>
        <v>0</v>
      </c>
      <c r="N38" s="13">
        <f t="shared" si="8"/>
        <v>0</v>
      </c>
      <c r="O38" s="13">
        <f t="shared" si="8"/>
        <v>0</v>
      </c>
      <c r="P38" s="14">
        <f t="shared" si="8"/>
        <v>0</v>
      </c>
      <c r="Q38" s="35">
        <f t="shared" si="8"/>
        <v>0</v>
      </c>
      <c r="R38" s="13">
        <f t="shared" si="8"/>
        <v>1</v>
      </c>
      <c r="S38" s="13">
        <f t="shared" si="8"/>
        <v>1</v>
      </c>
      <c r="T38" s="13">
        <f t="shared" si="8"/>
        <v>1</v>
      </c>
      <c r="U38" s="13">
        <f t="shared" si="8"/>
        <v>1</v>
      </c>
      <c r="V38" s="13">
        <f t="shared" si="8"/>
        <v>1</v>
      </c>
      <c r="W38" s="13">
        <f t="shared" si="8"/>
        <v>1</v>
      </c>
      <c r="X38" s="13">
        <f t="shared" si="8"/>
        <v>0</v>
      </c>
      <c r="Y38" s="13">
        <f t="shared" si="8"/>
        <v>0</v>
      </c>
      <c r="Z38" s="14">
        <f t="shared" si="8"/>
        <v>0</v>
      </c>
      <c r="AA38" s="35">
        <f t="shared" si="8"/>
        <v>0</v>
      </c>
      <c r="AB38" s="13">
        <f t="shared" si="8"/>
        <v>0</v>
      </c>
      <c r="AC38" s="13">
        <f t="shared" si="8"/>
        <v>0</v>
      </c>
      <c r="AD38" s="13">
        <f t="shared" si="8"/>
        <v>0</v>
      </c>
      <c r="AE38" s="13">
        <f t="shared" si="8"/>
        <v>0</v>
      </c>
      <c r="AF38" s="13">
        <f t="shared" si="8"/>
        <v>0</v>
      </c>
      <c r="AG38" s="13">
        <f t="shared" si="8"/>
        <v>0</v>
      </c>
      <c r="AH38" s="13">
        <f t="shared" si="8"/>
        <v>0</v>
      </c>
      <c r="AI38" s="13">
        <f t="shared" si="8"/>
        <v>0</v>
      </c>
      <c r="AJ38" s="14">
        <f t="shared" si="8"/>
        <v>0</v>
      </c>
      <c r="AK38" s="35">
        <f t="shared" si="8"/>
        <v>0</v>
      </c>
      <c r="AL38" s="14">
        <f t="shared" si="8"/>
        <v>0</v>
      </c>
    </row>
    <row r="39" spans="1:38" ht="13.5" customHeight="1" x14ac:dyDescent="0.2">
      <c r="A39" s="16"/>
      <c r="B39" s="27"/>
      <c r="C39" s="16"/>
      <c r="D39" s="16"/>
      <c r="E39" s="11" t="s">
        <v>32</v>
      </c>
      <c r="F39" s="12"/>
      <c r="G39" s="35">
        <v>1</v>
      </c>
      <c r="H39" s="13" t="s">
        <v>35</v>
      </c>
      <c r="I39" s="13" t="s">
        <v>35</v>
      </c>
      <c r="J39" s="13" t="s">
        <v>35</v>
      </c>
      <c r="K39" s="13" t="s">
        <v>35</v>
      </c>
      <c r="L39" s="13" t="s">
        <v>50</v>
      </c>
      <c r="M39" s="13" t="s">
        <v>35</v>
      </c>
      <c r="N39" s="13" t="s">
        <v>50</v>
      </c>
      <c r="O39" s="13" t="s">
        <v>51</v>
      </c>
      <c r="P39" s="14" t="s">
        <v>51</v>
      </c>
      <c r="Q39" s="35" t="s">
        <v>51</v>
      </c>
      <c r="R39" s="13" t="s">
        <v>35</v>
      </c>
      <c r="S39" s="13" t="s">
        <v>35</v>
      </c>
      <c r="T39" s="13" t="s">
        <v>67</v>
      </c>
      <c r="U39" s="13" t="s">
        <v>67</v>
      </c>
      <c r="V39" s="13" t="s">
        <v>67</v>
      </c>
      <c r="W39" s="13" t="s">
        <v>67</v>
      </c>
      <c r="X39" s="13" t="s">
        <v>67</v>
      </c>
      <c r="Y39" s="13" t="s">
        <v>67</v>
      </c>
      <c r="Z39" s="14" t="s">
        <v>67</v>
      </c>
      <c r="AA39" s="35" t="s">
        <v>67</v>
      </c>
      <c r="AB39" s="13" t="s">
        <v>67</v>
      </c>
      <c r="AC39" s="13" t="s">
        <v>67</v>
      </c>
      <c r="AD39" s="13" t="s">
        <v>67</v>
      </c>
      <c r="AE39" s="13" t="s">
        <v>67</v>
      </c>
      <c r="AF39" s="13" t="s">
        <v>67</v>
      </c>
      <c r="AG39" s="13" t="s">
        <v>67</v>
      </c>
      <c r="AH39" s="13" t="s">
        <v>67</v>
      </c>
      <c r="AI39" s="13" t="s">
        <v>67</v>
      </c>
      <c r="AJ39" s="14" t="s">
        <v>67</v>
      </c>
      <c r="AK39" s="35" t="s">
        <v>67</v>
      </c>
      <c r="AL39" s="14" t="s">
        <v>67</v>
      </c>
    </row>
    <row r="40" spans="1:38" ht="13.5" customHeight="1" x14ac:dyDescent="0.2">
      <c r="A40" s="16"/>
      <c r="B40" s="27"/>
      <c r="C40" s="16"/>
      <c r="D40" s="16"/>
      <c r="E40" s="16" t="s">
        <v>33</v>
      </c>
      <c r="F40" s="2"/>
      <c r="G40" s="37">
        <v>5</v>
      </c>
      <c r="H40" s="4">
        <v>4</v>
      </c>
      <c r="I40" s="4">
        <v>2</v>
      </c>
      <c r="J40" s="4">
        <v>2</v>
      </c>
      <c r="K40" s="4">
        <v>2</v>
      </c>
      <c r="L40" s="4" t="s">
        <v>35</v>
      </c>
      <c r="M40" s="4" t="s">
        <v>35</v>
      </c>
      <c r="N40" s="4" t="s">
        <v>35</v>
      </c>
      <c r="O40" s="4" t="s">
        <v>35</v>
      </c>
      <c r="P40" s="17" t="s">
        <v>52</v>
      </c>
      <c r="Q40" s="37" t="s">
        <v>35</v>
      </c>
      <c r="R40" s="4" t="s">
        <v>35</v>
      </c>
      <c r="S40" s="4" t="s">
        <v>35</v>
      </c>
      <c r="T40" s="4" t="s">
        <v>67</v>
      </c>
      <c r="U40" s="4" t="s">
        <v>67</v>
      </c>
      <c r="V40" s="4" t="s">
        <v>67</v>
      </c>
      <c r="W40" s="4" t="s">
        <v>67</v>
      </c>
      <c r="X40" s="4" t="s">
        <v>67</v>
      </c>
      <c r="Y40" s="4" t="s">
        <v>67</v>
      </c>
      <c r="Z40" s="17" t="s">
        <v>67</v>
      </c>
      <c r="AA40" s="37" t="s">
        <v>67</v>
      </c>
      <c r="AB40" s="4" t="s">
        <v>67</v>
      </c>
      <c r="AC40" s="4" t="s">
        <v>67</v>
      </c>
      <c r="AD40" s="4" t="s">
        <v>67</v>
      </c>
      <c r="AE40" s="4" t="s">
        <v>67</v>
      </c>
      <c r="AF40" s="4" t="s">
        <v>67</v>
      </c>
      <c r="AG40" s="4" t="s">
        <v>67</v>
      </c>
      <c r="AH40" s="4" t="s">
        <v>67</v>
      </c>
      <c r="AI40" s="4" t="s">
        <v>67</v>
      </c>
      <c r="AJ40" s="17" t="s">
        <v>67</v>
      </c>
      <c r="AK40" s="37" t="s">
        <v>67</v>
      </c>
      <c r="AL40" s="17" t="s">
        <v>67</v>
      </c>
    </row>
    <row r="41" spans="1:38" ht="13.5" customHeight="1" x14ac:dyDescent="0.2">
      <c r="A41" s="16"/>
      <c r="B41" s="27"/>
      <c r="C41" s="16"/>
      <c r="D41" s="15"/>
      <c r="E41" s="15" t="s">
        <v>8</v>
      </c>
      <c r="F41" s="18"/>
      <c r="G41" s="38" t="s">
        <v>122</v>
      </c>
      <c r="H41" s="19" t="s">
        <v>35</v>
      </c>
      <c r="I41" s="19" t="s">
        <v>35</v>
      </c>
      <c r="J41" s="19" t="s">
        <v>35</v>
      </c>
      <c r="K41" s="19" t="s">
        <v>35</v>
      </c>
      <c r="L41" s="19" t="s">
        <v>56</v>
      </c>
      <c r="M41" s="19" t="s">
        <v>55</v>
      </c>
      <c r="N41" s="19" t="s">
        <v>55</v>
      </c>
      <c r="O41" s="19" t="s">
        <v>56</v>
      </c>
      <c r="P41" s="20" t="s">
        <v>55</v>
      </c>
      <c r="Q41" s="38" t="s">
        <v>35</v>
      </c>
      <c r="R41" s="19">
        <v>1</v>
      </c>
      <c r="S41" s="19">
        <v>1</v>
      </c>
      <c r="T41" s="19">
        <v>1</v>
      </c>
      <c r="U41" s="19">
        <v>1</v>
      </c>
      <c r="V41" s="19">
        <v>1</v>
      </c>
      <c r="W41" s="19">
        <v>1</v>
      </c>
      <c r="X41" s="19" t="s">
        <v>67</v>
      </c>
      <c r="Y41" s="19" t="s">
        <v>67</v>
      </c>
      <c r="Z41" s="20" t="s">
        <v>67</v>
      </c>
      <c r="AA41" s="38" t="s">
        <v>67</v>
      </c>
      <c r="AB41" s="19" t="s">
        <v>67</v>
      </c>
      <c r="AC41" s="19" t="s">
        <v>67</v>
      </c>
      <c r="AD41" s="19" t="s">
        <v>67</v>
      </c>
      <c r="AE41" s="19" t="s">
        <v>67</v>
      </c>
      <c r="AF41" s="19" t="s">
        <v>67</v>
      </c>
      <c r="AG41" s="19" t="s">
        <v>67</v>
      </c>
      <c r="AH41" s="19" t="s">
        <v>67</v>
      </c>
      <c r="AI41" s="19" t="s">
        <v>67</v>
      </c>
      <c r="AJ41" s="20" t="s">
        <v>67</v>
      </c>
      <c r="AK41" s="38" t="s">
        <v>67</v>
      </c>
      <c r="AL41" s="20" t="s">
        <v>67</v>
      </c>
    </row>
    <row r="42" spans="1:38" ht="13.5" customHeight="1" x14ac:dyDescent="0.2">
      <c r="A42" s="16"/>
      <c r="B42" s="27"/>
      <c r="C42" s="16"/>
      <c r="D42" s="11" t="s">
        <v>10</v>
      </c>
      <c r="E42" s="12"/>
      <c r="F42" s="12"/>
      <c r="G42" s="35">
        <f>G43</f>
        <v>8</v>
      </c>
      <c r="H42" s="13">
        <f t="shared" ref="H42:AL42" si="9">H43</f>
        <v>8</v>
      </c>
      <c r="I42" s="13" t="str">
        <f t="shared" si="9"/>
        <v>-</v>
      </c>
      <c r="J42" s="13" t="str">
        <f t="shared" si="9"/>
        <v>-</v>
      </c>
      <c r="K42" s="13" t="str">
        <f t="shared" si="9"/>
        <v>-</v>
      </c>
      <c r="L42" s="13" t="str">
        <f t="shared" si="9"/>
        <v>-</v>
      </c>
      <c r="M42" s="13" t="str">
        <f t="shared" si="9"/>
        <v>-</v>
      </c>
      <c r="N42" s="13" t="str">
        <f t="shared" si="9"/>
        <v>-</v>
      </c>
      <c r="O42" s="13" t="str">
        <f t="shared" si="9"/>
        <v>-</v>
      </c>
      <c r="P42" s="14" t="str">
        <f t="shared" si="9"/>
        <v>-</v>
      </c>
      <c r="Q42" s="35" t="str">
        <f t="shared" si="9"/>
        <v>-</v>
      </c>
      <c r="R42" s="13" t="str">
        <f t="shared" si="9"/>
        <v>-</v>
      </c>
      <c r="S42" s="13" t="str">
        <f t="shared" si="9"/>
        <v>-</v>
      </c>
      <c r="T42" s="13" t="str">
        <f t="shared" si="9"/>
        <v>-</v>
      </c>
      <c r="U42" s="13" t="str">
        <f t="shared" si="9"/>
        <v>-</v>
      </c>
      <c r="V42" s="13" t="str">
        <f t="shared" si="9"/>
        <v>-</v>
      </c>
      <c r="W42" s="13" t="str">
        <f t="shared" si="9"/>
        <v>-</v>
      </c>
      <c r="X42" s="13" t="str">
        <f t="shared" si="9"/>
        <v>-</v>
      </c>
      <c r="Y42" s="13" t="str">
        <f t="shared" si="9"/>
        <v>-</v>
      </c>
      <c r="Z42" s="14" t="str">
        <f t="shared" si="9"/>
        <v>-</v>
      </c>
      <c r="AA42" s="35" t="str">
        <f t="shared" si="9"/>
        <v>-</v>
      </c>
      <c r="AB42" s="13" t="str">
        <f t="shared" si="9"/>
        <v>-</v>
      </c>
      <c r="AC42" s="13" t="str">
        <f t="shared" si="9"/>
        <v>-</v>
      </c>
      <c r="AD42" s="13" t="str">
        <f t="shared" si="9"/>
        <v>-</v>
      </c>
      <c r="AE42" s="13" t="str">
        <f t="shared" si="9"/>
        <v>-</v>
      </c>
      <c r="AF42" s="13" t="str">
        <f t="shared" si="9"/>
        <v>-</v>
      </c>
      <c r="AG42" s="13" t="str">
        <f t="shared" si="9"/>
        <v>-</v>
      </c>
      <c r="AH42" s="13" t="str">
        <f t="shared" si="9"/>
        <v>-</v>
      </c>
      <c r="AI42" s="13" t="str">
        <f t="shared" si="9"/>
        <v>-</v>
      </c>
      <c r="AJ42" s="14" t="str">
        <f t="shared" si="9"/>
        <v>-</v>
      </c>
      <c r="AK42" s="35" t="str">
        <f t="shared" si="9"/>
        <v>-</v>
      </c>
      <c r="AL42" s="14" t="str">
        <f t="shared" si="9"/>
        <v>-</v>
      </c>
    </row>
    <row r="43" spans="1:38" ht="13.5" customHeight="1" x14ac:dyDescent="0.2">
      <c r="A43" s="16"/>
      <c r="B43" s="27"/>
      <c r="C43" s="16"/>
      <c r="D43" s="15"/>
      <c r="E43" s="7" t="s">
        <v>34</v>
      </c>
      <c r="F43" s="8"/>
      <c r="G43" s="36">
        <v>8</v>
      </c>
      <c r="H43" s="9">
        <v>8</v>
      </c>
      <c r="I43" s="9" t="s">
        <v>35</v>
      </c>
      <c r="J43" s="9" t="s">
        <v>35</v>
      </c>
      <c r="K43" s="9" t="s">
        <v>35</v>
      </c>
      <c r="L43" s="9" t="s">
        <v>35</v>
      </c>
      <c r="M43" s="9" t="s">
        <v>53</v>
      </c>
      <c r="N43" s="9" t="s">
        <v>35</v>
      </c>
      <c r="O43" s="9" t="s">
        <v>35</v>
      </c>
      <c r="P43" s="10" t="s">
        <v>51</v>
      </c>
      <c r="Q43" s="36" t="s">
        <v>51</v>
      </c>
      <c r="R43" s="9" t="s">
        <v>35</v>
      </c>
      <c r="S43" s="9" t="s">
        <v>35</v>
      </c>
      <c r="T43" s="9" t="s">
        <v>67</v>
      </c>
      <c r="U43" s="9" t="s">
        <v>67</v>
      </c>
      <c r="V43" s="9" t="s">
        <v>67</v>
      </c>
      <c r="W43" s="9" t="s">
        <v>67</v>
      </c>
      <c r="X43" s="9" t="s">
        <v>67</v>
      </c>
      <c r="Y43" s="9" t="s">
        <v>67</v>
      </c>
      <c r="Z43" s="10" t="s">
        <v>67</v>
      </c>
      <c r="AA43" s="36" t="s">
        <v>67</v>
      </c>
      <c r="AB43" s="9" t="s">
        <v>67</v>
      </c>
      <c r="AC43" s="9" t="s">
        <v>67</v>
      </c>
      <c r="AD43" s="9" t="s">
        <v>67</v>
      </c>
      <c r="AE43" s="9" t="s">
        <v>67</v>
      </c>
      <c r="AF43" s="9" t="s">
        <v>67</v>
      </c>
      <c r="AG43" s="9" t="s">
        <v>67</v>
      </c>
      <c r="AH43" s="9" t="s">
        <v>67</v>
      </c>
      <c r="AI43" s="9" t="s">
        <v>67</v>
      </c>
      <c r="AJ43" s="10" t="s">
        <v>67</v>
      </c>
      <c r="AK43" s="36" t="s">
        <v>67</v>
      </c>
      <c r="AL43" s="10" t="s">
        <v>67</v>
      </c>
    </row>
    <row r="44" spans="1:38" ht="13.5" customHeight="1" x14ac:dyDescent="0.2">
      <c r="A44" s="16"/>
      <c r="B44" s="27"/>
      <c r="C44" s="16"/>
      <c r="D44" s="11" t="s">
        <v>14</v>
      </c>
      <c r="E44" s="12"/>
      <c r="F44" s="12"/>
      <c r="G44" s="35">
        <f>SUM(G45:G52)</f>
        <v>50</v>
      </c>
      <c r="H44" s="13">
        <f t="shared" ref="H44:AL44" si="10">SUM(H45:H52)</f>
        <v>54</v>
      </c>
      <c r="I44" s="13">
        <f t="shared" si="10"/>
        <v>60</v>
      </c>
      <c r="J44" s="13">
        <f t="shared" si="10"/>
        <v>76</v>
      </c>
      <c r="K44" s="13">
        <f t="shared" si="10"/>
        <v>84</v>
      </c>
      <c r="L44" s="13">
        <f t="shared" si="10"/>
        <v>91</v>
      </c>
      <c r="M44" s="13">
        <f t="shared" si="10"/>
        <v>103</v>
      </c>
      <c r="N44" s="13">
        <f t="shared" si="10"/>
        <v>113</v>
      </c>
      <c r="O44" s="13">
        <f t="shared" si="10"/>
        <v>119</v>
      </c>
      <c r="P44" s="14">
        <f t="shared" si="10"/>
        <v>116</v>
      </c>
      <c r="Q44" s="35">
        <f t="shared" si="10"/>
        <v>125</v>
      </c>
      <c r="R44" s="13">
        <f t="shared" si="10"/>
        <v>136</v>
      </c>
      <c r="S44" s="13">
        <f t="shared" si="10"/>
        <v>143</v>
      </c>
      <c r="T44" s="13">
        <f t="shared" si="10"/>
        <v>145</v>
      </c>
      <c r="U44" s="13">
        <f t="shared" si="10"/>
        <v>145</v>
      </c>
      <c r="V44" s="13">
        <f t="shared" si="10"/>
        <v>143</v>
      </c>
      <c r="W44" s="13">
        <f t="shared" si="10"/>
        <v>134</v>
      </c>
      <c r="X44" s="13">
        <f t="shared" si="10"/>
        <v>128</v>
      </c>
      <c r="Y44" s="13">
        <f t="shared" si="10"/>
        <v>130</v>
      </c>
      <c r="Z44" s="14">
        <f t="shared" si="10"/>
        <v>126</v>
      </c>
      <c r="AA44" s="35">
        <f t="shared" si="10"/>
        <v>123</v>
      </c>
      <c r="AB44" s="13">
        <f t="shared" si="10"/>
        <v>124</v>
      </c>
      <c r="AC44" s="13">
        <f t="shared" si="10"/>
        <v>133</v>
      </c>
      <c r="AD44" s="13">
        <f t="shared" si="10"/>
        <v>146</v>
      </c>
      <c r="AE44" s="13">
        <f t="shared" si="10"/>
        <v>154</v>
      </c>
      <c r="AF44" s="13">
        <f t="shared" si="10"/>
        <v>158</v>
      </c>
      <c r="AG44" s="13">
        <f t="shared" si="10"/>
        <v>161</v>
      </c>
      <c r="AH44" s="13">
        <f t="shared" si="10"/>
        <v>160</v>
      </c>
      <c r="AI44" s="13">
        <f t="shared" si="10"/>
        <v>160</v>
      </c>
      <c r="AJ44" s="14">
        <f t="shared" si="10"/>
        <v>161</v>
      </c>
      <c r="AK44" s="35">
        <f t="shared" si="10"/>
        <v>164</v>
      </c>
      <c r="AL44" s="14">
        <f t="shared" si="10"/>
        <v>161</v>
      </c>
    </row>
    <row r="45" spans="1:38" ht="13.5" customHeight="1" x14ac:dyDescent="0.2">
      <c r="A45" s="16"/>
      <c r="B45" s="27"/>
      <c r="C45" s="16"/>
      <c r="D45" s="16"/>
      <c r="E45" s="11" t="s">
        <v>18</v>
      </c>
      <c r="F45" s="12"/>
      <c r="G45" s="35" t="s">
        <v>122</v>
      </c>
      <c r="H45" s="13" t="s">
        <v>122</v>
      </c>
      <c r="I45" s="13">
        <v>3</v>
      </c>
      <c r="J45" s="13">
        <v>8</v>
      </c>
      <c r="K45" s="13">
        <v>16</v>
      </c>
      <c r="L45" s="13">
        <v>17</v>
      </c>
      <c r="M45" s="13">
        <v>24</v>
      </c>
      <c r="N45" s="13">
        <v>27</v>
      </c>
      <c r="O45" s="13">
        <v>27</v>
      </c>
      <c r="P45" s="14">
        <v>27</v>
      </c>
      <c r="Q45" s="35">
        <v>29</v>
      </c>
      <c r="R45" s="13">
        <v>38</v>
      </c>
      <c r="S45" s="13">
        <v>47</v>
      </c>
      <c r="T45" s="13">
        <v>54</v>
      </c>
      <c r="U45" s="13">
        <v>58</v>
      </c>
      <c r="V45" s="13">
        <v>62</v>
      </c>
      <c r="W45" s="13">
        <v>65</v>
      </c>
      <c r="X45" s="13">
        <v>67</v>
      </c>
      <c r="Y45" s="13">
        <v>77</v>
      </c>
      <c r="Z45" s="14">
        <v>81</v>
      </c>
      <c r="AA45" s="35">
        <v>85</v>
      </c>
      <c r="AB45" s="13">
        <v>86</v>
      </c>
      <c r="AC45" s="13">
        <v>97</v>
      </c>
      <c r="AD45" s="13">
        <v>110</v>
      </c>
      <c r="AE45" s="13">
        <v>118</v>
      </c>
      <c r="AF45" s="13">
        <v>126</v>
      </c>
      <c r="AG45" s="13">
        <v>127</v>
      </c>
      <c r="AH45" s="13">
        <v>127</v>
      </c>
      <c r="AI45" s="13">
        <v>126</v>
      </c>
      <c r="AJ45" s="14">
        <v>127</v>
      </c>
      <c r="AK45" s="35">
        <v>131</v>
      </c>
      <c r="AL45" s="14">
        <v>129</v>
      </c>
    </row>
    <row r="46" spans="1:38" ht="13.5" customHeight="1" x14ac:dyDescent="0.2">
      <c r="A46" s="16"/>
      <c r="B46" s="27"/>
      <c r="C46" s="16"/>
      <c r="D46" s="16"/>
      <c r="E46" s="16" t="s">
        <v>39</v>
      </c>
      <c r="F46" s="2"/>
      <c r="G46" s="37" t="s">
        <v>122</v>
      </c>
      <c r="H46" s="4" t="s">
        <v>35</v>
      </c>
      <c r="I46" s="4" t="s">
        <v>35</v>
      </c>
      <c r="J46" s="4" t="s">
        <v>55</v>
      </c>
      <c r="K46" s="4" t="s">
        <v>55</v>
      </c>
      <c r="L46" s="4" t="s">
        <v>55</v>
      </c>
      <c r="M46" s="4" t="s">
        <v>55</v>
      </c>
      <c r="N46" s="4" t="s">
        <v>55</v>
      </c>
      <c r="O46" s="4">
        <v>6</v>
      </c>
      <c r="P46" s="17">
        <v>6</v>
      </c>
      <c r="Q46" s="37">
        <v>7</v>
      </c>
      <c r="R46" s="4">
        <v>9</v>
      </c>
      <c r="S46" s="4">
        <v>16</v>
      </c>
      <c r="T46" s="4">
        <v>18</v>
      </c>
      <c r="U46" s="4">
        <v>19</v>
      </c>
      <c r="V46" s="4">
        <v>20</v>
      </c>
      <c r="W46" s="4">
        <v>20</v>
      </c>
      <c r="X46" s="4">
        <v>20</v>
      </c>
      <c r="Y46" s="4">
        <v>20</v>
      </c>
      <c r="Z46" s="17">
        <v>20</v>
      </c>
      <c r="AA46" s="37">
        <v>21</v>
      </c>
      <c r="AB46" s="4">
        <v>22</v>
      </c>
      <c r="AC46" s="4">
        <v>22</v>
      </c>
      <c r="AD46" s="4">
        <v>22</v>
      </c>
      <c r="AE46" s="4">
        <v>22</v>
      </c>
      <c r="AF46" s="4">
        <v>22</v>
      </c>
      <c r="AG46" s="4">
        <v>22</v>
      </c>
      <c r="AH46" s="4">
        <v>22</v>
      </c>
      <c r="AI46" s="4">
        <v>22</v>
      </c>
      <c r="AJ46" s="17">
        <v>21</v>
      </c>
      <c r="AK46" s="37">
        <v>20</v>
      </c>
      <c r="AL46" s="17">
        <v>19</v>
      </c>
    </row>
    <row r="47" spans="1:38" ht="13.5" customHeight="1" x14ac:dyDescent="0.2">
      <c r="A47" s="16"/>
      <c r="B47" s="27"/>
      <c r="C47" s="16"/>
      <c r="D47" s="16"/>
      <c r="E47" s="16" t="s">
        <v>85</v>
      </c>
      <c r="F47" s="2"/>
      <c r="G47" s="37" t="s">
        <v>122</v>
      </c>
      <c r="H47" s="4" t="s">
        <v>67</v>
      </c>
      <c r="I47" s="4" t="s">
        <v>67</v>
      </c>
      <c r="J47" s="4" t="s">
        <v>67</v>
      </c>
      <c r="K47" s="4" t="s">
        <v>67</v>
      </c>
      <c r="L47" s="4" t="s">
        <v>67</v>
      </c>
      <c r="M47" s="4" t="s">
        <v>67</v>
      </c>
      <c r="N47" s="4" t="s">
        <v>67</v>
      </c>
      <c r="O47" s="4" t="s">
        <v>67</v>
      </c>
      <c r="P47" s="17" t="s">
        <v>67</v>
      </c>
      <c r="Q47" s="37" t="s">
        <v>67</v>
      </c>
      <c r="R47" s="4" t="s">
        <v>67</v>
      </c>
      <c r="S47" s="4" t="s">
        <v>67</v>
      </c>
      <c r="T47" s="4" t="s">
        <v>67</v>
      </c>
      <c r="U47" s="4" t="s">
        <v>86</v>
      </c>
      <c r="V47" s="4" t="s">
        <v>86</v>
      </c>
      <c r="W47" s="4" t="s">
        <v>86</v>
      </c>
      <c r="X47" s="4" t="s">
        <v>86</v>
      </c>
      <c r="Y47" s="4" t="s">
        <v>86</v>
      </c>
      <c r="Z47" s="17" t="s">
        <v>86</v>
      </c>
      <c r="AA47" s="37" t="s">
        <v>86</v>
      </c>
      <c r="AB47" s="4" t="s">
        <v>86</v>
      </c>
      <c r="AC47" s="4" t="s">
        <v>67</v>
      </c>
      <c r="AD47" s="4" t="s">
        <v>67</v>
      </c>
      <c r="AE47" s="4" t="s">
        <v>67</v>
      </c>
      <c r="AF47" s="4">
        <v>2</v>
      </c>
      <c r="AG47" s="4">
        <v>5</v>
      </c>
      <c r="AH47" s="4">
        <v>8</v>
      </c>
      <c r="AI47" s="4">
        <v>9</v>
      </c>
      <c r="AJ47" s="17">
        <v>10</v>
      </c>
      <c r="AK47" s="37">
        <v>10</v>
      </c>
      <c r="AL47" s="17">
        <v>10</v>
      </c>
    </row>
    <row r="48" spans="1:38" ht="13.5" customHeight="1" x14ac:dyDescent="0.2">
      <c r="A48" s="16"/>
      <c r="B48" s="27"/>
      <c r="C48" s="16"/>
      <c r="D48" s="16"/>
      <c r="E48" s="16" t="s">
        <v>19</v>
      </c>
      <c r="F48" s="2"/>
      <c r="G48" s="37">
        <v>23</v>
      </c>
      <c r="H48" s="4">
        <v>27</v>
      </c>
      <c r="I48" s="4">
        <v>32</v>
      </c>
      <c r="J48" s="4">
        <v>40</v>
      </c>
      <c r="K48" s="4">
        <v>43</v>
      </c>
      <c r="L48" s="4">
        <v>45</v>
      </c>
      <c r="M48" s="4">
        <v>43</v>
      </c>
      <c r="N48" s="4">
        <v>44</v>
      </c>
      <c r="O48" s="4">
        <v>43</v>
      </c>
      <c r="P48" s="17">
        <v>40</v>
      </c>
      <c r="Q48" s="37">
        <v>40</v>
      </c>
      <c r="R48" s="4">
        <v>40</v>
      </c>
      <c r="S48" s="4">
        <v>35</v>
      </c>
      <c r="T48" s="4">
        <v>29</v>
      </c>
      <c r="U48" s="4">
        <v>25</v>
      </c>
      <c r="V48" s="4">
        <v>22</v>
      </c>
      <c r="W48" s="4">
        <v>18</v>
      </c>
      <c r="X48" s="4">
        <v>16</v>
      </c>
      <c r="Y48" s="4">
        <v>9</v>
      </c>
      <c r="Z48" s="17">
        <v>6</v>
      </c>
      <c r="AA48" s="37" t="s">
        <v>122</v>
      </c>
      <c r="AB48" s="4" t="s">
        <v>122</v>
      </c>
      <c r="AC48" s="4" t="s">
        <v>122</v>
      </c>
      <c r="AD48" s="4" t="s">
        <v>124</v>
      </c>
      <c r="AE48" s="4" t="s">
        <v>124</v>
      </c>
      <c r="AF48" s="4" t="s">
        <v>124</v>
      </c>
      <c r="AG48" s="4" t="s">
        <v>124</v>
      </c>
      <c r="AH48" s="4" t="s">
        <v>124</v>
      </c>
      <c r="AI48" s="4" t="s">
        <v>124</v>
      </c>
      <c r="AJ48" s="17" t="s">
        <v>122</v>
      </c>
      <c r="AK48" s="37" t="s">
        <v>122</v>
      </c>
      <c r="AL48" s="17" t="s">
        <v>67</v>
      </c>
    </row>
    <row r="49" spans="1:38" ht="13.5" customHeight="1" x14ac:dyDescent="0.2">
      <c r="A49" s="16"/>
      <c r="B49" s="27"/>
      <c r="C49" s="16"/>
      <c r="D49" s="16"/>
      <c r="E49" s="16" t="s">
        <v>22</v>
      </c>
      <c r="F49" s="2"/>
      <c r="G49" s="37" t="s">
        <v>122</v>
      </c>
      <c r="H49" s="4" t="s">
        <v>35</v>
      </c>
      <c r="I49" s="4" t="s">
        <v>35</v>
      </c>
      <c r="J49" s="4" t="s">
        <v>35</v>
      </c>
      <c r="K49" s="4" t="s">
        <v>35</v>
      </c>
      <c r="L49" s="4">
        <v>1</v>
      </c>
      <c r="M49" s="4">
        <v>7</v>
      </c>
      <c r="N49" s="4">
        <v>16</v>
      </c>
      <c r="O49" s="4">
        <v>18</v>
      </c>
      <c r="P49" s="17">
        <v>18</v>
      </c>
      <c r="Q49" s="37">
        <v>21</v>
      </c>
      <c r="R49" s="4">
        <v>21</v>
      </c>
      <c r="S49" s="4">
        <v>21</v>
      </c>
      <c r="T49" s="4">
        <v>20</v>
      </c>
      <c r="U49" s="4">
        <v>19</v>
      </c>
      <c r="V49" s="4">
        <v>17</v>
      </c>
      <c r="W49" s="4">
        <v>17</v>
      </c>
      <c r="X49" s="4">
        <v>11</v>
      </c>
      <c r="Y49" s="4">
        <v>11</v>
      </c>
      <c r="Z49" s="17">
        <v>11</v>
      </c>
      <c r="AA49" s="37">
        <v>11</v>
      </c>
      <c r="AB49" s="4">
        <v>11</v>
      </c>
      <c r="AC49" s="4">
        <v>11</v>
      </c>
      <c r="AD49" s="4">
        <v>11</v>
      </c>
      <c r="AE49" s="4">
        <v>11</v>
      </c>
      <c r="AF49" s="4">
        <v>5</v>
      </c>
      <c r="AG49" s="4">
        <v>4</v>
      </c>
      <c r="AH49" s="4" t="s">
        <v>122</v>
      </c>
      <c r="AI49" s="4" t="s">
        <v>122</v>
      </c>
      <c r="AJ49" s="17" t="s">
        <v>122</v>
      </c>
      <c r="AK49" s="37" t="s">
        <v>122</v>
      </c>
      <c r="AL49" s="17" t="s">
        <v>67</v>
      </c>
    </row>
    <row r="50" spans="1:38" ht="13.5" customHeight="1" x14ac:dyDescent="0.2">
      <c r="A50" s="16"/>
      <c r="B50" s="27"/>
      <c r="C50" s="16"/>
      <c r="D50" s="16"/>
      <c r="E50" s="16" t="s">
        <v>21</v>
      </c>
      <c r="F50" s="2"/>
      <c r="G50" s="37">
        <v>20</v>
      </c>
      <c r="H50" s="4">
        <v>21</v>
      </c>
      <c r="I50" s="4">
        <v>21</v>
      </c>
      <c r="J50" s="4">
        <v>28</v>
      </c>
      <c r="K50" s="4">
        <v>25</v>
      </c>
      <c r="L50" s="4">
        <v>28</v>
      </c>
      <c r="M50" s="4">
        <v>29</v>
      </c>
      <c r="N50" s="4">
        <v>26</v>
      </c>
      <c r="O50" s="4">
        <v>25</v>
      </c>
      <c r="P50" s="17">
        <v>25</v>
      </c>
      <c r="Q50" s="37">
        <v>28</v>
      </c>
      <c r="R50" s="4">
        <v>28</v>
      </c>
      <c r="S50" s="4">
        <v>24</v>
      </c>
      <c r="T50" s="4">
        <v>24</v>
      </c>
      <c r="U50" s="4">
        <v>24</v>
      </c>
      <c r="V50" s="4">
        <v>22</v>
      </c>
      <c r="W50" s="4">
        <v>14</v>
      </c>
      <c r="X50" s="4">
        <v>14</v>
      </c>
      <c r="Y50" s="4">
        <v>13</v>
      </c>
      <c r="Z50" s="17">
        <v>8</v>
      </c>
      <c r="AA50" s="37">
        <v>6</v>
      </c>
      <c r="AB50" s="4">
        <v>3</v>
      </c>
      <c r="AC50" s="4" t="s">
        <v>122</v>
      </c>
      <c r="AD50" s="4" t="s">
        <v>122</v>
      </c>
      <c r="AE50" s="4" t="s">
        <v>122</v>
      </c>
      <c r="AF50" s="4" t="s">
        <v>122</v>
      </c>
      <c r="AG50" s="4" t="s">
        <v>122</v>
      </c>
      <c r="AH50" s="4" t="s">
        <v>122</v>
      </c>
      <c r="AI50" s="4" t="s">
        <v>122</v>
      </c>
      <c r="AJ50" s="17" t="s">
        <v>122</v>
      </c>
      <c r="AK50" s="37" t="s">
        <v>122</v>
      </c>
      <c r="AL50" s="17" t="s">
        <v>67</v>
      </c>
    </row>
    <row r="51" spans="1:38" ht="13.5" customHeight="1" x14ac:dyDescent="0.2">
      <c r="A51" s="16"/>
      <c r="B51" s="27"/>
      <c r="C51" s="16"/>
      <c r="D51" s="16"/>
      <c r="E51" s="16" t="s">
        <v>20</v>
      </c>
      <c r="F51" s="2"/>
      <c r="G51" s="37">
        <v>7</v>
      </c>
      <c r="H51" s="4">
        <v>6</v>
      </c>
      <c r="I51" s="4">
        <v>4</v>
      </c>
      <c r="J51" s="4" t="s">
        <v>35</v>
      </c>
      <c r="K51" s="4" t="s">
        <v>35</v>
      </c>
      <c r="L51" s="4" t="s">
        <v>35</v>
      </c>
      <c r="M51" s="4" t="s">
        <v>35</v>
      </c>
      <c r="N51" s="4" t="s">
        <v>35</v>
      </c>
      <c r="O51" s="4" t="s">
        <v>49</v>
      </c>
      <c r="P51" s="17" t="s">
        <v>54</v>
      </c>
      <c r="Q51" s="37" t="s">
        <v>35</v>
      </c>
      <c r="R51" s="4" t="s">
        <v>35</v>
      </c>
      <c r="S51" s="4" t="s">
        <v>35</v>
      </c>
      <c r="T51" s="4" t="s">
        <v>67</v>
      </c>
      <c r="U51" s="4" t="s">
        <v>67</v>
      </c>
      <c r="V51" s="4" t="s">
        <v>67</v>
      </c>
      <c r="W51" s="4" t="s">
        <v>67</v>
      </c>
      <c r="X51" s="4" t="s">
        <v>67</v>
      </c>
      <c r="Y51" s="4" t="s">
        <v>67</v>
      </c>
      <c r="Z51" s="17" t="s">
        <v>67</v>
      </c>
      <c r="AA51" s="37" t="s">
        <v>67</v>
      </c>
      <c r="AB51" s="4" t="s">
        <v>67</v>
      </c>
      <c r="AC51" s="4" t="s">
        <v>67</v>
      </c>
      <c r="AD51" s="4" t="s">
        <v>67</v>
      </c>
      <c r="AE51" s="4" t="s">
        <v>67</v>
      </c>
      <c r="AF51" s="4" t="s">
        <v>67</v>
      </c>
      <c r="AG51" s="4" t="s">
        <v>67</v>
      </c>
      <c r="AH51" s="4" t="s">
        <v>67</v>
      </c>
      <c r="AI51" s="4" t="s">
        <v>67</v>
      </c>
      <c r="AJ51" s="17" t="s">
        <v>67</v>
      </c>
      <c r="AK51" s="37" t="s">
        <v>67</v>
      </c>
      <c r="AL51" s="17" t="s">
        <v>67</v>
      </c>
    </row>
    <row r="52" spans="1:38" ht="13.5" customHeight="1" x14ac:dyDescent="0.2">
      <c r="A52" s="16"/>
      <c r="B52" s="28"/>
      <c r="C52" s="15"/>
      <c r="D52" s="15"/>
      <c r="E52" s="15" t="s">
        <v>8</v>
      </c>
      <c r="F52" s="18"/>
      <c r="G52" s="38" t="s">
        <v>122</v>
      </c>
      <c r="H52" s="19" t="s">
        <v>35</v>
      </c>
      <c r="I52" s="19" t="s">
        <v>35</v>
      </c>
      <c r="J52" s="19" t="s">
        <v>35</v>
      </c>
      <c r="K52" s="19" t="s">
        <v>35</v>
      </c>
      <c r="L52" s="19" t="s">
        <v>35</v>
      </c>
      <c r="M52" s="19" t="s">
        <v>35</v>
      </c>
      <c r="N52" s="19" t="s">
        <v>35</v>
      </c>
      <c r="O52" s="19" t="s">
        <v>35</v>
      </c>
      <c r="P52" s="20" t="s">
        <v>35</v>
      </c>
      <c r="Q52" s="38" t="s">
        <v>57</v>
      </c>
      <c r="R52" s="19" t="s">
        <v>35</v>
      </c>
      <c r="S52" s="19" t="s">
        <v>35</v>
      </c>
      <c r="T52" s="19" t="s">
        <v>67</v>
      </c>
      <c r="U52" s="19" t="s">
        <v>67</v>
      </c>
      <c r="V52" s="19" t="s">
        <v>67</v>
      </c>
      <c r="W52" s="19" t="s">
        <v>67</v>
      </c>
      <c r="X52" s="19" t="s">
        <v>67</v>
      </c>
      <c r="Y52" s="19" t="s">
        <v>67</v>
      </c>
      <c r="Z52" s="20" t="s">
        <v>67</v>
      </c>
      <c r="AA52" s="38" t="s">
        <v>67</v>
      </c>
      <c r="AB52" s="19">
        <v>2</v>
      </c>
      <c r="AC52" s="19">
        <v>3</v>
      </c>
      <c r="AD52" s="19">
        <v>3</v>
      </c>
      <c r="AE52" s="19">
        <v>3</v>
      </c>
      <c r="AF52" s="19">
        <v>3</v>
      </c>
      <c r="AG52" s="19">
        <v>3</v>
      </c>
      <c r="AH52" s="19">
        <v>3</v>
      </c>
      <c r="AI52" s="19">
        <v>3</v>
      </c>
      <c r="AJ52" s="20">
        <v>3</v>
      </c>
      <c r="AK52" s="38">
        <v>3</v>
      </c>
      <c r="AL52" s="20">
        <v>3</v>
      </c>
    </row>
    <row r="53" spans="1:38" ht="13.5" customHeight="1" x14ac:dyDescent="0.2">
      <c r="A53" s="16"/>
      <c r="B53" s="23" t="s">
        <v>23</v>
      </c>
      <c r="C53" s="24"/>
      <c r="D53" s="24"/>
      <c r="E53" s="24"/>
      <c r="F53" s="24"/>
      <c r="G53" s="34">
        <f>SUM(G54,G62)</f>
        <v>245</v>
      </c>
      <c r="H53" s="25">
        <f t="shared" ref="H53:AL53" si="11">SUM(H54,H62)</f>
        <v>265</v>
      </c>
      <c r="I53" s="25">
        <f t="shared" si="11"/>
        <v>295</v>
      </c>
      <c r="J53" s="25">
        <f t="shared" si="11"/>
        <v>295</v>
      </c>
      <c r="K53" s="25">
        <f t="shared" si="11"/>
        <v>302</v>
      </c>
      <c r="L53" s="25">
        <f t="shared" si="11"/>
        <v>312</v>
      </c>
      <c r="M53" s="25">
        <f t="shared" si="11"/>
        <v>320</v>
      </c>
      <c r="N53" s="25">
        <f t="shared" si="11"/>
        <v>332</v>
      </c>
      <c r="O53" s="25">
        <f t="shared" si="11"/>
        <v>352</v>
      </c>
      <c r="P53" s="26">
        <f t="shared" si="11"/>
        <v>383</v>
      </c>
      <c r="Q53" s="34">
        <f t="shared" si="11"/>
        <v>426</v>
      </c>
      <c r="R53" s="25">
        <f t="shared" si="11"/>
        <v>479</v>
      </c>
      <c r="S53" s="25">
        <f t="shared" si="11"/>
        <v>501</v>
      </c>
      <c r="T53" s="25">
        <f t="shared" si="11"/>
        <v>536</v>
      </c>
      <c r="U53" s="25">
        <f t="shared" si="11"/>
        <v>559</v>
      </c>
      <c r="V53" s="25">
        <f t="shared" si="11"/>
        <v>591</v>
      </c>
      <c r="W53" s="25">
        <f t="shared" si="11"/>
        <v>625</v>
      </c>
      <c r="X53" s="25">
        <f t="shared" si="11"/>
        <v>655</v>
      </c>
      <c r="Y53" s="25">
        <f t="shared" si="11"/>
        <v>688</v>
      </c>
      <c r="Z53" s="26">
        <f t="shared" si="11"/>
        <v>766</v>
      </c>
      <c r="AA53" s="34">
        <f t="shared" si="11"/>
        <v>876</v>
      </c>
      <c r="AB53" s="25">
        <f t="shared" si="11"/>
        <v>980</v>
      </c>
      <c r="AC53" s="25">
        <f t="shared" si="11"/>
        <v>1112</v>
      </c>
      <c r="AD53" s="25">
        <f t="shared" si="11"/>
        <v>1201</v>
      </c>
      <c r="AE53" s="25">
        <f t="shared" si="11"/>
        <v>1133</v>
      </c>
      <c r="AF53" s="25">
        <f t="shared" si="11"/>
        <v>1077</v>
      </c>
      <c r="AG53" s="25">
        <f t="shared" si="11"/>
        <v>1043</v>
      </c>
      <c r="AH53" s="25">
        <f t="shared" si="11"/>
        <v>1029</v>
      </c>
      <c r="AI53" s="25">
        <f t="shared" si="11"/>
        <v>1029</v>
      </c>
      <c r="AJ53" s="26">
        <f t="shared" si="11"/>
        <v>1004</v>
      </c>
      <c r="AK53" s="34">
        <f t="shared" si="11"/>
        <v>951</v>
      </c>
      <c r="AL53" s="26">
        <f t="shared" si="11"/>
        <v>943</v>
      </c>
    </row>
    <row r="54" spans="1:38" ht="13.5" customHeight="1" x14ac:dyDescent="0.2">
      <c r="A54" s="16"/>
      <c r="B54" s="27"/>
      <c r="C54" s="2"/>
      <c r="D54" s="11" t="s">
        <v>2</v>
      </c>
      <c r="E54" s="12"/>
      <c r="F54" s="12"/>
      <c r="G54" s="35">
        <f>SUM(G55:G61)</f>
        <v>223</v>
      </c>
      <c r="H54" s="13">
        <f t="shared" ref="H54:AL54" si="12">SUM(H55:H61)</f>
        <v>233</v>
      </c>
      <c r="I54" s="13">
        <f t="shared" si="12"/>
        <v>249</v>
      </c>
      <c r="J54" s="13">
        <f t="shared" si="12"/>
        <v>235</v>
      </c>
      <c r="K54" s="13">
        <f t="shared" si="12"/>
        <v>228</v>
      </c>
      <c r="L54" s="13">
        <f t="shared" si="12"/>
        <v>206</v>
      </c>
      <c r="M54" s="13">
        <f t="shared" si="12"/>
        <v>201</v>
      </c>
      <c r="N54" s="13">
        <f t="shared" si="12"/>
        <v>201</v>
      </c>
      <c r="O54" s="13">
        <f t="shared" si="12"/>
        <v>203</v>
      </c>
      <c r="P54" s="14">
        <f t="shared" si="12"/>
        <v>217</v>
      </c>
      <c r="Q54" s="35">
        <f t="shared" si="12"/>
        <v>229</v>
      </c>
      <c r="R54" s="13">
        <f t="shared" si="12"/>
        <v>248</v>
      </c>
      <c r="S54" s="13">
        <f t="shared" si="12"/>
        <v>241</v>
      </c>
      <c r="T54" s="13">
        <f t="shared" si="12"/>
        <v>233</v>
      </c>
      <c r="U54" s="13">
        <f t="shared" si="12"/>
        <v>216</v>
      </c>
      <c r="V54" s="13">
        <f t="shared" si="12"/>
        <v>214</v>
      </c>
      <c r="W54" s="13">
        <f t="shared" si="12"/>
        <v>216</v>
      </c>
      <c r="X54" s="13">
        <f t="shared" si="12"/>
        <v>214</v>
      </c>
      <c r="Y54" s="13">
        <f t="shared" si="12"/>
        <v>206</v>
      </c>
      <c r="Z54" s="14">
        <f t="shared" si="12"/>
        <v>214</v>
      </c>
      <c r="AA54" s="35">
        <f t="shared" si="12"/>
        <v>217</v>
      </c>
      <c r="AB54" s="13">
        <f t="shared" si="12"/>
        <v>220</v>
      </c>
      <c r="AC54" s="13">
        <f t="shared" si="12"/>
        <v>245</v>
      </c>
      <c r="AD54" s="13">
        <f t="shared" si="12"/>
        <v>261</v>
      </c>
      <c r="AE54" s="13">
        <f t="shared" si="12"/>
        <v>248</v>
      </c>
      <c r="AF54" s="13">
        <f t="shared" si="12"/>
        <v>236</v>
      </c>
      <c r="AG54" s="13">
        <f t="shared" si="12"/>
        <v>228</v>
      </c>
      <c r="AH54" s="13">
        <f t="shared" si="12"/>
        <v>220</v>
      </c>
      <c r="AI54" s="13">
        <f t="shared" si="12"/>
        <v>223</v>
      </c>
      <c r="AJ54" s="14">
        <f t="shared" si="12"/>
        <v>200</v>
      </c>
      <c r="AK54" s="35">
        <f t="shared" si="12"/>
        <v>183</v>
      </c>
      <c r="AL54" s="14">
        <f t="shared" si="12"/>
        <v>182</v>
      </c>
    </row>
    <row r="55" spans="1:38" ht="13.5" customHeight="1" x14ac:dyDescent="0.2">
      <c r="A55" s="16"/>
      <c r="B55" s="27"/>
      <c r="C55" s="2"/>
      <c r="D55" s="16"/>
      <c r="E55" s="11" t="s">
        <v>24</v>
      </c>
      <c r="F55" s="12"/>
      <c r="G55" s="35">
        <v>207</v>
      </c>
      <c r="H55" s="13">
        <v>217</v>
      </c>
      <c r="I55" s="13">
        <v>228</v>
      </c>
      <c r="J55" s="13">
        <v>214</v>
      </c>
      <c r="K55" s="13">
        <v>208</v>
      </c>
      <c r="L55" s="13">
        <v>186</v>
      </c>
      <c r="M55" s="13">
        <v>181</v>
      </c>
      <c r="N55" s="13">
        <v>178</v>
      </c>
      <c r="O55" s="13">
        <v>172</v>
      </c>
      <c r="P55" s="14">
        <v>174</v>
      </c>
      <c r="Q55" s="35">
        <v>172</v>
      </c>
      <c r="R55" s="13">
        <v>177</v>
      </c>
      <c r="S55" s="13">
        <v>166</v>
      </c>
      <c r="T55" s="13">
        <v>152</v>
      </c>
      <c r="U55" s="13">
        <v>140</v>
      </c>
      <c r="V55" s="13">
        <v>134</v>
      </c>
      <c r="W55" s="13">
        <v>131</v>
      </c>
      <c r="X55" s="13">
        <v>128</v>
      </c>
      <c r="Y55" s="13">
        <v>111</v>
      </c>
      <c r="Z55" s="14">
        <v>102</v>
      </c>
      <c r="AA55" s="35">
        <v>88</v>
      </c>
      <c r="AB55" s="13">
        <v>73</v>
      </c>
      <c r="AC55" s="13">
        <v>52</v>
      </c>
      <c r="AD55" s="13">
        <v>42</v>
      </c>
      <c r="AE55" s="13">
        <v>28</v>
      </c>
      <c r="AF55" s="13">
        <v>24</v>
      </c>
      <c r="AG55" s="13">
        <v>21</v>
      </c>
      <c r="AH55" s="13">
        <v>20</v>
      </c>
      <c r="AI55" s="13">
        <v>19</v>
      </c>
      <c r="AJ55" s="14">
        <v>11</v>
      </c>
      <c r="AK55" s="35">
        <v>9</v>
      </c>
      <c r="AL55" s="14">
        <v>7</v>
      </c>
    </row>
    <row r="56" spans="1:38" ht="13.5" customHeight="1" x14ac:dyDescent="0.2">
      <c r="A56" s="16"/>
      <c r="B56" s="27"/>
      <c r="C56" s="2"/>
      <c r="D56" s="16"/>
      <c r="E56" s="16" t="s">
        <v>58</v>
      </c>
      <c r="F56" s="2"/>
      <c r="G56" s="37" t="s">
        <v>122</v>
      </c>
      <c r="H56" s="4" t="s">
        <v>35</v>
      </c>
      <c r="I56" s="4" t="s">
        <v>35</v>
      </c>
      <c r="J56" s="4" t="s">
        <v>35</v>
      </c>
      <c r="K56" s="4" t="s">
        <v>35</v>
      </c>
      <c r="L56" s="4" t="s">
        <v>35</v>
      </c>
      <c r="M56" s="4" t="s">
        <v>35</v>
      </c>
      <c r="N56" s="4" t="s">
        <v>35</v>
      </c>
      <c r="O56" s="4" t="s">
        <v>35</v>
      </c>
      <c r="P56" s="17">
        <v>33</v>
      </c>
      <c r="Q56" s="37">
        <v>32</v>
      </c>
      <c r="R56" s="4">
        <v>30</v>
      </c>
      <c r="S56" s="4">
        <v>29</v>
      </c>
      <c r="T56" s="4">
        <v>28</v>
      </c>
      <c r="U56" s="4">
        <v>26</v>
      </c>
      <c r="V56" s="4">
        <v>26</v>
      </c>
      <c r="W56" s="4">
        <v>26</v>
      </c>
      <c r="X56" s="4">
        <v>26</v>
      </c>
      <c r="Y56" s="4">
        <v>25</v>
      </c>
      <c r="Z56" s="17">
        <v>25</v>
      </c>
      <c r="AA56" s="37">
        <v>25</v>
      </c>
      <c r="AB56" s="4">
        <v>28</v>
      </c>
      <c r="AC56" s="4">
        <v>32</v>
      </c>
      <c r="AD56" s="4">
        <v>32</v>
      </c>
      <c r="AE56" s="4">
        <v>30</v>
      </c>
      <c r="AF56" s="4">
        <v>29</v>
      </c>
      <c r="AG56" s="4">
        <v>29</v>
      </c>
      <c r="AH56" s="4">
        <v>27</v>
      </c>
      <c r="AI56" s="4">
        <v>28</v>
      </c>
      <c r="AJ56" s="17">
        <v>26</v>
      </c>
      <c r="AK56" s="37">
        <v>26</v>
      </c>
      <c r="AL56" s="17">
        <v>25</v>
      </c>
    </row>
    <row r="57" spans="1:38" ht="13.5" customHeight="1" x14ac:dyDescent="0.2">
      <c r="A57" s="16"/>
      <c r="B57" s="27"/>
      <c r="C57" s="2"/>
      <c r="D57" s="16"/>
      <c r="E57" s="16" t="s">
        <v>59</v>
      </c>
      <c r="F57" s="2"/>
      <c r="G57" s="37" t="s">
        <v>122</v>
      </c>
      <c r="H57" s="4" t="s">
        <v>61</v>
      </c>
      <c r="I57" s="4" t="s">
        <v>61</v>
      </c>
      <c r="J57" s="4" t="s">
        <v>35</v>
      </c>
      <c r="K57" s="4" t="s">
        <v>35</v>
      </c>
      <c r="L57" s="4" t="s">
        <v>35</v>
      </c>
      <c r="M57" s="4" t="s">
        <v>62</v>
      </c>
      <c r="N57" s="4" t="s">
        <v>35</v>
      </c>
      <c r="O57" s="4" t="s">
        <v>35</v>
      </c>
      <c r="P57" s="17">
        <v>6</v>
      </c>
      <c r="Q57" s="37">
        <v>18</v>
      </c>
      <c r="R57" s="4">
        <v>27</v>
      </c>
      <c r="S57" s="4">
        <v>32</v>
      </c>
      <c r="T57" s="4">
        <v>39</v>
      </c>
      <c r="U57" s="4">
        <v>37</v>
      </c>
      <c r="V57" s="4">
        <v>38</v>
      </c>
      <c r="W57" s="4">
        <v>37</v>
      </c>
      <c r="X57" s="4">
        <v>36</v>
      </c>
      <c r="Y57" s="4">
        <v>35</v>
      </c>
      <c r="Z57" s="17">
        <v>35</v>
      </c>
      <c r="AA57" s="37">
        <v>34</v>
      </c>
      <c r="AB57" s="4">
        <v>31</v>
      </c>
      <c r="AC57" s="4">
        <v>28</v>
      </c>
      <c r="AD57" s="4">
        <v>23</v>
      </c>
      <c r="AE57" s="4">
        <v>17</v>
      </c>
      <c r="AF57" s="4">
        <v>16</v>
      </c>
      <c r="AG57" s="4">
        <v>11</v>
      </c>
      <c r="AH57" s="4">
        <v>6</v>
      </c>
      <c r="AI57" s="4">
        <v>4</v>
      </c>
      <c r="AJ57" s="17">
        <v>2</v>
      </c>
      <c r="AK57" s="37">
        <v>1</v>
      </c>
      <c r="AL57" s="17" t="s">
        <v>122</v>
      </c>
    </row>
    <row r="58" spans="1:38" ht="13.5" customHeight="1" x14ac:dyDescent="0.2">
      <c r="A58" s="16"/>
      <c r="B58" s="27"/>
      <c r="C58" s="2"/>
      <c r="D58" s="16"/>
      <c r="E58" s="16" t="s">
        <v>76</v>
      </c>
      <c r="F58" s="2"/>
      <c r="G58" s="37" t="s">
        <v>122</v>
      </c>
      <c r="H58" s="4" t="s">
        <v>67</v>
      </c>
      <c r="I58" s="4" t="s">
        <v>67</v>
      </c>
      <c r="J58" s="4" t="s">
        <v>67</v>
      </c>
      <c r="K58" s="4" t="s">
        <v>67</v>
      </c>
      <c r="L58" s="4" t="s">
        <v>67</v>
      </c>
      <c r="M58" s="4" t="s">
        <v>67</v>
      </c>
      <c r="N58" s="4" t="s">
        <v>67</v>
      </c>
      <c r="O58" s="4" t="s">
        <v>67</v>
      </c>
      <c r="P58" s="17" t="s">
        <v>67</v>
      </c>
      <c r="Q58" s="37" t="s">
        <v>67</v>
      </c>
      <c r="R58" s="4" t="s">
        <v>67</v>
      </c>
      <c r="S58" s="4" t="s">
        <v>67</v>
      </c>
      <c r="T58" s="4" t="s">
        <v>67</v>
      </c>
      <c r="U58" s="4" t="s">
        <v>67</v>
      </c>
      <c r="V58" s="4" t="s">
        <v>67</v>
      </c>
      <c r="W58" s="4" t="s">
        <v>67</v>
      </c>
      <c r="X58" s="4" t="s">
        <v>77</v>
      </c>
      <c r="Y58" s="4" t="s">
        <v>67</v>
      </c>
      <c r="Z58" s="17" t="s">
        <v>67</v>
      </c>
      <c r="AA58" s="37" t="s">
        <v>67</v>
      </c>
      <c r="AB58" s="4" t="s">
        <v>67</v>
      </c>
      <c r="AC58" s="4">
        <v>107</v>
      </c>
      <c r="AD58" s="4">
        <v>138</v>
      </c>
      <c r="AE58" s="4">
        <v>147</v>
      </c>
      <c r="AF58" s="4">
        <v>144</v>
      </c>
      <c r="AG58" s="4">
        <v>149</v>
      </c>
      <c r="AH58" s="4">
        <v>155</v>
      </c>
      <c r="AI58" s="4">
        <v>158</v>
      </c>
      <c r="AJ58" s="17">
        <v>147</v>
      </c>
      <c r="AK58" s="37">
        <v>135</v>
      </c>
      <c r="AL58" s="17">
        <v>139</v>
      </c>
    </row>
    <row r="59" spans="1:38" ht="13.5" customHeight="1" x14ac:dyDescent="0.2">
      <c r="A59" s="16"/>
      <c r="B59" s="27"/>
      <c r="C59" s="2"/>
      <c r="D59" s="16"/>
      <c r="E59" s="16" t="s">
        <v>60</v>
      </c>
      <c r="F59" s="2"/>
      <c r="G59" s="37" t="s">
        <v>122</v>
      </c>
      <c r="H59" s="4" t="s">
        <v>61</v>
      </c>
      <c r="I59" s="4" t="s">
        <v>61</v>
      </c>
      <c r="J59" s="4" t="s">
        <v>35</v>
      </c>
      <c r="K59" s="4" t="s">
        <v>35</v>
      </c>
      <c r="L59" s="4" t="s">
        <v>35</v>
      </c>
      <c r="M59" s="4" t="s">
        <v>35</v>
      </c>
      <c r="N59" s="4" t="s">
        <v>35</v>
      </c>
      <c r="O59" s="4" t="s">
        <v>35</v>
      </c>
      <c r="P59" s="17">
        <v>2</v>
      </c>
      <c r="Q59" s="37">
        <v>5</v>
      </c>
      <c r="R59" s="4">
        <v>11</v>
      </c>
      <c r="S59" s="4">
        <v>11</v>
      </c>
      <c r="T59" s="4">
        <v>11</v>
      </c>
      <c r="U59" s="4">
        <v>9</v>
      </c>
      <c r="V59" s="4">
        <v>11</v>
      </c>
      <c r="W59" s="4">
        <v>14</v>
      </c>
      <c r="X59" s="4">
        <v>15</v>
      </c>
      <c r="Y59" s="4">
        <v>16</v>
      </c>
      <c r="Z59" s="17">
        <v>19</v>
      </c>
      <c r="AA59" s="37">
        <v>22</v>
      </c>
      <c r="AB59" s="4">
        <v>23</v>
      </c>
      <c r="AC59" s="4" t="s">
        <v>67</v>
      </c>
      <c r="AD59" s="4" t="s">
        <v>67</v>
      </c>
      <c r="AE59" s="4" t="s">
        <v>67</v>
      </c>
      <c r="AF59" s="4" t="s">
        <v>67</v>
      </c>
      <c r="AG59" s="4" t="s">
        <v>67</v>
      </c>
      <c r="AH59" s="4" t="s">
        <v>67</v>
      </c>
      <c r="AI59" s="4" t="s">
        <v>67</v>
      </c>
      <c r="AJ59" s="17" t="s">
        <v>67</v>
      </c>
      <c r="AK59" s="37" t="s">
        <v>67</v>
      </c>
      <c r="AL59" s="17" t="s">
        <v>67</v>
      </c>
    </row>
    <row r="60" spans="1:38" ht="13.5" customHeight="1" x14ac:dyDescent="0.2">
      <c r="A60" s="16"/>
      <c r="B60" s="27"/>
      <c r="C60" s="2"/>
      <c r="D60" s="16"/>
      <c r="E60" s="16" t="s">
        <v>25</v>
      </c>
      <c r="F60" s="2"/>
      <c r="G60" s="37">
        <v>5</v>
      </c>
      <c r="H60" s="4">
        <v>3</v>
      </c>
      <c r="I60" s="4">
        <v>4</v>
      </c>
      <c r="J60" s="4">
        <v>3</v>
      </c>
      <c r="K60" s="4">
        <v>3</v>
      </c>
      <c r="L60" s="4">
        <v>4</v>
      </c>
      <c r="M60" s="4">
        <v>1</v>
      </c>
      <c r="N60" s="4" t="s">
        <v>35</v>
      </c>
      <c r="O60" s="4" t="s">
        <v>35</v>
      </c>
      <c r="P60" s="17" t="s">
        <v>35</v>
      </c>
      <c r="Q60" s="37" t="s">
        <v>35</v>
      </c>
      <c r="R60" s="4" t="s">
        <v>35</v>
      </c>
      <c r="S60" s="4" t="s">
        <v>35</v>
      </c>
      <c r="T60" s="4" t="s">
        <v>67</v>
      </c>
      <c r="U60" s="4" t="s">
        <v>67</v>
      </c>
      <c r="V60" s="4" t="s">
        <v>67</v>
      </c>
      <c r="W60" s="4" t="s">
        <v>67</v>
      </c>
      <c r="X60" s="4" t="s">
        <v>67</v>
      </c>
      <c r="Y60" s="4" t="s">
        <v>67</v>
      </c>
      <c r="Z60" s="17" t="s">
        <v>67</v>
      </c>
      <c r="AA60" s="37" t="s">
        <v>67</v>
      </c>
      <c r="AB60" s="4" t="s">
        <v>67</v>
      </c>
      <c r="AC60" s="4" t="s">
        <v>67</v>
      </c>
      <c r="AD60" s="4" t="s">
        <v>67</v>
      </c>
      <c r="AE60" s="4" t="s">
        <v>67</v>
      </c>
      <c r="AF60" s="4" t="s">
        <v>67</v>
      </c>
      <c r="AG60" s="4" t="s">
        <v>67</v>
      </c>
      <c r="AH60" s="4" t="s">
        <v>67</v>
      </c>
      <c r="AI60" s="4" t="s">
        <v>67</v>
      </c>
      <c r="AJ60" s="17" t="s">
        <v>67</v>
      </c>
      <c r="AK60" s="37" t="s">
        <v>67</v>
      </c>
      <c r="AL60" s="17" t="s">
        <v>67</v>
      </c>
    </row>
    <row r="61" spans="1:38" ht="13.5" customHeight="1" x14ac:dyDescent="0.2">
      <c r="A61" s="16"/>
      <c r="B61" s="27"/>
      <c r="C61" s="2"/>
      <c r="D61" s="15"/>
      <c r="E61" s="15" t="s">
        <v>8</v>
      </c>
      <c r="F61" s="18"/>
      <c r="G61" s="38">
        <v>11</v>
      </c>
      <c r="H61" s="19">
        <v>13</v>
      </c>
      <c r="I61" s="19">
        <v>17</v>
      </c>
      <c r="J61" s="19">
        <v>18</v>
      </c>
      <c r="K61" s="19">
        <v>17</v>
      </c>
      <c r="L61" s="19">
        <v>16</v>
      </c>
      <c r="M61" s="19">
        <v>19</v>
      </c>
      <c r="N61" s="19">
        <v>23</v>
      </c>
      <c r="O61" s="19">
        <v>31</v>
      </c>
      <c r="P61" s="20">
        <v>2</v>
      </c>
      <c r="Q61" s="38">
        <v>2</v>
      </c>
      <c r="R61" s="19">
        <v>3</v>
      </c>
      <c r="S61" s="19">
        <v>3</v>
      </c>
      <c r="T61" s="19">
        <v>3</v>
      </c>
      <c r="U61" s="19">
        <v>4</v>
      </c>
      <c r="V61" s="19">
        <v>5</v>
      </c>
      <c r="W61" s="19">
        <v>8</v>
      </c>
      <c r="X61" s="19">
        <v>9</v>
      </c>
      <c r="Y61" s="19">
        <v>19</v>
      </c>
      <c r="Z61" s="20">
        <v>33</v>
      </c>
      <c r="AA61" s="38">
        <v>48</v>
      </c>
      <c r="AB61" s="19">
        <v>65</v>
      </c>
      <c r="AC61" s="19">
        <v>26</v>
      </c>
      <c r="AD61" s="19">
        <v>26</v>
      </c>
      <c r="AE61" s="19">
        <v>26</v>
      </c>
      <c r="AF61" s="19">
        <v>23</v>
      </c>
      <c r="AG61" s="19">
        <v>18</v>
      </c>
      <c r="AH61" s="19">
        <v>12</v>
      </c>
      <c r="AI61" s="19">
        <v>14</v>
      </c>
      <c r="AJ61" s="20">
        <v>14</v>
      </c>
      <c r="AK61" s="38">
        <v>12</v>
      </c>
      <c r="AL61" s="20">
        <v>11</v>
      </c>
    </row>
    <row r="62" spans="1:38" ht="13.5" customHeight="1" x14ac:dyDescent="0.2">
      <c r="A62" s="16"/>
      <c r="B62" s="27"/>
      <c r="C62" s="2"/>
      <c r="D62" s="11" t="s">
        <v>26</v>
      </c>
      <c r="E62" s="12"/>
      <c r="F62" s="12"/>
      <c r="G62" s="35">
        <f>SUM(G63:G70)</f>
        <v>22</v>
      </c>
      <c r="H62" s="13">
        <f t="shared" ref="H62:AL62" si="13">SUM(H63:H70)</f>
        <v>32</v>
      </c>
      <c r="I62" s="13">
        <f t="shared" si="13"/>
        <v>46</v>
      </c>
      <c r="J62" s="13">
        <f t="shared" si="13"/>
        <v>60</v>
      </c>
      <c r="K62" s="13">
        <f t="shared" si="13"/>
        <v>74</v>
      </c>
      <c r="L62" s="13">
        <f t="shared" si="13"/>
        <v>106</v>
      </c>
      <c r="M62" s="13">
        <f t="shared" si="13"/>
        <v>119</v>
      </c>
      <c r="N62" s="13">
        <f t="shared" si="13"/>
        <v>131</v>
      </c>
      <c r="O62" s="13">
        <f t="shared" si="13"/>
        <v>149</v>
      </c>
      <c r="P62" s="14">
        <f t="shared" si="13"/>
        <v>166</v>
      </c>
      <c r="Q62" s="35">
        <f t="shared" si="13"/>
        <v>197</v>
      </c>
      <c r="R62" s="13">
        <f t="shared" si="13"/>
        <v>231</v>
      </c>
      <c r="S62" s="13">
        <f t="shared" si="13"/>
        <v>260</v>
      </c>
      <c r="T62" s="13">
        <f t="shared" si="13"/>
        <v>303</v>
      </c>
      <c r="U62" s="13">
        <f t="shared" si="13"/>
        <v>343</v>
      </c>
      <c r="V62" s="13">
        <f t="shared" si="13"/>
        <v>377</v>
      </c>
      <c r="W62" s="13">
        <f t="shared" si="13"/>
        <v>409</v>
      </c>
      <c r="X62" s="13">
        <f t="shared" si="13"/>
        <v>441</v>
      </c>
      <c r="Y62" s="13">
        <f t="shared" si="13"/>
        <v>482</v>
      </c>
      <c r="Z62" s="14">
        <f t="shared" si="13"/>
        <v>552</v>
      </c>
      <c r="AA62" s="35">
        <f t="shared" si="13"/>
        <v>659</v>
      </c>
      <c r="AB62" s="13">
        <f t="shared" si="13"/>
        <v>760</v>
      </c>
      <c r="AC62" s="13">
        <f t="shared" si="13"/>
        <v>867</v>
      </c>
      <c r="AD62" s="13">
        <f t="shared" si="13"/>
        <v>940</v>
      </c>
      <c r="AE62" s="13">
        <f t="shared" si="13"/>
        <v>885</v>
      </c>
      <c r="AF62" s="13">
        <f t="shared" si="13"/>
        <v>841</v>
      </c>
      <c r="AG62" s="13">
        <f t="shared" si="13"/>
        <v>815</v>
      </c>
      <c r="AH62" s="13">
        <f t="shared" si="13"/>
        <v>809</v>
      </c>
      <c r="AI62" s="13">
        <f t="shared" si="13"/>
        <v>806</v>
      </c>
      <c r="AJ62" s="14">
        <f t="shared" si="13"/>
        <v>804</v>
      </c>
      <c r="AK62" s="35">
        <f t="shared" si="13"/>
        <v>768</v>
      </c>
      <c r="AL62" s="14">
        <f t="shared" si="13"/>
        <v>761</v>
      </c>
    </row>
    <row r="63" spans="1:38" ht="13.5" customHeight="1" x14ac:dyDescent="0.2">
      <c r="A63" s="16"/>
      <c r="B63" s="27"/>
      <c r="C63" s="2"/>
      <c r="D63" s="16"/>
      <c r="E63" s="11" t="s">
        <v>27</v>
      </c>
      <c r="F63" s="12"/>
      <c r="G63" s="35">
        <v>10</v>
      </c>
      <c r="H63" s="13">
        <v>13</v>
      </c>
      <c r="I63" s="13">
        <v>14</v>
      </c>
      <c r="J63" s="13">
        <v>15</v>
      </c>
      <c r="K63" s="13">
        <v>18</v>
      </c>
      <c r="L63" s="13">
        <v>21</v>
      </c>
      <c r="M63" s="13">
        <v>23</v>
      </c>
      <c r="N63" s="13">
        <v>23</v>
      </c>
      <c r="O63" s="13">
        <v>24</v>
      </c>
      <c r="P63" s="14" t="s">
        <v>35</v>
      </c>
      <c r="Q63" s="35" t="s">
        <v>35</v>
      </c>
      <c r="R63" s="13" t="s">
        <v>35</v>
      </c>
      <c r="S63" s="13" t="s">
        <v>35</v>
      </c>
      <c r="T63" s="13" t="s">
        <v>67</v>
      </c>
      <c r="U63" s="13" t="s">
        <v>67</v>
      </c>
      <c r="V63" s="13" t="s">
        <v>67</v>
      </c>
      <c r="W63" s="13" t="s">
        <v>67</v>
      </c>
      <c r="X63" s="13" t="s">
        <v>67</v>
      </c>
      <c r="Y63" s="13" t="s">
        <v>67</v>
      </c>
      <c r="Z63" s="14" t="s">
        <v>67</v>
      </c>
      <c r="AA63" s="35" t="s">
        <v>67</v>
      </c>
      <c r="AB63" s="13" t="s">
        <v>67</v>
      </c>
      <c r="AC63" s="13" t="s">
        <v>67</v>
      </c>
      <c r="AD63" s="13" t="s">
        <v>67</v>
      </c>
      <c r="AE63" s="13" t="s">
        <v>67</v>
      </c>
      <c r="AF63" s="13" t="s">
        <v>67</v>
      </c>
      <c r="AG63" s="13" t="s">
        <v>67</v>
      </c>
      <c r="AH63" s="13" t="s">
        <v>67</v>
      </c>
      <c r="AI63" s="13" t="s">
        <v>67</v>
      </c>
      <c r="AJ63" s="14" t="s">
        <v>67</v>
      </c>
      <c r="AK63" s="35" t="s">
        <v>67</v>
      </c>
      <c r="AL63" s="14" t="s">
        <v>67</v>
      </c>
    </row>
    <row r="64" spans="1:38" ht="13.5" customHeight="1" x14ac:dyDescent="0.2">
      <c r="A64" s="16"/>
      <c r="B64" s="27"/>
      <c r="C64" s="2"/>
      <c r="D64" s="16"/>
      <c r="E64" s="16" t="s">
        <v>63</v>
      </c>
      <c r="F64" s="2"/>
      <c r="G64" s="37" t="s">
        <v>122</v>
      </c>
      <c r="H64" s="4" t="s">
        <v>35</v>
      </c>
      <c r="I64" s="4" t="s">
        <v>35</v>
      </c>
      <c r="J64" s="4" t="s">
        <v>35</v>
      </c>
      <c r="K64" s="4" t="s">
        <v>35</v>
      </c>
      <c r="L64" s="4" t="s">
        <v>35</v>
      </c>
      <c r="M64" s="4" t="s">
        <v>35</v>
      </c>
      <c r="N64" s="4" t="s">
        <v>35</v>
      </c>
      <c r="O64" s="4" t="s">
        <v>35</v>
      </c>
      <c r="P64" s="17">
        <v>17</v>
      </c>
      <c r="Q64" s="37">
        <v>16</v>
      </c>
      <c r="R64" s="4">
        <v>13</v>
      </c>
      <c r="S64" s="4">
        <v>13</v>
      </c>
      <c r="T64" s="4">
        <v>13</v>
      </c>
      <c r="U64" s="4">
        <v>13</v>
      </c>
      <c r="V64" s="4">
        <v>12</v>
      </c>
      <c r="W64" s="4">
        <v>12</v>
      </c>
      <c r="X64" s="4">
        <v>11</v>
      </c>
      <c r="Y64" s="4">
        <v>11</v>
      </c>
      <c r="Z64" s="17">
        <v>10</v>
      </c>
      <c r="AA64" s="37">
        <v>8</v>
      </c>
      <c r="AB64" s="4">
        <v>8</v>
      </c>
      <c r="AC64" s="4">
        <v>7</v>
      </c>
      <c r="AD64" s="4">
        <v>6</v>
      </c>
      <c r="AE64" s="4">
        <v>5</v>
      </c>
      <c r="AF64" s="4">
        <v>4</v>
      </c>
      <c r="AG64" s="4">
        <v>4</v>
      </c>
      <c r="AH64" s="4">
        <v>3</v>
      </c>
      <c r="AI64" s="4">
        <v>2</v>
      </c>
      <c r="AJ64" s="17">
        <v>2</v>
      </c>
      <c r="AK64" s="37">
        <v>1</v>
      </c>
      <c r="AL64" s="17">
        <v>1</v>
      </c>
    </row>
    <row r="65" spans="1:38" ht="13.5" customHeight="1" x14ac:dyDescent="0.2">
      <c r="A65" s="16"/>
      <c r="B65" s="27"/>
      <c r="C65" s="2"/>
      <c r="D65" s="16"/>
      <c r="E65" s="16" t="s">
        <v>79</v>
      </c>
      <c r="F65" s="2"/>
      <c r="G65" s="37" t="s">
        <v>122</v>
      </c>
      <c r="H65" s="4" t="s">
        <v>35</v>
      </c>
      <c r="I65" s="4" t="s">
        <v>35</v>
      </c>
      <c r="J65" s="4" t="s">
        <v>35</v>
      </c>
      <c r="K65" s="4">
        <v>2</v>
      </c>
      <c r="L65" s="4">
        <v>2</v>
      </c>
      <c r="M65" s="4">
        <v>2</v>
      </c>
      <c r="N65" s="4">
        <v>2</v>
      </c>
      <c r="O65" s="4">
        <v>4</v>
      </c>
      <c r="P65" s="17">
        <v>11</v>
      </c>
      <c r="Q65" s="37">
        <v>17</v>
      </c>
      <c r="R65" s="4">
        <v>29</v>
      </c>
      <c r="S65" s="4">
        <v>35</v>
      </c>
      <c r="T65" s="4">
        <v>47</v>
      </c>
      <c r="U65" s="4">
        <v>75</v>
      </c>
      <c r="V65" s="4">
        <v>96</v>
      </c>
      <c r="W65" s="4">
        <v>110</v>
      </c>
      <c r="X65" s="4">
        <v>124</v>
      </c>
      <c r="Y65" s="4">
        <v>149</v>
      </c>
      <c r="Z65" s="17">
        <v>172</v>
      </c>
      <c r="AA65" s="37">
        <v>219</v>
      </c>
      <c r="AB65" s="4">
        <v>278</v>
      </c>
      <c r="AC65" s="4">
        <v>340</v>
      </c>
      <c r="AD65" s="4">
        <v>379</v>
      </c>
      <c r="AE65" s="4">
        <v>375</v>
      </c>
      <c r="AF65" s="4">
        <v>367</v>
      </c>
      <c r="AG65" s="4">
        <v>344</v>
      </c>
      <c r="AH65" s="4">
        <v>339</v>
      </c>
      <c r="AI65" s="4">
        <v>337</v>
      </c>
      <c r="AJ65" s="17">
        <v>327</v>
      </c>
      <c r="AK65" s="37">
        <v>308</v>
      </c>
      <c r="AL65" s="17">
        <v>305</v>
      </c>
    </row>
    <row r="66" spans="1:38" ht="13.5" customHeight="1" x14ac:dyDescent="0.2">
      <c r="A66" s="16"/>
      <c r="B66" s="27"/>
      <c r="C66" s="2"/>
      <c r="D66" s="16"/>
      <c r="E66" s="16" t="s">
        <v>80</v>
      </c>
      <c r="F66" s="2"/>
      <c r="G66" s="37">
        <v>6</v>
      </c>
      <c r="H66" s="4">
        <v>11</v>
      </c>
      <c r="I66" s="4">
        <v>16</v>
      </c>
      <c r="J66" s="4">
        <v>22</v>
      </c>
      <c r="K66" s="4">
        <v>27</v>
      </c>
      <c r="L66" s="4">
        <v>48</v>
      </c>
      <c r="M66" s="4">
        <v>57</v>
      </c>
      <c r="N66" s="4">
        <v>66</v>
      </c>
      <c r="O66" s="4">
        <v>78</v>
      </c>
      <c r="P66" s="17">
        <v>90</v>
      </c>
      <c r="Q66" s="37">
        <v>114</v>
      </c>
      <c r="R66" s="4">
        <v>135</v>
      </c>
      <c r="S66" s="4">
        <v>151</v>
      </c>
      <c r="T66" s="4">
        <v>178</v>
      </c>
      <c r="U66" s="4">
        <v>191</v>
      </c>
      <c r="V66" s="4">
        <v>201</v>
      </c>
      <c r="W66" s="4">
        <v>209</v>
      </c>
      <c r="X66" s="4">
        <v>216</v>
      </c>
      <c r="Y66" s="4">
        <v>226</v>
      </c>
      <c r="Z66" s="17">
        <v>263</v>
      </c>
      <c r="AA66" s="37">
        <v>310</v>
      </c>
      <c r="AB66" s="4">
        <v>329</v>
      </c>
      <c r="AC66" s="4">
        <v>340</v>
      </c>
      <c r="AD66" s="4">
        <v>352</v>
      </c>
      <c r="AE66" s="4">
        <v>321</v>
      </c>
      <c r="AF66" s="4">
        <v>306</v>
      </c>
      <c r="AG66" s="4">
        <v>306</v>
      </c>
      <c r="AH66" s="4">
        <v>301</v>
      </c>
      <c r="AI66" s="4">
        <v>307</v>
      </c>
      <c r="AJ66" s="17">
        <v>296</v>
      </c>
      <c r="AK66" s="37">
        <v>288</v>
      </c>
      <c r="AL66" s="17">
        <v>277</v>
      </c>
    </row>
    <row r="67" spans="1:38" ht="13.5" customHeight="1" x14ac:dyDescent="0.2">
      <c r="A67" s="16"/>
      <c r="B67" s="27"/>
      <c r="C67" s="2"/>
      <c r="D67" s="16"/>
      <c r="E67" s="16" t="s">
        <v>58</v>
      </c>
      <c r="F67" s="2"/>
      <c r="G67" s="37" t="s">
        <v>122</v>
      </c>
      <c r="H67" s="4">
        <v>2</v>
      </c>
      <c r="I67" s="4">
        <v>10</v>
      </c>
      <c r="J67" s="4">
        <v>18</v>
      </c>
      <c r="K67" s="4">
        <v>22</v>
      </c>
      <c r="L67" s="4">
        <v>27</v>
      </c>
      <c r="M67" s="4">
        <v>29</v>
      </c>
      <c r="N67" s="4">
        <v>30</v>
      </c>
      <c r="O67" s="4">
        <v>34</v>
      </c>
      <c r="P67" s="17">
        <v>39</v>
      </c>
      <c r="Q67" s="37">
        <v>41</v>
      </c>
      <c r="R67" s="4">
        <v>45</v>
      </c>
      <c r="S67" s="4">
        <v>48</v>
      </c>
      <c r="T67" s="4">
        <v>51</v>
      </c>
      <c r="U67" s="4">
        <v>50</v>
      </c>
      <c r="V67" s="4">
        <v>50</v>
      </c>
      <c r="W67" s="4">
        <v>56</v>
      </c>
      <c r="X67" s="4">
        <v>62</v>
      </c>
      <c r="Y67" s="4">
        <v>64</v>
      </c>
      <c r="Z67" s="17">
        <v>67</v>
      </c>
      <c r="AA67" s="37">
        <v>66</v>
      </c>
      <c r="AB67" s="4">
        <v>69</v>
      </c>
      <c r="AC67" s="4">
        <v>64</v>
      </c>
      <c r="AD67" s="4">
        <v>64</v>
      </c>
      <c r="AE67" s="4">
        <v>59</v>
      </c>
      <c r="AF67" s="4">
        <v>55</v>
      </c>
      <c r="AG67" s="4">
        <v>53</v>
      </c>
      <c r="AH67" s="4">
        <v>54</v>
      </c>
      <c r="AI67" s="4">
        <v>48</v>
      </c>
      <c r="AJ67" s="17">
        <v>47</v>
      </c>
      <c r="AK67" s="37">
        <v>41</v>
      </c>
      <c r="AL67" s="17">
        <v>38</v>
      </c>
    </row>
    <row r="68" spans="1:38" ht="13.5" customHeight="1" x14ac:dyDescent="0.2">
      <c r="A68" s="16"/>
      <c r="B68" s="27"/>
      <c r="C68" s="2"/>
      <c r="D68" s="16"/>
      <c r="E68" s="16" t="s">
        <v>78</v>
      </c>
      <c r="F68" s="2"/>
      <c r="G68" s="37" t="s">
        <v>122</v>
      </c>
      <c r="H68" s="4" t="s">
        <v>67</v>
      </c>
      <c r="I68" s="4" t="s">
        <v>67</v>
      </c>
      <c r="J68" s="4" t="s">
        <v>67</v>
      </c>
      <c r="K68" s="4" t="s">
        <v>67</v>
      </c>
      <c r="L68" s="4" t="s">
        <v>67</v>
      </c>
      <c r="M68" s="4" t="s">
        <v>67</v>
      </c>
      <c r="N68" s="4" t="s">
        <v>67</v>
      </c>
      <c r="O68" s="4" t="s">
        <v>67</v>
      </c>
      <c r="P68" s="17" t="s">
        <v>82</v>
      </c>
      <c r="Q68" s="37" t="s">
        <v>83</v>
      </c>
      <c r="R68" s="4" t="s">
        <v>83</v>
      </c>
      <c r="S68" s="4" t="s">
        <v>67</v>
      </c>
      <c r="T68" s="4" t="s">
        <v>84</v>
      </c>
      <c r="U68" s="4" t="s">
        <v>67</v>
      </c>
      <c r="V68" s="4" t="s">
        <v>67</v>
      </c>
      <c r="W68" s="4" t="s">
        <v>67</v>
      </c>
      <c r="X68" s="4" t="s">
        <v>67</v>
      </c>
      <c r="Y68" s="4" t="s">
        <v>67</v>
      </c>
      <c r="Z68" s="17" t="s">
        <v>67</v>
      </c>
      <c r="AA68" s="37" t="s">
        <v>67</v>
      </c>
      <c r="AB68" s="4" t="s">
        <v>67</v>
      </c>
      <c r="AC68" s="4">
        <v>61</v>
      </c>
      <c r="AD68" s="4">
        <v>77</v>
      </c>
      <c r="AE68" s="4">
        <v>75</v>
      </c>
      <c r="AF68" s="4">
        <v>64</v>
      </c>
      <c r="AG68" s="4">
        <v>60</v>
      </c>
      <c r="AH68" s="4">
        <v>57</v>
      </c>
      <c r="AI68" s="4">
        <v>55</v>
      </c>
      <c r="AJ68" s="17">
        <v>52</v>
      </c>
      <c r="AK68" s="37">
        <v>50</v>
      </c>
      <c r="AL68" s="17">
        <v>52</v>
      </c>
    </row>
    <row r="69" spans="1:38" ht="13.5" customHeight="1" x14ac:dyDescent="0.2">
      <c r="A69" s="16"/>
      <c r="B69" s="27"/>
      <c r="C69" s="2"/>
      <c r="D69" s="16"/>
      <c r="E69" s="16" t="s">
        <v>81</v>
      </c>
      <c r="F69" s="2"/>
      <c r="G69" s="37" t="s">
        <v>122</v>
      </c>
      <c r="H69" s="4" t="s">
        <v>122</v>
      </c>
      <c r="I69" s="4">
        <v>3</v>
      </c>
      <c r="J69" s="4">
        <v>3</v>
      </c>
      <c r="K69" s="4">
        <v>3</v>
      </c>
      <c r="L69" s="4">
        <v>4</v>
      </c>
      <c r="M69" s="4">
        <v>4</v>
      </c>
      <c r="N69" s="4">
        <v>4</v>
      </c>
      <c r="O69" s="4">
        <v>4</v>
      </c>
      <c r="P69" s="17">
        <v>4</v>
      </c>
      <c r="Q69" s="37">
        <v>4</v>
      </c>
      <c r="R69" s="4">
        <v>4</v>
      </c>
      <c r="S69" s="4">
        <v>5</v>
      </c>
      <c r="T69" s="4">
        <v>5</v>
      </c>
      <c r="U69" s="4">
        <v>4</v>
      </c>
      <c r="V69" s="4">
        <v>4</v>
      </c>
      <c r="W69" s="4">
        <v>4</v>
      </c>
      <c r="X69" s="4">
        <v>4</v>
      </c>
      <c r="Y69" s="4">
        <v>4</v>
      </c>
      <c r="Z69" s="17">
        <v>4</v>
      </c>
      <c r="AA69" s="37">
        <v>4</v>
      </c>
      <c r="AB69" s="4">
        <v>4</v>
      </c>
      <c r="AC69" s="4" t="s">
        <v>67</v>
      </c>
      <c r="AD69" s="4" t="s">
        <v>67</v>
      </c>
      <c r="AE69" s="4" t="s">
        <v>67</v>
      </c>
      <c r="AF69" s="4" t="s">
        <v>67</v>
      </c>
      <c r="AG69" s="4" t="s">
        <v>67</v>
      </c>
      <c r="AH69" s="4" t="s">
        <v>67</v>
      </c>
      <c r="AI69" s="4" t="s">
        <v>67</v>
      </c>
      <c r="AJ69" s="17" t="s">
        <v>67</v>
      </c>
      <c r="AK69" s="37" t="s">
        <v>67</v>
      </c>
      <c r="AL69" s="17" t="s">
        <v>67</v>
      </c>
    </row>
    <row r="70" spans="1:38" ht="13.5" customHeight="1" x14ac:dyDescent="0.2">
      <c r="A70" s="16"/>
      <c r="B70" s="28"/>
      <c r="C70" s="18"/>
      <c r="D70" s="15"/>
      <c r="E70" s="15" t="s">
        <v>8</v>
      </c>
      <c r="F70" s="18"/>
      <c r="G70" s="38">
        <v>6</v>
      </c>
      <c r="H70" s="19">
        <v>6</v>
      </c>
      <c r="I70" s="19">
        <v>3</v>
      </c>
      <c r="J70" s="19">
        <v>2</v>
      </c>
      <c r="K70" s="19">
        <v>2</v>
      </c>
      <c r="L70" s="19">
        <v>4</v>
      </c>
      <c r="M70" s="19">
        <v>4</v>
      </c>
      <c r="N70" s="19">
        <v>6</v>
      </c>
      <c r="O70" s="19">
        <v>5</v>
      </c>
      <c r="P70" s="20">
        <v>5</v>
      </c>
      <c r="Q70" s="38">
        <v>5</v>
      </c>
      <c r="R70" s="19">
        <v>5</v>
      </c>
      <c r="S70" s="19">
        <v>8</v>
      </c>
      <c r="T70" s="19">
        <v>9</v>
      </c>
      <c r="U70" s="19">
        <v>10</v>
      </c>
      <c r="V70" s="19">
        <v>14</v>
      </c>
      <c r="W70" s="19">
        <v>18</v>
      </c>
      <c r="X70" s="19">
        <v>24</v>
      </c>
      <c r="Y70" s="19">
        <v>28</v>
      </c>
      <c r="Z70" s="20">
        <v>36</v>
      </c>
      <c r="AA70" s="38">
        <v>52</v>
      </c>
      <c r="AB70" s="19">
        <v>72</v>
      </c>
      <c r="AC70" s="19">
        <v>55</v>
      </c>
      <c r="AD70" s="19">
        <v>62</v>
      </c>
      <c r="AE70" s="19">
        <v>50</v>
      </c>
      <c r="AF70" s="19">
        <v>45</v>
      </c>
      <c r="AG70" s="19">
        <v>48</v>
      </c>
      <c r="AH70" s="19">
        <v>55</v>
      </c>
      <c r="AI70" s="19">
        <v>57</v>
      </c>
      <c r="AJ70" s="20">
        <v>80</v>
      </c>
      <c r="AK70" s="38">
        <v>80</v>
      </c>
      <c r="AL70" s="20">
        <v>88</v>
      </c>
    </row>
    <row r="71" spans="1:38" ht="13.5" customHeight="1" x14ac:dyDescent="0.2">
      <c r="A71" s="16"/>
      <c r="B71" s="42" t="s">
        <v>29</v>
      </c>
      <c r="C71" s="43"/>
      <c r="D71" s="43"/>
      <c r="E71" s="43"/>
      <c r="F71" s="43"/>
      <c r="G71" s="49" t="s">
        <v>122</v>
      </c>
      <c r="H71" s="44" t="s">
        <v>35</v>
      </c>
      <c r="I71" s="44" t="s">
        <v>35</v>
      </c>
      <c r="J71" s="44" t="s">
        <v>35</v>
      </c>
      <c r="K71" s="44" t="s">
        <v>35</v>
      </c>
      <c r="L71" s="44">
        <v>1</v>
      </c>
      <c r="M71" s="44">
        <v>1</v>
      </c>
      <c r="N71" s="44">
        <v>1</v>
      </c>
      <c r="O71" s="44">
        <v>1</v>
      </c>
      <c r="P71" s="45">
        <v>1</v>
      </c>
      <c r="Q71" s="49">
        <v>1</v>
      </c>
      <c r="R71" s="44">
        <v>1</v>
      </c>
      <c r="S71" s="44">
        <v>1</v>
      </c>
      <c r="T71" s="44">
        <v>1</v>
      </c>
      <c r="U71" s="44">
        <v>1</v>
      </c>
      <c r="V71" s="44">
        <v>1</v>
      </c>
      <c r="W71" s="44">
        <v>2</v>
      </c>
      <c r="X71" s="44">
        <v>2</v>
      </c>
      <c r="Y71" s="44">
        <v>2</v>
      </c>
      <c r="Z71" s="45">
        <v>2</v>
      </c>
      <c r="AA71" s="49">
        <v>4</v>
      </c>
      <c r="AB71" s="44">
        <v>5</v>
      </c>
      <c r="AC71" s="44">
        <v>5</v>
      </c>
      <c r="AD71" s="44">
        <v>5</v>
      </c>
      <c r="AE71" s="44">
        <v>4</v>
      </c>
      <c r="AF71" s="44">
        <v>3</v>
      </c>
      <c r="AG71" s="44">
        <v>2</v>
      </c>
      <c r="AH71" s="44">
        <v>2</v>
      </c>
      <c r="AI71" s="44">
        <v>1</v>
      </c>
      <c r="AJ71" s="45">
        <v>1</v>
      </c>
      <c r="AK71" s="49">
        <v>1</v>
      </c>
      <c r="AL71" s="45">
        <v>1</v>
      </c>
    </row>
    <row r="72" spans="1:38" ht="13.5" customHeight="1" x14ac:dyDescent="0.2">
      <c r="A72" s="15"/>
      <c r="B72" s="28" t="s">
        <v>40</v>
      </c>
      <c r="C72" s="46"/>
      <c r="D72" s="46"/>
      <c r="E72" s="46"/>
      <c r="F72" s="46"/>
      <c r="G72" s="50"/>
      <c r="H72" s="47"/>
      <c r="I72" s="47"/>
      <c r="J72" s="47">
        <v>241</v>
      </c>
      <c r="K72" s="47">
        <v>241</v>
      </c>
      <c r="L72" s="47">
        <v>249</v>
      </c>
      <c r="M72" s="47">
        <v>262</v>
      </c>
      <c r="N72" s="47">
        <v>273</v>
      </c>
      <c r="O72" s="47">
        <v>286</v>
      </c>
      <c r="P72" s="48">
        <v>302</v>
      </c>
      <c r="Q72" s="50">
        <v>315</v>
      </c>
      <c r="R72" s="47">
        <v>330</v>
      </c>
      <c r="S72" s="47">
        <v>352</v>
      </c>
      <c r="T72" s="47">
        <v>364</v>
      </c>
      <c r="U72" s="47">
        <v>373</v>
      </c>
      <c r="V72" s="47">
        <v>376</v>
      </c>
      <c r="W72" s="47">
        <v>384</v>
      </c>
      <c r="X72" s="47">
        <v>404</v>
      </c>
      <c r="Y72" s="47">
        <v>412</v>
      </c>
      <c r="Z72" s="48">
        <v>429</v>
      </c>
      <c r="AA72" s="50">
        <v>449</v>
      </c>
      <c r="AB72" s="47">
        <v>457</v>
      </c>
      <c r="AC72" s="47">
        <v>471</v>
      </c>
      <c r="AD72" s="47">
        <v>492</v>
      </c>
      <c r="AE72" s="47">
        <v>506</v>
      </c>
      <c r="AF72" s="47">
        <v>517</v>
      </c>
      <c r="AG72" s="47">
        <v>524</v>
      </c>
      <c r="AH72" s="47">
        <v>548</v>
      </c>
      <c r="AI72" s="47">
        <v>560</v>
      </c>
      <c r="AJ72" s="48">
        <v>579</v>
      </c>
      <c r="AK72" s="50">
        <v>596</v>
      </c>
      <c r="AL72" s="48">
        <v>607</v>
      </c>
    </row>
  </sheetData>
  <mergeCells count="1">
    <mergeCell ref="A1:AL1"/>
  </mergeCells>
  <phoneticPr fontId="1"/>
  <pageMargins left="0.7" right="0.7" top="0.75" bottom="0.75" header="0.3" footer="0.3"/>
  <pageSetup paperSize="8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>
      <selection activeCell="A16" sqref="A16"/>
    </sheetView>
  </sheetViews>
  <sheetFormatPr defaultColWidth="9" defaultRowHeight="13" x14ac:dyDescent="0.2"/>
  <cols>
    <col min="1" max="1" width="70.90625" style="60" customWidth="1"/>
    <col min="2" max="16384" width="9" style="60"/>
  </cols>
  <sheetData>
    <row r="1" spans="1:1" x14ac:dyDescent="0.2">
      <c r="A1" s="61" t="s">
        <v>151</v>
      </c>
    </row>
    <row r="3" spans="1:1" ht="26" x14ac:dyDescent="0.2">
      <c r="A3" s="59" t="s">
        <v>148</v>
      </c>
    </row>
    <row r="4" spans="1:1" x14ac:dyDescent="0.2">
      <c r="A4" s="60" t="s">
        <v>155</v>
      </c>
    </row>
    <row r="5" spans="1:1" x14ac:dyDescent="0.2">
      <c r="A5" s="60" t="s">
        <v>152</v>
      </c>
    </row>
    <row r="6" spans="1:1" x14ac:dyDescent="0.2">
      <c r="A6" s="60" t="s">
        <v>153</v>
      </c>
    </row>
    <row r="8" spans="1:1" x14ac:dyDescent="0.2">
      <c r="A8" s="60" t="s">
        <v>149</v>
      </c>
    </row>
    <row r="10" spans="1:1" x14ac:dyDescent="0.2">
      <c r="A10" s="60" t="s">
        <v>150</v>
      </c>
    </row>
    <row r="12" spans="1:1" x14ac:dyDescent="0.2">
      <c r="A12" s="60" t="s">
        <v>154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76"/>
  <sheetViews>
    <sheetView tabSelected="1" view="pageBreakPreview" zoomScaleNormal="85" zoomScaleSheetLayoutView="100" workbookViewId="0">
      <pane xSplit="5" ySplit="5" topLeftCell="Y6" activePane="bottomRight" state="frozen"/>
      <selection pane="topRight" activeCell="E1" sqref="E1"/>
      <selection pane="bottomLeft" activeCell="A4" sqref="A4"/>
      <selection pane="bottomRight" sqref="A1:AC1"/>
    </sheetView>
  </sheetViews>
  <sheetFormatPr defaultRowHeight="13" x14ac:dyDescent="0.2"/>
  <cols>
    <col min="1" max="4" width="4.08984375" customWidth="1"/>
    <col min="5" max="5" width="37" bestFit="1" customWidth="1"/>
    <col min="6" max="6" width="5.26953125" customWidth="1"/>
    <col min="7" max="7" width="7.453125" style="1" customWidth="1"/>
    <col min="8" max="29" width="7.08984375" style="1" customWidth="1"/>
    <col min="30" max="30" width="9.453125" style="1" customWidth="1"/>
    <col min="31" max="36" width="7" style="1" customWidth="1"/>
    <col min="37" max="42" width="5.453125" style="1" bestFit="1" customWidth="1"/>
  </cols>
  <sheetData>
    <row r="1" spans="1:42" x14ac:dyDescent="0.2">
      <c r="A1" s="64" t="s">
        <v>144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42" ht="7.5" customHeight="1" x14ac:dyDescent="0.2"/>
    <row r="3" spans="1:42" x14ac:dyDescent="0.2">
      <c r="F3" t="s">
        <v>31</v>
      </c>
      <c r="G3" s="29" t="s">
        <v>97</v>
      </c>
      <c r="H3" s="30">
        <v>9</v>
      </c>
      <c r="I3" s="30">
        <v>10</v>
      </c>
      <c r="J3" s="30">
        <v>11</v>
      </c>
      <c r="K3" s="30">
        <v>12</v>
      </c>
      <c r="L3" s="30">
        <v>13</v>
      </c>
      <c r="M3" s="30">
        <v>14</v>
      </c>
      <c r="N3" s="30">
        <v>15</v>
      </c>
      <c r="O3" s="30">
        <v>16</v>
      </c>
      <c r="P3" s="31">
        <v>17</v>
      </c>
      <c r="Q3" s="29">
        <v>18</v>
      </c>
      <c r="R3" s="30">
        <v>19</v>
      </c>
      <c r="S3" s="30">
        <v>20</v>
      </c>
      <c r="T3" s="30">
        <v>21</v>
      </c>
      <c r="U3" s="30">
        <v>22</v>
      </c>
      <c r="V3" s="30">
        <v>23</v>
      </c>
      <c r="W3" s="30">
        <v>24</v>
      </c>
      <c r="X3" s="30">
        <v>25</v>
      </c>
      <c r="Y3" s="30">
        <v>26</v>
      </c>
      <c r="Z3" s="31">
        <v>27</v>
      </c>
      <c r="AA3" s="29">
        <v>28</v>
      </c>
      <c r="AB3" s="31">
        <v>29</v>
      </c>
      <c r="AC3" s="31">
        <v>30</v>
      </c>
      <c r="AD3" s="31" t="s">
        <v>166</v>
      </c>
      <c r="AE3" s="31">
        <v>2</v>
      </c>
      <c r="AF3" s="31">
        <v>3</v>
      </c>
      <c r="AG3" s="31">
        <v>4</v>
      </c>
      <c r="AH3" s="31">
        <v>5</v>
      </c>
      <c r="AI3" s="31">
        <v>6</v>
      </c>
      <c r="AJ3" s="31">
        <v>7</v>
      </c>
    </row>
    <row r="4" spans="1:42" x14ac:dyDescent="0.2">
      <c r="F4" t="s">
        <v>30</v>
      </c>
      <c r="G4" s="32">
        <v>1996</v>
      </c>
      <c r="H4" s="3">
        <v>1997</v>
      </c>
      <c r="I4" s="3">
        <v>1998</v>
      </c>
      <c r="J4" s="3">
        <v>1999</v>
      </c>
      <c r="K4" s="3">
        <v>2000</v>
      </c>
      <c r="L4" s="3">
        <v>2001</v>
      </c>
      <c r="M4" s="3">
        <v>2002</v>
      </c>
      <c r="N4" s="3">
        <v>2003</v>
      </c>
      <c r="O4" s="3">
        <v>2004</v>
      </c>
      <c r="P4" s="33">
        <v>2005</v>
      </c>
      <c r="Q4" s="32">
        <v>2006</v>
      </c>
      <c r="R4" s="3">
        <v>2007</v>
      </c>
      <c r="S4" s="3">
        <v>2008</v>
      </c>
      <c r="T4" s="3">
        <v>2009</v>
      </c>
      <c r="U4" s="3">
        <v>2010</v>
      </c>
      <c r="V4" s="3">
        <v>2011</v>
      </c>
      <c r="W4" s="3">
        <v>2012</v>
      </c>
      <c r="X4" s="3">
        <v>2013</v>
      </c>
      <c r="Y4" s="3">
        <v>2014</v>
      </c>
      <c r="Z4" s="33">
        <v>2015</v>
      </c>
      <c r="AA4" s="32">
        <v>2016</v>
      </c>
      <c r="AB4" s="33">
        <v>2017</v>
      </c>
      <c r="AC4" s="33">
        <v>2018</v>
      </c>
      <c r="AD4" s="33">
        <v>2019</v>
      </c>
      <c r="AE4" s="33">
        <v>2020</v>
      </c>
      <c r="AF4" s="33">
        <v>2021</v>
      </c>
      <c r="AG4" s="33">
        <v>2022</v>
      </c>
      <c r="AH4" s="33">
        <v>2023</v>
      </c>
      <c r="AI4" s="33">
        <v>2024</v>
      </c>
      <c r="AJ4" s="33">
        <v>2025</v>
      </c>
    </row>
    <row r="5" spans="1:42" s="5" customFormat="1" x14ac:dyDescent="0.2">
      <c r="A5" s="51" t="s">
        <v>141</v>
      </c>
      <c r="B5" s="52"/>
      <c r="C5" s="52"/>
      <c r="D5" s="52"/>
      <c r="E5" s="52"/>
      <c r="F5" s="52"/>
      <c r="G5" s="53">
        <f>SUM(G6,G48,G75:G76)</f>
        <v>2812</v>
      </c>
      <c r="H5" s="54">
        <f t="shared" ref="H5:Y5" si="0">SUM(H6,H48,H75:H76)</f>
        <v>2820</v>
      </c>
      <c r="I5" s="54">
        <f t="shared" si="0"/>
        <v>2786</v>
      </c>
      <c r="J5" s="54">
        <f t="shared" si="0"/>
        <v>2777</v>
      </c>
      <c r="K5" s="54">
        <f t="shared" si="0"/>
        <v>2802</v>
      </c>
      <c r="L5" s="54">
        <f t="shared" si="0"/>
        <v>2798</v>
      </c>
      <c r="M5" s="54">
        <f t="shared" si="0"/>
        <v>2745</v>
      </c>
      <c r="N5" s="54">
        <f t="shared" si="0"/>
        <v>2698</v>
      </c>
      <c r="O5" s="54">
        <f t="shared" si="0"/>
        <v>2675</v>
      </c>
      <c r="P5" s="55">
        <f t="shared" si="0"/>
        <v>2658</v>
      </c>
      <c r="Q5" s="53">
        <f t="shared" si="0"/>
        <v>2665</v>
      </c>
      <c r="R5" s="54">
        <f t="shared" si="0"/>
        <v>2672</v>
      </c>
      <c r="S5" s="54">
        <f t="shared" si="0"/>
        <v>2664</v>
      </c>
      <c r="T5" s="54">
        <f t="shared" si="0"/>
        <v>2695</v>
      </c>
      <c r="U5" s="54">
        <f t="shared" si="0"/>
        <v>2696</v>
      </c>
      <c r="V5" s="54">
        <f t="shared" si="0"/>
        <v>2633</v>
      </c>
      <c r="W5" s="54">
        <f t="shared" si="0"/>
        <v>2666</v>
      </c>
      <c r="X5" s="54">
        <f t="shared" si="0"/>
        <v>2715</v>
      </c>
      <c r="Y5" s="54">
        <f t="shared" si="0"/>
        <v>2723</v>
      </c>
      <c r="Z5" s="55">
        <f t="shared" ref="Z5:AA5" si="1">SUM(Z6,Z48,Z75:Z76)</f>
        <v>2734</v>
      </c>
      <c r="AA5" s="53">
        <f t="shared" si="1"/>
        <v>2767</v>
      </c>
      <c r="AB5" s="55">
        <f t="shared" ref="AB5:AC5" si="2">SUM(AB6,AB48,AB75:AB76)</f>
        <v>2796</v>
      </c>
      <c r="AC5" s="55">
        <f t="shared" si="2"/>
        <v>2840</v>
      </c>
      <c r="AD5" s="55">
        <f t="shared" ref="AD5" si="3">SUM(AD6,AD48,AD75:AD76)</f>
        <v>2866</v>
      </c>
      <c r="AE5" s="55">
        <f t="shared" ref="AE5:AG5" si="4">SUM(AE6,AE48,AE75:AE76)</f>
        <v>2857</v>
      </c>
      <c r="AF5" s="55">
        <f t="shared" ref="AF5" si="5">SUM(AF6,AF48,AF75:AF76)</f>
        <v>2843</v>
      </c>
      <c r="AG5" s="55">
        <f t="shared" si="4"/>
        <v>2823</v>
      </c>
      <c r="AH5" s="55">
        <f t="shared" ref="AH5:AI5" si="6">SUM(AH6,AH48,AH75:AH76)</f>
        <v>2818</v>
      </c>
      <c r="AI5" s="55">
        <f t="shared" si="6"/>
        <v>2794</v>
      </c>
      <c r="AJ5" s="55">
        <f t="shared" ref="AJ5" si="7">SUM(AJ6,AJ48,AJ75:AJ76)</f>
        <v>2777</v>
      </c>
      <c r="AK5" s="6"/>
      <c r="AL5" s="6"/>
      <c r="AM5" s="6"/>
      <c r="AN5" s="6"/>
      <c r="AO5" s="6"/>
      <c r="AP5" s="6"/>
    </row>
    <row r="6" spans="1:42" x14ac:dyDescent="0.2">
      <c r="A6" s="16"/>
      <c r="B6" s="27" t="s">
        <v>0</v>
      </c>
      <c r="C6" s="21"/>
      <c r="D6" s="21"/>
      <c r="E6" s="21"/>
      <c r="F6" s="21"/>
      <c r="G6" s="40">
        <f>SUM(G7,G10,G40)</f>
        <v>1222</v>
      </c>
      <c r="H6" s="22">
        <f t="shared" ref="H6:Y6" si="8">SUM(H7,H10,H40)</f>
        <v>1236</v>
      </c>
      <c r="I6" s="22">
        <f t="shared" si="8"/>
        <v>1238</v>
      </c>
      <c r="J6" s="22">
        <f t="shared" si="8"/>
        <v>1226</v>
      </c>
      <c r="K6" s="22">
        <f t="shared" si="8"/>
        <v>1220</v>
      </c>
      <c r="L6" s="22">
        <f t="shared" si="8"/>
        <v>1223</v>
      </c>
      <c r="M6" s="22">
        <f t="shared" si="8"/>
        <v>1227</v>
      </c>
      <c r="N6" s="22">
        <f t="shared" si="8"/>
        <v>1227</v>
      </c>
      <c r="O6" s="22">
        <f t="shared" si="8"/>
        <v>1214</v>
      </c>
      <c r="P6" s="41">
        <f t="shared" si="8"/>
        <v>1207</v>
      </c>
      <c r="Q6" s="40">
        <f t="shared" si="8"/>
        <v>1219</v>
      </c>
      <c r="R6" s="22">
        <f t="shared" si="8"/>
        <v>1230</v>
      </c>
      <c r="S6" s="22">
        <f t="shared" si="8"/>
        <v>1228</v>
      </c>
      <c r="T6" s="22">
        <f t="shared" si="8"/>
        <v>1246</v>
      </c>
      <c r="U6" s="22">
        <f t="shared" si="8"/>
        <v>1247</v>
      </c>
      <c r="V6" s="22">
        <f t="shared" si="8"/>
        <v>1187</v>
      </c>
      <c r="W6" s="22">
        <f t="shared" si="8"/>
        <v>1207</v>
      </c>
      <c r="X6" s="22">
        <f t="shared" si="8"/>
        <v>1248</v>
      </c>
      <c r="Y6" s="22">
        <f t="shared" si="8"/>
        <v>1252</v>
      </c>
      <c r="Z6" s="41">
        <f t="shared" ref="Z6:AA6" si="9">SUM(Z7,Z10,Z40)</f>
        <v>1278</v>
      </c>
      <c r="AA6" s="40">
        <f t="shared" si="9"/>
        <v>1305</v>
      </c>
      <c r="AB6" s="41">
        <f t="shared" ref="AB6:AC6" si="10">SUM(AB7,AB10,AB40)</f>
        <v>1335</v>
      </c>
      <c r="AC6" s="41">
        <f t="shared" si="10"/>
        <v>1369</v>
      </c>
      <c r="AD6" s="41">
        <f t="shared" ref="AD6" si="11">SUM(AD7,AD10,AD40)</f>
        <v>1383</v>
      </c>
      <c r="AE6" s="41">
        <f t="shared" ref="AE6" si="12">SUM(AE7,AE10,AE40)</f>
        <v>1366</v>
      </c>
      <c r="AF6" s="41">
        <f t="shared" ref="AF6:AG6" si="13">SUM(AF7,AF10,AF40)</f>
        <v>1342</v>
      </c>
      <c r="AG6" s="41">
        <f t="shared" si="13"/>
        <v>1322</v>
      </c>
      <c r="AH6" s="41">
        <f t="shared" ref="AH6:AI6" si="14">SUM(AH7,AH10,AH40)</f>
        <v>1318</v>
      </c>
      <c r="AI6" s="41">
        <f t="shared" si="14"/>
        <v>1313</v>
      </c>
      <c r="AJ6" s="41">
        <f t="shared" ref="AJ6" si="15">SUM(AJ7,AJ10,AJ40)</f>
        <v>1308</v>
      </c>
    </row>
    <row r="7" spans="1:42" x14ac:dyDescent="0.2">
      <c r="A7" s="16"/>
      <c r="B7" s="27"/>
      <c r="C7" s="11" t="s">
        <v>1</v>
      </c>
      <c r="D7" s="12"/>
      <c r="E7" s="12"/>
      <c r="F7" s="12"/>
      <c r="G7" s="35">
        <f>SUM(G8:G9)</f>
        <v>628</v>
      </c>
      <c r="H7" s="13">
        <f t="shared" ref="H7:Y7" si="16">SUM(H8:H9)</f>
        <v>618</v>
      </c>
      <c r="I7" s="13">
        <f t="shared" si="16"/>
        <v>609</v>
      </c>
      <c r="J7" s="13">
        <f t="shared" si="16"/>
        <v>602</v>
      </c>
      <c r="K7" s="13">
        <f t="shared" si="16"/>
        <v>597</v>
      </c>
      <c r="L7" s="13">
        <f t="shared" si="16"/>
        <v>593</v>
      </c>
      <c r="M7" s="13">
        <f t="shared" si="16"/>
        <v>592</v>
      </c>
      <c r="N7" s="13">
        <f t="shared" si="16"/>
        <v>588</v>
      </c>
      <c r="O7" s="13">
        <f t="shared" si="16"/>
        <v>576</v>
      </c>
      <c r="P7" s="14">
        <f t="shared" si="16"/>
        <v>561</v>
      </c>
      <c r="Q7" s="35">
        <f t="shared" si="16"/>
        <v>561</v>
      </c>
      <c r="R7" s="13">
        <f t="shared" si="16"/>
        <v>565</v>
      </c>
      <c r="S7" s="13">
        <f t="shared" si="16"/>
        <v>562</v>
      </c>
      <c r="T7" s="13">
        <f t="shared" si="16"/>
        <v>568</v>
      </c>
      <c r="U7" s="13">
        <f t="shared" si="16"/>
        <v>570</v>
      </c>
      <c r="V7" s="13">
        <f t="shared" si="16"/>
        <v>534</v>
      </c>
      <c r="W7" s="13">
        <f t="shared" si="16"/>
        <v>531</v>
      </c>
      <c r="X7" s="13">
        <f t="shared" si="16"/>
        <v>532</v>
      </c>
      <c r="Y7" s="13">
        <f t="shared" si="16"/>
        <v>518</v>
      </c>
      <c r="Z7" s="14">
        <f t="shared" ref="Z7:AA7" si="17">SUM(Z8:Z9)</f>
        <v>519</v>
      </c>
      <c r="AA7" s="36">
        <f t="shared" si="17"/>
        <v>522</v>
      </c>
      <c r="AB7" s="14">
        <f t="shared" ref="AB7:AC7" si="18">SUM(AB8:AB9)</f>
        <v>537</v>
      </c>
      <c r="AC7" s="14">
        <f t="shared" si="18"/>
        <v>552</v>
      </c>
      <c r="AD7" s="14">
        <f t="shared" ref="AD7" si="19">SUM(AD8:AD9)</f>
        <v>548</v>
      </c>
      <c r="AE7" s="14">
        <f t="shared" ref="AE7" si="20">SUM(AE8:AE9)</f>
        <v>543</v>
      </c>
      <c r="AF7" s="14">
        <f>SUM(AF8:AF9)</f>
        <v>532</v>
      </c>
      <c r="AG7" s="14">
        <f>SUM(AG8:AG9)</f>
        <v>530</v>
      </c>
      <c r="AH7" s="14">
        <f>SUM(AH8:AH9)</f>
        <v>523</v>
      </c>
      <c r="AI7" s="14">
        <f>SUM(AI8:AI9)</f>
        <v>509</v>
      </c>
      <c r="AJ7" s="14">
        <f>SUM(AJ8:AJ9)</f>
        <v>497</v>
      </c>
    </row>
    <row r="8" spans="1:42" x14ac:dyDescent="0.2">
      <c r="A8" s="16"/>
      <c r="B8" s="27"/>
      <c r="C8" s="16"/>
      <c r="D8" s="7" t="s">
        <v>142</v>
      </c>
      <c r="E8" s="8"/>
      <c r="F8" s="8"/>
      <c r="G8" s="36">
        <v>613</v>
      </c>
      <c r="H8" s="9">
        <v>605</v>
      </c>
      <c r="I8" s="9">
        <v>596</v>
      </c>
      <c r="J8" s="9">
        <v>589</v>
      </c>
      <c r="K8" s="9">
        <v>584</v>
      </c>
      <c r="L8" s="9">
        <v>577</v>
      </c>
      <c r="M8" s="9">
        <v>575</v>
      </c>
      <c r="N8" s="9">
        <v>570</v>
      </c>
      <c r="O8" s="9">
        <v>558</v>
      </c>
      <c r="P8" s="10">
        <v>543</v>
      </c>
      <c r="Q8" s="36">
        <v>540</v>
      </c>
      <c r="R8" s="9">
        <v>542</v>
      </c>
      <c r="S8" s="9">
        <v>539</v>
      </c>
      <c r="T8" s="9">
        <v>545</v>
      </c>
      <c r="U8" s="9">
        <v>546</v>
      </c>
      <c r="V8" s="9">
        <v>511</v>
      </c>
      <c r="W8" s="9">
        <v>505</v>
      </c>
      <c r="X8" s="9">
        <v>504</v>
      </c>
      <c r="Y8" s="9">
        <v>490</v>
      </c>
      <c r="Z8" s="10">
        <v>489</v>
      </c>
      <c r="AA8" s="36">
        <v>483</v>
      </c>
      <c r="AB8" s="10">
        <v>490</v>
      </c>
      <c r="AC8" s="10">
        <v>502</v>
      </c>
      <c r="AD8" s="10">
        <v>507</v>
      </c>
      <c r="AE8" s="10">
        <v>502</v>
      </c>
      <c r="AF8" s="10">
        <v>496</v>
      </c>
      <c r="AG8" s="10">
        <v>491</v>
      </c>
      <c r="AH8" s="10">
        <v>485</v>
      </c>
      <c r="AI8" s="63">
        <v>470</v>
      </c>
      <c r="AJ8" s="63">
        <v>457</v>
      </c>
    </row>
    <row r="9" spans="1:42" x14ac:dyDescent="0.2">
      <c r="A9" s="16"/>
      <c r="B9" s="27"/>
      <c r="C9" s="15"/>
      <c r="D9" s="7" t="s">
        <v>10</v>
      </c>
      <c r="E9" s="8"/>
      <c r="F9" s="8"/>
      <c r="G9" s="36">
        <v>15</v>
      </c>
      <c r="H9" s="9">
        <v>13</v>
      </c>
      <c r="I9" s="9">
        <v>13</v>
      </c>
      <c r="J9" s="9">
        <v>13</v>
      </c>
      <c r="K9" s="9">
        <v>13</v>
      </c>
      <c r="L9" s="9">
        <v>16</v>
      </c>
      <c r="M9" s="9">
        <v>17</v>
      </c>
      <c r="N9" s="9">
        <v>18</v>
      </c>
      <c r="O9" s="9">
        <v>18</v>
      </c>
      <c r="P9" s="10">
        <v>18</v>
      </c>
      <c r="Q9" s="36">
        <v>21</v>
      </c>
      <c r="R9" s="9">
        <v>23</v>
      </c>
      <c r="S9" s="9">
        <v>23</v>
      </c>
      <c r="T9" s="9">
        <v>23</v>
      </c>
      <c r="U9" s="9">
        <v>24</v>
      </c>
      <c r="V9" s="9">
        <v>23</v>
      </c>
      <c r="W9" s="9">
        <v>26</v>
      </c>
      <c r="X9" s="9">
        <v>28</v>
      </c>
      <c r="Y9" s="9">
        <v>28</v>
      </c>
      <c r="Z9" s="10">
        <v>30</v>
      </c>
      <c r="AA9" s="36">
        <v>39</v>
      </c>
      <c r="AB9" s="10">
        <v>47</v>
      </c>
      <c r="AC9" s="10">
        <v>50</v>
      </c>
      <c r="AD9" s="10">
        <v>41</v>
      </c>
      <c r="AE9" s="10">
        <v>41</v>
      </c>
      <c r="AF9" s="10">
        <v>36</v>
      </c>
      <c r="AG9" s="10">
        <v>39</v>
      </c>
      <c r="AH9" s="10">
        <v>38</v>
      </c>
      <c r="AI9" s="63">
        <v>39</v>
      </c>
      <c r="AJ9" s="63">
        <v>40</v>
      </c>
    </row>
    <row r="10" spans="1:42" x14ac:dyDescent="0.2">
      <c r="A10" s="16"/>
      <c r="B10" s="27"/>
      <c r="C10" s="11" t="s">
        <v>3</v>
      </c>
      <c r="D10" s="12"/>
      <c r="E10" s="12"/>
      <c r="F10" s="12"/>
      <c r="G10" s="35">
        <f>SUM(G11,G17,G26)</f>
        <v>434</v>
      </c>
      <c r="H10" s="13">
        <f t="shared" ref="H10:Y10" si="21">SUM(H11,H17,H26)</f>
        <v>457</v>
      </c>
      <c r="I10" s="13">
        <f t="shared" si="21"/>
        <v>465</v>
      </c>
      <c r="J10" s="13">
        <f t="shared" si="21"/>
        <v>463</v>
      </c>
      <c r="K10" s="13">
        <f t="shared" si="21"/>
        <v>463</v>
      </c>
      <c r="L10" s="13">
        <f t="shared" si="21"/>
        <v>473</v>
      </c>
      <c r="M10" s="13">
        <f t="shared" si="21"/>
        <v>486</v>
      </c>
      <c r="N10" s="13">
        <f t="shared" si="21"/>
        <v>501</v>
      </c>
      <c r="O10" s="13">
        <f t="shared" si="21"/>
        <v>511</v>
      </c>
      <c r="P10" s="14">
        <f t="shared" si="21"/>
        <v>529</v>
      </c>
      <c r="Q10" s="35">
        <f t="shared" si="21"/>
        <v>552</v>
      </c>
      <c r="R10" s="13">
        <f t="shared" si="21"/>
        <v>575</v>
      </c>
      <c r="S10" s="13">
        <f t="shared" si="21"/>
        <v>590</v>
      </c>
      <c r="T10" s="13">
        <f t="shared" si="21"/>
        <v>610</v>
      </c>
      <c r="U10" s="13">
        <f t="shared" si="21"/>
        <v>641</v>
      </c>
      <c r="V10" s="13">
        <f t="shared" si="21"/>
        <v>635</v>
      </c>
      <c r="W10" s="13">
        <f t="shared" si="21"/>
        <v>659</v>
      </c>
      <c r="X10" s="13">
        <f t="shared" si="21"/>
        <v>699</v>
      </c>
      <c r="Y10" s="13">
        <f t="shared" si="21"/>
        <v>719</v>
      </c>
      <c r="Z10" s="14">
        <f t="shared" ref="Z10:AA10" si="22">SUM(Z11,Z17,Z26)</f>
        <v>744</v>
      </c>
      <c r="AA10" s="35">
        <f t="shared" si="22"/>
        <v>769</v>
      </c>
      <c r="AB10" s="14">
        <f t="shared" ref="AB10:AC10" si="23">SUM(AB11,AB17,AB26)</f>
        <v>785</v>
      </c>
      <c r="AC10" s="14">
        <f t="shared" si="23"/>
        <v>806</v>
      </c>
      <c r="AD10" s="14">
        <f t="shared" ref="AD10" si="24">SUM(AD11,AD17,AD26)</f>
        <v>824</v>
      </c>
      <c r="AE10" s="14">
        <f t="shared" ref="AE10" si="25">SUM(AE11,AE17,AE26)</f>
        <v>813</v>
      </c>
      <c r="AF10" s="14">
        <f t="shared" ref="AF10:AG10" si="26">SUM(AF11,AF17,AF26)</f>
        <v>799</v>
      </c>
      <c r="AG10" s="14">
        <f t="shared" si="26"/>
        <v>781</v>
      </c>
      <c r="AH10" s="14">
        <f t="shared" ref="AH10:AI10" si="27">SUM(AH11,AH17,AH26)</f>
        <v>784</v>
      </c>
      <c r="AI10" s="14">
        <f t="shared" si="27"/>
        <v>793</v>
      </c>
      <c r="AJ10" s="14">
        <f>SUM(AJ11,AJ17,AJ26)</f>
        <v>800</v>
      </c>
    </row>
    <row r="11" spans="1:42" x14ac:dyDescent="0.2">
      <c r="A11" s="16"/>
      <c r="B11" s="27"/>
      <c r="C11" s="16"/>
      <c r="D11" s="11" t="s">
        <v>142</v>
      </c>
      <c r="E11" s="12"/>
      <c r="F11" s="12"/>
      <c r="G11" s="35">
        <f>SUM(G12:G16)</f>
        <v>80</v>
      </c>
      <c r="H11" s="13">
        <f t="shared" ref="H11:Y11" si="28">SUM(H12:H16)</f>
        <v>79</v>
      </c>
      <c r="I11" s="13">
        <f t="shared" si="28"/>
        <v>69</v>
      </c>
      <c r="J11" s="13">
        <f t="shared" si="28"/>
        <v>63</v>
      </c>
      <c r="K11" s="13">
        <f t="shared" si="28"/>
        <v>63</v>
      </c>
      <c r="L11" s="13">
        <f t="shared" si="28"/>
        <v>62</v>
      </c>
      <c r="M11" s="13">
        <f t="shared" si="28"/>
        <v>59</v>
      </c>
      <c r="N11" s="13">
        <f t="shared" si="28"/>
        <v>53</v>
      </c>
      <c r="O11" s="13">
        <f t="shared" si="28"/>
        <v>52</v>
      </c>
      <c r="P11" s="14">
        <f t="shared" si="28"/>
        <v>51</v>
      </c>
      <c r="Q11" s="35">
        <f t="shared" si="28"/>
        <v>46</v>
      </c>
      <c r="R11" s="13">
        <f t="shared" si="28"/>
        <v>45</v>
      </c>
      <c r="S11" s="13">
        <f t="shared" si="28"/>
        <v>43</v>
      </c>
      <c r="T11" s="13">
        <f t="shared" si="28"/>
        <v>46</v>
      </c>
      <c r="U11" s="13">
        <f t="shared" si="28"/>
        <v>54</v>
      </c>
      <c r="V11" s="13">
        <f t="shared" si="28"/>
        <v>54</v>
      </c>
      <c r="W11" s="13">
        <f t="shared" si="28"/>
        <v>52</v>
      </c>
      <c r="X11" s="13">
        <f t="shared" si="28"/>
        <v>53</v>
      </c>
      <c r="Y11" s="13">
        <f t="shared" si="28"/>
        <v>51</v>
      </c>
      <c r="Z11" s="14">
        <f t="shared" ref="Z11:AA11" si="29">SUM(Z12:Z16)</f>
        <v>55</v>
      </c>
      <c r="AA11" s="35">
        <f t="shared" si="29"/>
        <v>57</v>
      </c>
      <c r="AB11" s="14">
        <f t="shared" ref="AB11:AC11" si="30">SUM(AB12:AB16)</f>
        <v>56</v>
      </c>
      <c r="AC11" s="14">
        <f t="shared" si="30"/>
        <v>56</v>
      </c>
      <c r="AD11" s="14">
        <f t="shared" ref="AD11" si="31">SUM(AD12:AD16)</f>
        <v>60</v>
      </c>
      <c r="AE11" s="14">
        <f t="shared" ref="AE11" si="32">SUM(AE12:AE16)</f>
        <v>59</v>
      </c>
      <c r="AF11" s="14">
        <f t="shared" ref="AF11:AG11" si="33">SUM(AF12:AF16)</f>
        <v>63</v>
      </c>
      <c r="AG11" s="14">
        <f t="shared" si="33"/>
        <v>67</v>
      </c>
      <c r="AH11" s="14">
        <f t="shared" ref="AH11:AI11" si="34">SUM(AH12:AH16)</f>
        <v>69</v>
      </c>
      <c r="AI11" s="14">
        <f t="shared" si="34"/>
        <v>66</v>
      </c>
      <c r="AJ11" s="14">
        <f>SUM(AJ12:AJ16)</f>
        <v>66</v>
      </c>
    </row>
    <row r="12" spans="1:42" x14ac:dyDescent="0.2">
      <c r="A12" s="16"/>
      <c r="B12" s="27"/>
      <c r="C12" s="16"/>
      <c r="D12" s="16"/>
      <c r="E12" s="11" t="s">
        <v>90</v>
      </c>
      <c r="F12" s="12"/>
      <c r="G12" s="35">
        <v>24</v>
      </c>
      <c r="H12" s="13">
        <v>23</v>
      </c>
      <c r="I12" s="13">
        <v>24</v>
      </c>
      <c r="J12" s="13">
        <v>20</v>
      </c>
      <c r="K12" s="13">
        <v>19</v>
      </c>
      <c r="L12" s="13">
        <v>17</v>
      </c>
      <c r="M12" s="13">
        <v>15</v>
      </c>
      <c r="N12" s="13">
        <v>15</v>
      </c>
      <c r="O12" s="13">
        <v>16</v>
      </c>
      <c r="P12" s="14">
        <v>15</v>
      </c>
      <c r="Q12" s="35">
        <v>15</v>
      </c>
      <c r="R12" s="13">
        <v>15</v>
      </c>
      <c r="S12" s="13">
        <v>15</v>
      </c>
      <c r="T12" s="13">
        <v>17</v>
      </c>
      <c r="U12" s="13">
        <v>23</v>
      </c>
      <c r="V12" s="13">
        <v>22</v>
      </c>
      <c r="W12" s="13">
        <v>22</v>
      </c>
      <c r="X12" s="13">
        <v>24</v>
      </c>
      <c r="Y12" s="13">
        <v>24</v>
      </c>
      <c r="Z12" s="14">
        <v>26</v>
      </c>
      <c r="AA12" s="35">
        <v>28</v>
      </c>
      <c r="AB12" s="14">
        <v>27</v>
      </c>
      <c r="AC12" s="14">
        <v>26</v>
      </c>
      <c r="AD12" s="14">
        <v>26</v>
      </c>
      <c r="AE12" s="14">
        <v>26</v>
      </c>
      <c r="AF12" s="14">
        <v>26</v>
      </c>
      <c r="AG12" s="14">
        <v>26</v>
      </c>
      <c r="AH12" s="14">
        <v>26</v>
      </c>
      <c r="AI12" s="14">
        <v>24</v>
      </c>
      <c r="AJ12" s="14">
        <v>24</v>
      </c>
    </row>
    <row r="13" spans="1:42" x14ac:dyDescent="0.2">
      <c r="A13" s="16"/>
      <c r="B13" s="27"/>
      <c r="C13" s="16"/>
      <c r="D13" s="16"/>
      <c r="E13" s="16" t="s">
        <v>160</v>
      </c>
      <c r="F13" s="2"/>
      <c r="G13" s="37">
        <v>19</v>
      </c>
      <c r="H13" s="4">
        <v>19</v>
      </c>
      <c r="I13" s="4">
        <v>17</v>
      </c>
      <c r="J13" s="4">
        <v>15</v>
      </c>
      <c r="K13" s="4">
        <v>15</v>
      </c>
      <c r="L13" s="4">
        <v>15</v>
      </c>
      <c r="M13" s="4">
        <v>15</v>
      </c>
      <c r="N13" s="4">
        <v>12</v>
      </c>
      <c r="O13" s="4">
        <v>12</v>
      </c>
      <c r="P13" s="17">
        <v>12</v>
      </c>
      <c r="Q13" s="37">
        <v>12</v>
      </c>
      <c r="R13" s="4">
        <v>12</v>
      </c>
      <c r="S13" s="4">
        <v>11</v>
      </c>
      <c r="T13" s="4">
        <v>11</v>
      </c>
      <c r="U13" s="4">
        <v>11</v>
      </c>
      <c r="V13" s="4">
        <v>10</v>
      </c>
      <c r="W13" s="4">
        <v>10</v>
      </c>
      <c r="X13" s="4">
        <v>9</v>
      </c>
      <c r="Y13" s="4">
        <v>7</v>
      </c>
      <c r="Z13" s="17">
        <v>7</v>
      </c>
      <c r="AA13" s="37">
        <v>8</v>
      </c>
      <c r="AB13" s="17">
        <v>10</v>
      </c>
      <c r="AC13" s="17">
        <v>12</v>
      </c>
      <c r="AD13" s="17">
        <v>15</v>
      </c>
      <c r="AE13" s="17">
        <v>15</v>
      </c>
      <c r="AF13" s="17">
        <v>15</v>
      </c>
      <c r="AG13" s="17">
        <v>15</v>
      </c>
      <c r="AH13" s="17">
        <v>15</v>
      </c>
      <c r="AI13" s="17">
        <v>13</v>
      </c>
      <c r="AJ13" s="17">
        <v>13</v>
      </c>
    </row>
    <row r="14" spans="1:42" x14ac:dyDescent="0.2">
      <c r="A14" s="16"/>
      <c r="B14" s="27"/>
      <c r="C14" s="16"/>
      <c r="D14" s="16"/>
      <c r="E14" s="16" t="s">
        <v>98</v>
      </c>
      <c r="F14" s="2"/>
      <c r="G14" s="37">
        <v>8</v>
      </c>
      <c r="H14" s="4">
        <v>15</v>
      </c>
      <c r="I14" s="4">
        <v>14</v>
      </c>
      <c r="J14" s="4">
        <v>14</v>
      </c>
      <c r="K14" s="4">
        <v>15</v>
      </c>
      <c r="L14" s="4">
        <v>15</v>
      </c>
      <c r="M14" s="4">
        <v>15</v>
      </c>
      <c r="N14" s="4">
        <v>15</v>
      </c>
      <c r="O14" s="4">
        <v>13</v>
      </c>
      <c r="P14" s="17">
        <v>13</v>
      </c>
      <c r="Q14" s="37">
        <v>10</v>
      </c>
      <c r="R14" s="4">
        <v>9</v>
      </c>
      <c r="S14" s="4">
        <v>6</v>
      </c>
      <c r="T14" s="4">
        <v>6</v>
      </c>
      <c r="U14" s="4">
        <v>6</v>
      </c>
      <c r="V14" s="4">
        <v>7</v>
      </c>
      <c r="W14" s="4">
        <v>5</v>
      </c>
      <c r="X14" s="4">
        <v>5</v>
      </c>
      <c r="Y14" s="4">
        <v>5</v>
      </c>
      <c r="Z14" s="17">
        <v>5</v>
      </c>
      <c r="AA14" s="37">
        <v>5</v>
      </c>
      <c r="AB14" s="17">
        <v>2</v>
      </c>
      <c r="AC14" s="17">
        <v>2</v>
      </c>
      <c r="AD14" s="17">
        <v>2</v>
      </c>
      <c r="AE14" s="17">
        <v>2</v>
      </c>
      <c r="AF14" s="17">
        <v>2</v>
      </c>
      <c r="AG14" s="17">
        <v>2</v>
      </c>
      <c r="AH14" s="17">
        <v>2</v>
      </c>
      <c r="AI14" s="17">
        <v>2</v>
      </c>
      <c r="AJ14" s="17">
        <v>2</v>
      </c>
    </row>
    <row r="15" spans="1:42" x14ac:dyDescent="0.2">
      <c r="A15" s="16"/>
      <c r="B15" s="27"/>
      <c r="C15" s="16"/>
      <c r="D15" s="16"/>
      <c r="E15" s="16" t="s">
        <v>91</v>
      </c>
      <c r="F15" s="2"/>
      <c r="G15" s="37">
        <v>13</v>
      </c>
      <c r="H15" s="4">
        <v>13</v>
      </c>
      <c r="I15" s="4">
        <v>10</v>
      </c>
      <c r="J15" s="4">
        <v>9</v>
      </c>
      <c r="K15" s="4">
        <v>9</v>
      </c>
      <c r="L15" s="4">
        <v>11</v>
      </c>
      <c r="M15" s="4">
        <v>10</v>
      </c>
      <c r="N15" s="4">
        <v>9</v>
      </c>
      <c r="O15" s="4">
        <v>9</v>
      </c>
      <c r="P15" s="17">
        <v>9</v>
      </c>
      <c r="Q15" s="37">
        <v>8</v>
      </c>
      <c r="R15" s="4">
        <v>8</v>
      </c>
      <c r="S15" s="4">
        <v>11</v>
      </c>
      <c r="T15" s="4">
        <v>10</v>
      </c>
      <c r="U15" s="4">
        <v>11</v>
      </c>
      <c r="V15" s="4">
        <v>12</v>
      </c>
      <c r="W15" s="4">
        <v>11</v>
      </c>
      <c r="X15" s="4">
        <v>11</v>
      </c>
      <c r="Y15" s="4">
        <v>10</v>
      </c>
      <c r="Z15" s="17">
        <v>9</v>
      </c>
      <c r="AA15" s="37">
        <v>8</v>
      </c>
      <c r="AB15" s="17">
        <v>8</v>
      </c>
      <c r="AC15" s="17">
        <v>7</v>
      </c>
      <c r="AD15" s="17">
        <v>7</v>
      </c>
      <c r="AE15" s="17">
        <v>6</v>
      </c>
      <c r="AF15" s="17">
        <v>5</v>
      </c>
      <c r="AG15" s="17">
        <v>5</v>
      </c>
      <c r="AH15" s="17">
        <v>5</v>
      </c>
      <c r="AI15" s="17">
        <v>5</v>
      </c>
      <c r="AJ15" s="17">
        <v>5</v>
      </c>
    </row>
    <row r="16" spans="1:42" x14ac:dyDescent="0.2">
      <c r="A16" s="16"/>
      <c r="B16" s="27"/>
      <c r="C16" s="16"/>
      <c r="D16" s="15"/>
      <c r="E16" s="15" t="s">
        <v>8</v>
      </c>
      <c r="F16" s="18"/>
      <c r="G16" s="38">
        <v>16</v>
      </c>
      <c r="H16" s="19">
        <v>9</v>
      </c>
      <c r="I16" s="19">
        <v>4</v>
      </c>
      <c r="J16" s="19">
        <v>5</v>
      </c>
      <c r="K16" s="19">
        <v>5</v>
      </c>
      <c r="L16" s="19">
        <v>4</v>
      </c>
      <c r="M16" s="19">
        <v>4</v>
      </c>
      <c r="N16" s="19">
        <v>2</v>
      </c>
      <c r="O16" s="19">
        <v>2</v>
      </c>
      <c r="P16" s="20">
        <v>2</v>
      </c>
      <c r="Q16" s="38">
        <v>1</v>
      </c>
      <c r="R16" s="19">
        <v>1</v>
      </c>
      <c r="S16" s="19" t="s">
        <v>122</v>
      </c>
      <c r="T16" s="19">
        <v>2</v>
      </c>
      <c r="U16" s="19">
        <v>3</v>
      </c>
      <c r="V16" s="19">
        <v>3</v>
      </c>
      <c r="W16" s="19">
        <v>4</v>
      </c>
      <c r="X16" s="19">
        <v>4</v>
      </c>
      <c r="Y16" s="19">
        <v>5</v>
      </c>
      <c r="Z16" s="20">
        <v>8</v>
      </c>
      <c r="AA16" s="38">
        <v>8</v>
      </c>
      <c r="AB16" s="20">
        <v>9</v>
      </c>
      <c r="AC16" s="20">
        <v>9</v>
      </c>
      <c r="AD16" s="20">
        <v>10</v>
      </c>
      <c r="AE16" s="20">
        <v>10</v>
      </c>
      <c r="AF16" s="20">
        <v>15</v>
      </c>
      <c r="AG16" s="20">
        <v>19</v>
      </c>
      <c r="AH16" s="20">
        <v>21</v>
      </c>
      <c r="AI16" s="20">
        <v>22</v>
      </c>
      <c r="AJ16" s="20">
        <v>22</v>
      </c>
    </row>
    <row r="17" spans="1:36" x14ac:dyDescent="0.2">
      <c r="A17" s="16"/>
      <c r="B17" s="27"/>
      <c r="C17" s="16"/>
      <c r="D17" s="11" t="s">
        <v>10</v>
      </c>
      <c r="E17" s="12"/>
      <c r="F17" s="12"/>
      <c r="G17" s="35">
        <f>SUM(G18:G25)</f>
        <v>124</v>
      </c>
      <c r="H17" s="13">
        <f t="shared" ref="H17:Y17" si="35">SUM(H18:H25)</f>
        <v>120</v>
      </c>
      <c r="I17" s="13">
        <f t="shared" si="35"/>
        <v>117</v>
      </c>
      <c r="J17" s="13">
        <f t="shared" si="35"/>
        <v>115</v>
      </c>
      <c r="K17" s="13">
        <f t="shared" si="35"/>
        <v>110</v>
      </c>
      <c r="L17" s="13">
        <f t="shared" si="35"/>
        <v>113</v>
      </c>
      <c r="M17" s="13">
        <f t="shared" si="35"/>
        <v>112</v>
      </c>
      <c r="N17" s="13">
        <f t="shared" si="35"/>
        <v>112</v>
      </c>
      <c r="O17" s="13">
        <f t="shared" si="35"/>
        <v>112</v>
      </c>
      <c r="P17" s="14">
        <f t="shared" si="35"/>
        <v>110</v>
      </c>
      <c r="Q17" s="35">
        <f t="shared" si="35"/>
        <v>112</v>
      </c>
      <c r="R17" s="13">
        <f t="shared" si="35"/>
        <v>111</v>
      </c>
      <c r="S17" s="13">
        <f t="shared" si="35"/>
        <v>111</v>
      </c>
      <c r="T17" s="13">
        <f t="shared" si="35"/>
        <v>109</v>
      </c>
      <c r="U17" s="13">
        <f t="shared" si="35"/>
        <v>112</v>
      </c>
      <c r="V17" s="13">
        <f t="shared" si="35"/>
        <v>101</v>
      </c>
      <c r="W17" s="13">
        <f t="shared" si="35"/>
        <v>95</v>
      </c>
      <c r="X17" s="13">
        <f t="shared" si="35"/>
        <v>100</v>
      </c>
      <c r="Y17" s="13">
        <f t="shared" si="35"/>
        <v>101</v>
      </c>
      <c r="Z17" s="14">
        <f t="shared" ref="Z17:AA17" si="36">SUM(Z18:Z25)</f>
        <v>102</v>
      </c>
      <c r="AA17" s="35">
        <f t="shared" si="36"/>
        <v>97</v>
      </c>
      <c r="AB17" s="14">
        <f t="shared" ref="AB17:AC17" si="37">SUM(AB18:AB25)</f>
        <v>101</v>
      </c>
      <c r="AC17" s="14">
        <f t="shared" si="37"/>
        <v>99</v>
      </c>
      <c r="AD17" s="14">
        <f t="shared" ref="AD17" si="38">SUM(AD18:AD25)</f>
        <v>94</v>
      </c>
      <c r="AE17" s="14">
        <f t="shared" ref="AE17" si="39">SUM(AE18:AE25)</f>
        <v>94</v>
      </c>
      <c r="AF17" s="14">
        <f t="shared" ref="AF17:AG17" si="40">SUM(AF18:AF25)</f>
        <v>95</v>
      </c>
      <c r="AG17" s="14">
        <f t="shared" si="40"/>
        <v>95</v>
      </c>
      <c r="AH17" s="14">
        <f t="shared" ref="AH17:AI17" si="41">SUM(AH18:AH25)</f>
        <v>93</v>
      </c>
      <c r="AI17" s="14">
        <f t="shared" si="41"/>
        <v>91</v>
      </c>
      <c r="AJ17" s="14">
        <f t="shared" ref="AJ17" si="42">SUM(AJ18:AJ25)</f>
        <v>91</v>
      </c>
    </row>
    <row r="18" spans="1:36" x14ac:dyDescent="0.2">
      <c r="A18" s="16"/>
      <c r="B18" s="27"/>
      <c r="C18" s="16"/>
      <c r="D18" s="16"/>
      <c r="E18" s="11" t="s">
        <v>90</v>
      </c>
      <c r="F18" s="12"/>
      <c r="G18" s="35">
        <v>40</v>
      </c>
      <c r="H18" s="13">
        <v>39</v>
      </c>
      <c r="I18" s="13">
        <v>37</v>
      </c>
      <c r="J18" s="13">
        <v>41</v>
      </c>
      <c r="K18" s="13">
        <v>39</v>
      </c>
      <c r="L18" s="13">
        <v>36</v>
      </c>
      <c r="M18" s="13">
        <v>32</v>
      </c>
      <c r="N18" s="13">
        <v>42</v>
      </c>
      <c r="O18" s="13">
        <v>40</v>
      </c>
      <c r="P18" s="14">
        <v>37</v>
      </c>
      <c r="Q18" s="35">
        <v>38</v>
      </c>
      <c r="R18" s="13">
        <v>34</v>
      </c>
      <c r="S18" s="13">
        <v>34</v>
      </c>
      <c r="T18" s="13">
        <v>32</v>
      </c>
      <c r="U18" s="13">
        <v>32</v>
      </c>
      <c r="V18" s="13">
        <v>21</v>
      </c>
      <c r="W18" s="13">
        <v>18</v>
      </c>
      <c r="X18" s="13">
        <v>21</v>
      </c>
      <c r="Y18" s="13">
        <v>21</v>
      </c>
      <c r="Z18" s="14">
        <v>21</v>
      </c>
      <c r="AA18" s="35">
        <v>20</v>
      </c>
      <c r="AB18" s="14">
        <v>20</v>
      </c>
      <c r="AC18" s="14">
        <v>19</v>
      </c>
      <c r="AD18" s="14">
        <v>19</v>
      </c>
      <c r="AE18" s="14">
        <v>19</v>
      </c>
      <c r="AF18" s="14">
        <v>19</v>
      </c>
      <c r="AG18" s="14">
        <v>19</v>
      </c>
      <c r="AH18" s="14">
        <v>17</v>
      </c>
      <c r="AI18" s="14">
        <v>17</v>
      </c>
      <c r="AJ18" s="14">
        <v>17</v>
      </c>
    </row>
    <row r="19" spans="1:36" s="1" customFormat="1" x14ac:dyDescent="0.2">
      <c r="A19" s="32"/>
      <c r="B19" s="27"/>
      <c r="C19" s="16"/>
      <c r="D19" s="16"/>
      <c r="E19" s="16" t="s">
        <v>92</v>
      </c>
      <c r="F19" s="2"/>
      <c r="G19" s="37">
        <v>9</v>
      </c>
      <c r="H19" s="4">
        <v>12</v>
      </c>
      <c r="I19" s="4">
        <v>16</v>
      </c>
      <c r="J19" s="4">
        <v>18</v>
      </c>
      <c r="K19" s="4">
        <v>18</v>
      </c>
      <c r="L19" s="4">
        <v>18</v>
      </c>
      <c r="M19" s="4">
        <v>18</v>
      </c>
      <c r="N19" s="4">
        <v>18</v>
      </c>
      <c r="O19" s="4">
        <v>18</v>
      </c>
      <c r="P19" s="17">
        <v>18</v>
      </c>
      <c r="Q19" s="37">
        <v>18</v>
      </c>
      <c r="R19" s="4">
        <v>20</v>
      </c>
      <c r="S19" s="4">
        <v>20</v>
      </c>
      <c r="T19" s="4">
        <v>20</v>
      </c>
      <c r="U19" s="4">
        <v>20</v>
      </c>
      <c r="V19" s="4">
        <v>20</v>
      </c>
      <c r="W19" s="4">
        <v>20</v>
      </c>
      <c r="X19" s="4">
        <v>20</v>
      </c>
      <c r="Y19" s="4">
        <v>20</v>
      </c>
      <c r="Z19" s="17">
        <v>19</v>
      </c>
      <c r="AA19" s="37">
        <v>18</v>
      </c>
      <c r="AB19" s="17">
        <v>16</v>
      </c>
      <c r="AC19" s="17">
        <v>14</v>
      </c>
      <c r="AD19" s="17">
        <v>10</v>
      </c>
      <c r="AE19" s="17">
        <v>8</v>
      </c>
      <c r="AF19" s="17">
        <v>5</v>
      </c>
      <c r="AG19" s="17">
        <v>4</v>
      </c>
      <c r="AH19" s="17">
        <v>4</v>
      </c>
      <c r="AI19" s="17">
        <v>4</v>
      </c>
      <c r="AJ19" s="17">
        <v>4</v>
      </c>
    </row>
    <row r="20" spans="1:36" s="1" customFormat="1" x14ac:dyDescent="0.2">
      <c r="A20" s="32"/>
      <c r="B20" s="27"/>
      <c r="C20" s="16"/>
      <c r="D20" s="16"/>
      <c r="E20" s="16" t="s">
        <v>12</v>
      </c>
      <c r="F20" s="2"/>
      <c r="G20" s="37">
        <v>41</v>
      </c>
      <c r="H20" s="4">
        <v>37</v>
      </c>
      <c r="I20" s="4">
        <v>33</v>
      </c>
      <c r="J20" s="4">
        <v>28</v>
      </c>
      <c r="K20" s="4">
        <v>27</v>
      </c>
      <c r="L20" s="4">
        <v>27</v>
      </c>
      <c r="M20" s="4">
        <v>23</v>
      </c>
      <c r="N20" s="4">
        <v>16</v>
      </c>
      <c r="O20" s="4">
        <v>14</v>
      </c>
      <c r="P20" s="17">
        <v>11</v>
      </c>
      <c r="Q20" s="37">
        <v>7</v>
      </c>
      <c r="R20" s="4">
        <v>5</v>
      </c>
      <c r="S20" s="4">
        <v>5</v>
      </c>
      <c r="T20" s="4">
        <v>3</v>
      </c>
      <c r="U20" s="4">
        <v>1</v>
      </c>
      <c r="V20" s="4" t="s">
        <v>122</v>
      </c>
      <c r="W20" s="4" t="s">
        <v>122</v>
      </c>
      <c r="X20" s="4" t="s">
        <v>122</v>
      </c>
      <c r="Y20" s="4" t="s">
        <v>122</v>
      </c>
      <c r="Z20" s="17" t="s">
        <v>156</v>
      </c>
      <c r="AA20" s="37" t="s">
        <v>161</v>
      </c>
      <c r="AB20" s="17" t="s">
        <v>35</v>
      </c>
      <c r="AC20" s="17" t="s">
        <v>35</v>
      </c>
      <c r="AD20" s="17" t="s">
        <v>35</v>
      </c>
      <c r="AE20" s="17" t="s">
        <v>35</v>
      </c>
      <c r="AF20" s="17" t="s">
        <v>35</v>
      </c>
      <c r="AG20" s="17" t="s">
        <v>35</v>
      </c>
      <c r="AH20" s="17" t="s">
        <v>35</v>
      </c>
      <c r="AI20" s="17" t="s">
        <v>35</v>
      </c>
      <c r="AJ20" s="17" t="s">
        <v>35</v>
      </c>
    </row>
    <row r="21" spans="1:36" s="1" customFormat="1" x14ac:dyDescent="0.2">
      <c r="A21" s="32"/>
      <c r="B21" s="27"/>
      <c r="C21" s="16"/>
      <c r="D21" s="16"/>
      <c r="E21" s="16" t="s">
        <v>162</v>
      </c>
      <c r="F21" s="2"/>
      <c r="G21" s="37">
        <v>4</v>
      </c>
      <c r="H21" s="4">
        <v>4</v>
      </c>
      <c r="I21" s="4">
        <v>4</v>
      </c>
      <c r="J21" s="4">
        <v>5</v>
      </c>
      <c r="K21" s="4">
        <v>5</v>
      </c>
      <c r="L21" s="4">
        <v>5</v>
      </c>
      <c r="M21" s="4">
        <v>6</v>
      </c>
      <c r="N21" s="4">
        <v>6</v>
      </c>
      <c r="O21" s="4">
        <v>6</v>
      </c>
      <c r="P21" s="17">
        <v>3</v>
      </c>
      <c r="Q21" s="37">
        <v>4</v>
      </c>
      <c r="R21" s="4">
        <v>4</v>
      </c>
      <c r="S21" s="4">
        <v>4</v>
      </c>
      <c r="T21" s="4">
        <v>4</v>
      </c>
      <c r="U21" s="4">
        <v>5</v>
      </c>
      <c r="V21" s="4">
        <v>5</v>
      </c>
      <c r="W21" s="4">
        <v>5</v>
      </c>
      <c r="X21" s="4">
        <v>5</v>
      </c>
      <c r="Y21" s="4">
        <v>6</v>
      </c>
      <c r="Z21" s="17">
        <v>6</v>
      </c>
      <c r="AA21" s="37">
        <v>6</v>
      </c>
      <c r="AB21" s="17">
        <v>7</v>
      </c>
      <c r="AC21" s="17">
        <v>7</v>
      </c>
      <c r="AD21" s="17">
        <v>7</v>
      </c>
      <c r="AE21" s="17">
        <v>7</v>
      </c>
      <c r="AF21" s="17">
        <v>7</v>
      </c>
      <c r="AG21" s="17">
        <v>7</v>
      </c>
      <c r="AH21" s="17">
        <v>7</v>
      </c>
      <c r="AI21" s="17">
        <v>6</v>
      </c>
      <c r="AJ21" s="17">
        <v>6</v>
      </c>
    </row>
    <row r="22" spans="1:36" s="1" customFormat="1" x14ac:dyDescent="0.2">
      <c r="A22" s="32"/>
      <c r="B22" s="27"/>
      <c r="C22" s="16"/>
      <c r="D22" s="16"/>
      <c r="E22" s="16" t="s">
        <v>13</v>
      </c>
      <c r="F22" s="2"/>
      <c r="G22" s="37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17">
        <v>1</v>
      </c>
      <c r="Q22" s="37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 t="s">
        <v>122</v>
      </c>
      <c r="X22" s="4" t="s">
        <v>122</v>
      </c>
      <c r="Y22" s="4" t="s">
        <v>122</v>
      </c>
      <c r="Z22" s="17" t="s">
        <v>156</v>
      </c>
      <c r="AA22" s="37" t="s">
        <v>161</v>
      </c>
      <c r="AB22" s="17" t="s">
        <v>35</v>
      </c>
      <c r="AC22" s="17" t="s">
        <v>35</v>
      </c>
      <c r="AD22" s="17" t="s">
        <v>35</v>
      </c>
      <c r="AE22" s="17" t="s">
        <v>35</v>
      </c>
      <c r="AF22" s="17" t="s">
        <v>35</v>
      </c>
      <c r="AG22" s="17" t="s">
        <v>35</v>
      </c>
      <c r="AH22" s="17" t="s">
        <v>35</v>
      </c>
      <c r="AI22" s="17" t="s">
        <v>35</v>
      </c>
      <c r="AJ22" s="17" t="s">
        <v>35</v>
      </c>
    </row>
    <row r="23" spans="1:36" s="1" customFormat="1" x14ac:dyDescent="0.2">
      <c r="A23" s="32"/>
      <c r="B23" s="27"/>
      <c r="C23" s="16"/>
      <c r="D23" s="16"/>
      <c r="E23" s="16" t="s">
        <v>116</v>
      </c>
      <c r="F23" s="2"/>
      <c r="G23" s="37" t="s">
        <v>35</v>
      </c>
      <c r="H23" s="4" t="s">
        <v>35</v>
      </c>
      <c r="I23" s="4" t="s">
        <v>35</v>
      </c>
      <c r="J23" s="4" t="s">
        <v>35</v>
      </c>
      <c r="K23" s="4" t="s">
        <v>35</v>
      </c>
      <c r="L23" s="4" t="s">
        <v>35</v>
      </c>
      <c r="M23" s="4" t="s">
        <v>35</v>
      </c>
      <c r="N23" s="4" t="s">
        <v>35</v>
      </c>
      <c r="O23" s="4" t="s">
        <v>35</v>
      </c>
      <c r="P23" s="17">
        <v>30</v>
      </c>
      <c r="Q23" s="37">
        <v>35</v>
      </c>
      <c r="R23" s="4">
        <v>39</v>
      </c>
      <c r="S23" s="4">
        <v>39</v>
      </c>
      <c r="T23" s="4">
        <v>43</v>
      </c>
      <c r="U23" s="4">
        <v>47</v>
      </c>
      <c r="V23" s="4">
        <v>49</v>
      </c>
      <c r="W23" s="4">
        <v>48</v>
      </c>
      <c r="X23" s="4">
        <v>50</v>
      </c>
      <c r="Y23" s="4">
        <v>50</v>
      </c>
      <c r="Z23" s="17">
        <v>50</v>
      </c>
      <c r="AA23" s="37">
        <v>48</v>
      </c>
      <c r="AB23" s="17">
        <v>50</v>
      </c>
      <c r="AC23" s="17">
        <v>45</v>
      </c>
      <c r="AD23" s="17">
        <v>41</v>
      </c>
      <c r="AE23" s="17">
        <v>42</v>
      </c>
      <c r="AF23" s="17">
        <v>42</v>
      </c>
      <c r="AG23" s="17">
        <v>40</v>
      </c>
      <c r="AH23" s="17">
        <v>39</v>
      </c>
      <c r="AI23" s="17">
        <v>37</v>
      </c>
      <c r="AJ23" s="17">
        <v>37</v>
      </c>
    </row>
    <row r="24" spans="1:36" s="1" customFormat="1" x14ac:dyDescent="0.2">
      <c r="A24" s="32"/>
      <c r="B24" s="27"/>
      <c r="C24" s="16"/>
      <c r="D24" s="16"/>
      <c r="E24" s="16" t="s">
        <v>163</v>
      </c>
      <c r="F24" s="2"/>
      <c r="G24" s="37"/>
      <c r="H24" s="4"/>
      <c r="I24" s="4" t="s">
        <v>161</v>
      </c>
      <c r="J24" s="4" t="s">
        <v>161</v>
      </c>
      <c r="K24" s="4" t="s">
        <v>164</v>
      </c>
      <c r="L24" s="4" t="s">
        <v>164</v>
      </c>
      <c r="M24" s="4" t="s">
        <v>164</v>
      </c>
      <c r="N24" s="4" t="s">
        <v>164</v>
      </c>
      <c r="O24" s="4" t="s">
        <v>164</v>
      </c>
      <c r="P24" s="17" t="s">
        <v>164</v>
      </c>
      <c r="Q24" s="37" t="s">
        <v>161</v>
      </c>
      <c r="R24" s="4" t="s">
        <v>161</v>
      </c>
      <c r="S24" s="4" t="s">
        <v>161</v>
      </c>
      <c r="T24" s="4" t="s">
        <v>161</v>
      </c>
      <c r="U24" s="4" t="s">
        <v>161</v>
      </c>
      <c r="V24" s="4" t="s">
        <v>161</v>
      </c>
      <c r="W24" s="4" t="s">
        <v>161</v>
      </c>
      <c r="X24" s="4" t="s">
        <v>159</v>
      </c>
      <c r="Y24" s="4" t="s">
        <v>159</v>
      </c>
      <c r="Z24" s="17">
        <v>1</v>
      </c>
      <c r="AA24" s="37">
        <v>1</v>
      </c>
      <c r="AB24" s="17">
        <v>3</v>
      </c>
      <c r="AC24" s="17">
        <v>7</v>
      </c>
      <c r="AD24" s="17">
        <v>11</v>
      </c>
      <c r="AE24" s="17">
        <v>11</v>
      </c>
      <c r="AF24" s="17">
        <v>14</v>
      </c>
      <c r="AG24" s="17">
        <v>17</v>
      </c>
      <c r="AH24" s="17">
        <v>20</v>
      </c>
      <c r="AI24" s="17">
        <v>21</v>
      </c>
      <c r="AJ24" s="17">
        <v>21</v>
      </c>
    </row>
    <row r="25" spans="1:36" s="1" customFormat="1" x14ac:dyDescent="0.2">
      <c r="A25" s="32"/>
      <c r="B25" s="27"/>
      <c r="C25" s="16"/>
      <c r="D25" s="15"/>
      <c r="E25" s="15" t="s">
        <v>8</v>
      </c>
      <c r="F25" s="18"/>
      <c r="G25" s="38">
        <v>29</v>
      </c>
      <c r="H25" s="19">
        <v>27</v>
      </c>
      <c r="I25" s="19">
        <v>26</v>
      </c>
      <c r="J25" s="19">
        <v>22</v>
      </c>
      <c r="K25" s="19">
        <v>20</v>
      </c>
      <c r="L25" s="19">
        <v>26</v>
      </c>
      <c r="M25" s="19">
        <v>32</v>
      </c>
      <c r="N25" s="19">
        <v>29</v>
      </c>
      <c r="O25" s="19">
        <v>33</v>
      </c>
      <c r="P25" s="20">
        <v>10</v>
      </c>
      <c r="Q25" s="38">
        <v>9</v>
      </c>
      <c r="R25" s="19">
        <v>8</v>
      </c>
      <c r="S25" s="19">
        <v>8</v>
      </c>
      <c r="T25" s="19">
        <v>6</v>
      </c>
      <c r="U25" s="19">
        <v>6</v>
      </c>
      <c r="V25" s="19">
        <v>5</v>
      </c>
      <c r="W25" s="19">
        <v>4</v>
      </c>
      <c r="X25" s="19">
        <v>4</v>
      </c>
      <c r="Y25" s="19">
        <v>4</v>
      </c>
      <c r="Z25" s="20">
        <v>5</v>
      </c>
      <c r="AA25" s="38">
        <v>4</v>
      </c>
      <c r="AB25" s="20">
        <v>5</v>
      </c>
      <c r="AC25" s="20">
        <v>7</v>
      </c>
      <c r="AD25" s="20">
        <v>6</v>
      </c>
      <c r="AE25" s="20">
        <v>7</v>
      </c>
      <c r="AF25" s="20">
        <v>8</v>
      </c>
      <c r="AG25" s="20">
        <v>8</v>
      </c>
      <c r="AH25" s="20">
        <v>6</v>
      </c>
      <c r="AI25" s="20">
        <v>6</v>
      </c>
      <c r="AJ25" s="20">
        <v>6</v>
      </c>
    </row>
    <row r="26" spans="1:36" s="1" customFormat="1" x14ac:dyDescent="0.2">
      <c r="A26" s="32"/>
      <c r="B26" s="27"/>
      <c r="C26" s="16"/>
      <c r="D26" s="11" t="s">
        <v>14</v>
      </c>
      <c r="E26" s="12"/>
      <c r="F26" s="12"/>
      <c r="G26" s="35">
        <f>SUM(G27:G39)</f>
        <v>230</v>
      </c>
      <c r="H26" s="13">
        <f t="shared" ref="H26:Y26" si="43">SUM(H27:H39)</f>
        <v>258</v>
      </c>
      <c r="I26" s="13">
        <f t="shared" si="43"/>
        <v>279</v>
      </c>
      <c r="J26" s="13">
        <f t="shared" si="43"/>
        <v>285</v>
      </c>
      <c r="K26" s="13">
        <f t="shared" si="43"/>
        <v>290</v>
      </c>
      <c r="L26" s="13">
        <f t="shared" si="43"/>
        <v>298</v>
      </c>
      <c r="M26" s="13">
        <f t="shared" si="43"/>
        <v>315</v>
      </c>
      <c r="N26" s="13">
        <f t="shared" si="43"/>
        <v>336</v>
      </c>
      <c r="O26" s="13">
        <f t="shared" si="43"/>
        <v>347</v>
      </c>
      <c r="P26" s="14">
        <f t="shared" si="43"/>
        <v>368</v>
      </c>
      <c r="Q26" s="35">
        <f t="shared" si="43"/>
        <v>394</v>
      </c>
      <c r="R26" s="13">
        <f t="shared" si="43"/>
        <v>419</v>
      </c>
      <c r="S26" s="13">
        <f t="shared" si="43"/>
        <v>436</v>
      </c>
      <c r="T26" s="13">
        <f t="shared" si="43"/>
        <v>455</v>
      </c>
      <c r="U26" s="13">
        <f t="shared" si="43"/>
        <v>475</v>
      </c>
      <c r="V26" s="13">
        <f t="shared" si="43"/>
        <v>480</v>
      </c>
      <c r="W26" s="13">
        <f t="shared" si="43"/>
        <v>512</v>
      </c>
      <c r="X26" s="13">
        <f t="shared" si="43"/>
        <v>546</v>
      </c>
      <c r="Y26" s="13">
        <f t="shared" si="43"/>
        <v>567</v>
      </c>
      <c r="Z26" s="14">
        <f t="shared" ref="Z26:AA26" si="44">SUM(Z27:Z39)</f>
        <v>587</v>
      </c>
      <c r="AA26" s="35">
        <f t="shared" si="44"/>
        <v>615</v>
      </c>
      <c r="AB26" s="14">
        <f t="shared" ref="AB26:AC26" si="45">SUM(AB27:AB39)</f>
        <v>628</v>
      </c>
      <c r="AC26" s="14">
        <f t="shared" si="45"/>
        <v>651</v>
      </c>
      <c r="AD26" s="14">
        <f t="shared" ref="AD26" si="46">SUM(AD27:AD39)</f>
        <v>670</v>
      </c>
      <c r="AE26" s="14">
        <f t="shared" ref="AE26:AG26" si="47">SUM(AE27:AE39)</f>
        <v>660</v>
      </c>
      <c r="AF26" s="14">
        <f t="shared" ref="AF26" si="48">SUM(AF27:AF39)</f>
        <v>641</v>
      </c>
      <c r="AG26" s="14">
        <f t="shared" si="47"/>
        <v>619</v>
      </c>
      <c r="AH26" s="14">
        <f t="shared" ref="AH26:AI26" si="49">SUM(AH27:AH39)</f>
        <v>622</v>
      </c>
      <c r="AI26" s="14">
        <f t="shared" si="49"/>
        <v>636</v>
      </c>
      <c r="AJ26" s="14">
        <f t="shared" ref="AJ26" si="50">SUM(AJ27:AJ39)</f>
        <v>643</v>
      </c>
    </row>
    <row r="27" spans="1:36" s="1" customFormat="1" x14ac:dyDescent="0.2">
      <c r="A27" s="32"/>
      <c r="B27" s="27"/>
      <c r="C27" s="16"/>
      <c r="D27" s="16"/>
      <c r="E27" s="11" t="s">
        <v>99</v>
      </c>
      <c r="F27" s="12"/>
      <c r="G27" s="35">
        <v>34</v>
      </c>
      <c r="H27" s="13">
        <v>34</v>
      </c>
      <c r="I27" s="13">
        <v>35</v>
      </c>
      <c r="J27" s="13">
        <v>35</v>
      </c>
      <c r="K27" s="13">
        <v>36</v>
      </c>
      <c r="L27" s="13">
        <v>36</v>
      </c>
      <c r="M27" s="13">
        <v>36</v>
      </c>
      <c r="N27" s="13">
        <v>33</v>
      </c>
      <c r="O27" s="13">
        <v>28</v>
      </c>
      <c r="P27" s="14">
        <v>26</v>
      </c>
      <c r="Q27" s="35">
        <v>24</v>
      </c>
      <c r="R27" s="13">
        <v>24</v>
      </c>
      <c r="S27" s="13">
        <v>24</v>
      </c>
      <c r="T27" s="13">
        <v>22</v>
      </c>
      <c r="U27" s="13">
        <v>18</v>
      </c>
      <c r="V27" s="13" t="s">
        <v>122</v>
      </c>
      <c r="W27" s="13" t="s">
        <v>122</v>
      </c>
      <c r="X27" s="13" t="s">
        <v>122</v>
      </c>
      <c r="Y27" s="13" t="s">
        <v>122</v>
      </c>
      <c r="Z27" s="14" t="s">
        <v>156</v>
      </c>
      <c r="AA27" s="35" t="s">
        <v>161</v>
      </c>
      <c r="AB27" s="14" t="s">
        <v>35</v>
      </c>
      <c r="AC27" s="14" t="s">
        <v>35</v>
      </c>
      <c r="AD27" s="14" t="s">
        <v>35</v>
      </c>
      <c r="AE27" s="14" t="s">
        <v>35</v>
      </c>
      <c r="AF27" s="14" t="s">
        <v>35</v>
      </c>
      <c r="AG27" s="14" t="s">
        <v>35</v>
      </c>
      <c r="AH27" s="14" t="s">
        <v>35</v>
      </c>
      <c r="AI27" s="14" t="s">
        <v>35</v>
      </c>
      <c r="AJ27" s="14" t="s">
        <v>35</v>
      </c>
    </row>
    <row r="28" spans="1:36" s="1" customFormat="1" x14ac:dyDescent="0.2">
      <c r="A28" s="32"/>
      <c r="B28" s="27"/>
      <c r="C28" s="16"/>
      <c r="D28" s="16"/>
      <c r="E28" s="16" t="s">
        <v>100</v>
      </c>
      <c r="F28" s="2"/>
      <c r="G28" s="37">
        <v>22</v>
      </c>
      <c r="H28" s="4">
        <v>25</v>
      </c>
      <c r="I28" s="4">
        <v>27</v>
      </c>
      <c r="J28" s="4">
        <v>30</v>
      </c>
      <c r="K28" s="4">
        <v>32</v>
      </c>
      <c r="L28" s="4">
        <v>32</v>
      </c>
      <c r="M28" s="4">
        <v>32</v>
      </c>
      <c r="N28" s="4">
        <v>35</v>
      </c>
      <c r="O28" s="4">
        <v>35</v>
      </c>
      <c r="P28" s="17">
        <v>36</v>
      </c>
      <c r="Q28" s="37">
        <v>34</v>
      </c>
      <c r="R28" s="4">
        <v>38</v>
      </c>
      <c r="S28" s="4">
        <v>35</v>
      </c>
      <c r="T28" s="4">
        <v>33</v>
      </c>
      <c r="U28" s="4">
        <v>33</v>
      </c>
      <c r="V28" s="4">
        <v>35</v>
      </c>
      <c r="W28" s="4">
        <v>43</v>
      </c>
      <c r="X28" s="4">
        <v>57</v>
      </c>
      <c r="Y28" s="4">
        <v>61</v>
      </c>
      <c r="Z28" s="17">
        <v>66</v>
      </c>
      <c r="AA28" s="37">
        <v>75</v>
      </c>
      <c r="AB28" s="17">
        <v>83</v>
      </c>
      <c r="AC28" s="17">
        <v>102</v>
      </c>
      <c r="AD28" s="17">
        <v>100</v>
      </c>
      <c r="AE28" s="17">
        <v>103</v>
      </c>
      <c r="AF28" s="17">
        <v>102</v>
      </c>
      <c r="AG28" s="17">
        <v>101</v>
      </c>
      <c r="AH28" s="17">
        <v>106</v>
      </c>
      <c r="AI28" s="17">
        <v>110</v>
      </c>
      <c r="AJ28" s="17">
        <v>111</v>
      </c>
    </row>
    <row r="29" spans="1:36" s="1" customFormat="1" x14ac:dyDescent="0.2">
      <c r="A29" s="32"/>
      <c r="B29" s="27"/>
      <c r="C29" s="16"/>
      <c r="D29" s="16"/>
      <c r="E29" s="16" t="s">
        <v>167</v>
      </c>
      <c r="F29" s="2"/>
      <c r="G29" s="37" t="s">
        <v>169</v>
      </c>
      <c r="H29" s="4" t="s">
        <v>169</v>
      </c>
      <c r="I29" s="4" t="s">
        <v>169</v>
      </c>
      <c r="J29" s="4" t="s">
        <v>169</v>
      </c>
      <c r="K29" s="4" t="s">
        <v>169</v>
      </c>
      <c r="L29" s="4" t="s">
        <v>169</v>
      </c>
      <c r="M29" s="4" t="s">
        <v>169</v>
      </c>
      <c r="N29" s="4" t="s">
        <v>169</v>
      </c>
      <c r="O29" s="4" t="s">
        <v>169</v>
      </c>
      <c r="P29" s="17" t="s">
        <v>169</v>
      </c>
      <c r="Q29" s="37" t="s">
        <v>169</v>
      </c>
      <c r="R29" s="4" t="s">
        <v>169</v>
      </c>
      <c r="S29" s="4" t="s">
        <v>169</v>
      </c>
      <c r="T29" s="4" t="s">
        <v>169</v>
      </c>
      <c r="U29" s="4" t="s">
        <v>169</v>
      </c>
      <c r="V29" s="4" t="s">
        <v>169</v>
      </c>
      <c r="W29" s="4" t="s">
        <v>169</v>
      </c>
      <c r="X29" s="4" t="s">
        <v>169</v>
      </c>
      <c r="Y29" s="4" t="s">
        <v>169</v>
      </c>
      <c r="Z29" s="17" t="s">
        <v>169</v>
      </c>
      <c r="AA29" s="37" t="s">
        <v>169</v>
      </c>
      <c r="AB29" s="17" t="s">
        <v>169</v>
      </c>
      <c r="AC29" s="17" t="s">
        <v>169</v>
      </c>
      <c r="AD29" s="17">
        <v>5</v>
      </c>
      <c r="AE29" s="17">
        <v>8</v>
      </c>
      <c r="AF29" s="17">
        <v>14</v>
      </c>
      <c r="AG29" s="17">
        <v>16</v>
      </c>
      <c r="AH29" s="17">
        <v>17</v>
      </c>
      <c r="AI29" s="17">
        <v>22</v>
      </c>
      <c r="AJ29" s="17">
        <v>26</v>
      </c>
    </row>
    <row r="30" spans="1:36" s="1" customFormat="1" x14ac:dyDescent="0.2">
      <c r="A30" s="32"/>
      <c r="B30" s="27"/>
      <c r="C30" s="16"/>
      <c r="D30" s="16"/>
      <c r="E30" s="16" t="s">
        <v>94</v>
      </c>
      <c r="F30" s="2"/>
      <c r="G30" s="37">
        <v>30</v>
      </c>
      <c r="H30" s="4">
        <v>35</v>
      </c>
      <c r="I30" s="4">
        <v>41</v>
      </c>
      <c r="J30" s="4">
        <v>42</v>
      </c>
      <c r="K30" s="4">
        <v>42</v>
      </c>
      <c r="L30" s="4">
        <v>49</v>
      </c>
      <c r="M30" s="4">
        <v>52</v>
      </c>
      <c r="N30" s="4">
        <v>54</v>
      </c>
      <c r="O30" s="4">
        <v>55</v>
      </c>
      <c r="P30" s="17">
        <v>58</v>
      </c>
      <c r="Q30" s="37">
        <v>71</v>
      </c>
      <c r="R30" s="4">
        <v>84</v>
      </c>
      <c r="S30" s="4">
        <v>101</v>
      </c>
      <c r="T30" s="4">
        <v>121</v>
      </c>
      <c r="U30" s="4">
        <v>141</v>
      </c>
      <c r="V30" s="4">
        <v>150</v>
      </c>
      <c r="W30" s="4">
        <v>163</v>
      </c>
      <c r="X30" s="4">
        <v>172</v>
      </c>
      <c r="Y30" s="4">
        <v>172</v>
      </c>
      <c r="Z30" s="17">
        <v>175</v>
      </c>
      <c r="AA30" s="37">
        <v>174</v>
      </c>
      <c r="AB30" s="17">
        <v>176</v>
      </c>
      <c r="AC30" s="17">
        <v>178</v>
      </c>
      <c r="AD30" s="17">
        <v>170</v>
      </c>
      <c r="AE30" s="17">
        <v>165</v>
      </c>
      <c r="AF30" s="17">
        <v>157</v>
      </c>
      <c r="AG30" s="17">
        <v>154</v>
      </c>
      <c r="AH30" s="17">
        <v>153</v>
      </c>
      <c r="AI30" s="17">
        <v>153</v>
      </c>
      <c r="AJ30" s="17">
        <v>153</v>
      </c>
    </row>
    <row r="31" spans="1:36" s="1" customFormat="1" x14ac:dyDescent="0.2">
      <c r="A31" s="32"/>
      <c r="B31" s="27"/>
      <c r="C31" s="16"/>
      <c r="D31" s="16"/>
      <c r="E31" s="16" t="s">
        <v>101</v>
      </c>
      <c r="F31" s="2"/>
      <c r="G31" s="37">
        <v>83</v>
      </c>
      <c r="H31" s="4">
        <v>87</v>
      </c>
      <c r="I31" s="4">
        <v>87</v>
      </c>
      <c r="J31" s="4">
        <v>85</v>
      </c>
      <c r="K31" s="4">
        <v>81</v>
      </c>
      <c r="L31" s="4">
        <v>80</v>
      </c>
      <c r="M31" s="4">
        <v>87</v>
      </c>
      <c r="N31" s="4">
        <v>92</v>
      </c>
      <c r="O31" s="4">
        <v>97</v>
      </c>
      <c r="P31" s="17">
        <v>103</v>
      </c>
      <c r="Q31" s="37">
        <v>106</v>
      </c>
      <c r="R31" s="4">
        <v>112</v>
      </c>
      <c r="S31" s="4">
        <v>112</v>
      </c>
      <c r="T31" s="4">
        <v>111</v>
      </c>
      <c r="U31" s="4">
        <v>111</v>
      </c>
      <c r="V31" s="4">
        <v>117</v>
      </c>
      <c r="W31" s="4">
        <v>113</v>
      </c>
      <c r="X31" s="4">
        <v>108</v>
      </c>
      <c r="Y31" s="4">
        <v>105</v>
      </c>
      <c r="Z31" s="17">
        <v>98</v>
      </c>
      <c r="AA31" s="37">
        <v>91</v>
      </c>
      <c r="AB31" s="17">
        <v>87</v>
      </c>
      <c r="AC31" s="17">
        <v>81</v>
      </c>
      <c r="AD31" s="17">
        <v>76</v>
      </c>
      <c r="AE31" s="17">
        <v>69</v>
      </c>
      <c r="AF31" s="17">
        <v>62</v>
      </c>
      <c r="AG31" s="17">
        <v>57</v>
      </c>
      <c r="AH31" s="17">
        <v>55</v>
      </c>
      <c r="AI31" s="17">
        <v>52</v>
      </c>
      <c r="AJ31" s="17">
        <v>52</v>
      </c>
    </row>
    <row r="32" spans="1:36" s="1" customFormat="1" x14ac:dyDescent="0.2">
      <c r="A32" s="32"/>
      <c r="B32" s="27"/>
      <c r="C32" s="16"/>
      <c r="D32" s="16"/>
      <c r="E32" s="16" t="s">
        <v>93</v>
      </c>
      <c r="F32" s="2"/>
      <c r="G32" s="37">
        <v>10</v>
      </c>
      <c r="H32" s="4">
        <v>17</v>
      </c>
      <c r="I32" s="4">
        <v>30</v>
      </c>
      <c r="J32" s="4">
        <v>36</v>
      </c>
      <c r="K32" s="4">
        <v>39</v>
      </c>
      <c r="L32" s="4">
        <v>39</v>
      </c>
      <c r="M32" s="4">
        <v>41</v>
      </c>
      <c r="N32" s="4">
        <v>50</v>
      </c>
      <c r="O32" s="4">
        <v>58</v>
      </c>
      <c r="P32" s="17">
        <v>66</v>
      </c>
      <c r="Q32" s="37">
        <v>75</v>
      </c>
      <c r="R32" s="4">
        <v>81</v>
      </c>
      <c r="S32" s="4">
        <v>86</v>
      </c>
      <c r="T32" s="4">
        <v>89</v>
      </c>
      <c r="U32" s="4">
        <v>95</v>
      </c>
      <c r="V32" s="4">
        <v>95</v>
      </c>
      <c r="W32" s="4">
        <v>97</v>
      </c>
      <c r="X32" s="4">
        <v>100</v>
      </c>
      <c r="Y32" s="4">
        <v>98</v>
      </c>
      <c r="Z32" s="17">
        <v>98</v>
      </c>
      <c r="AA32" s="37">
        <v>95</v>
      </c>
      <c r="AB32" s="17">
        <v>92</v>
      </c>
      <c r="AC32" s="17">
        <v>90</v>
      </c>
      <c r="AD32" s="17">
        <v>97</v>
      </c>
      <c r="AE32" s="17">
        <v>89</v>
      </c>
      <c r="AF32" s="17">
        <v>69</v>
      </c>
      <c r="AG32" s="17">
        <v>47</v>
      </c>
      <c r="AH32" s="17">
        <v>43</v>
      </c>
      <c r="AI32" s="17">
        <v>42</v>
      </c>
      <c r="AJ32" s="17">
        <v>39</v>
      </c>
    </row>
    <row r="33" spans="1:36" s="1" customFormat="1" x14ac:dyDescent="0.2">
      <c r="A33" s="32"/>
      <c r="B33" s="27"/>
      <c r="C33" s="16"/>
      <c r="D33" s="16"/>
      <c r="E33" s="16" t="s">
        <v>120</v>
      </c>
      <c r="F33" s="2"/>
      <c r="G33" s="37" t="s">
        <v>35</v>
      </c>
      <c r="H33" s="4" t="s">
        <v>35</v>
      </c>
      <c r="I33" s="4" t="s">
        <v>35</v>
      </c>
      <c r="J33" s="4" t="s">
        <v>35</v>
      </c>
      <c r="K33" s="4" t="s">
        <v>35</v>
      </c>
      <c r="L33" s="4" t="s">
        <v>35</v>
      </c>
      <c r="M33" s="4" t="s">
        <v>35</v>
      </c>
      <c r="N33" s="4" t="s">
        <v>35</v>
      </c>
      <c r="O33" s="4" t="s">
        <v>35</v>
      </c>
      <c r="P33" s="17" t="s">
        <v>35</v>
      </c>
      <c r="Q33" s="37" t="s">
        <v>35</v>
      </c>
      <c r="R33" s="4" t="s">
        <v>35</v>
      </c>
      <c r="S33" s="4" t="s">
        <v>35</v>
      </c>
      <c r="T33" s="4" t="s">
        <v>35</v>
      </c>
      <c r="U33" s="4" t="s">
        <v>35</v>
      </c>
      <c r="V33" s="4">
        <v>2</v>
      </c>
      <c r="W33" s="4">
        <v>24</v>
      </c>
      <c r="X33" s="4">
        <v>36</v>
      </c>
      <c r="Y33" s="4">
        <v>52</v>
      </c>
      <c r="Z33" s="17">
        <v>68</v>
      </c>
      <c r="AA33" s="37">
        <v>88</v>
      </c>
      <c r="AB33" s="17">
        <v>99</v>
      </c>
      <c r="AC33" s="17">
        <v>106</v>
      </c>
      <c r="AD33" s="17">
        <v>117</v>
      </c>
      <c r="AE33" s="17">
        <v>123</v>
      </c>
      <c r="AF33" s="17">
        <v>128</v>
      </c>
      <c r="AG33" s="17">
        <v>130</v>
      </c>
      <c r="AH33" s="17">
        <v>134</v>
      </c>
      <c r="AI33" s="17">
        <v>140</v>
      </c>
      <c r="AJ33" s="17">
        <v>143</v>
      </c>
    </row>
    <row r="34" spans="1:36" s="1" customFormat="1" x14ac:dyDescent="0.2">
      <c r="A34" s="32"/>
      <c r="B34" s="27"/>
      <c r="C34" s="16"/>
      <c r="D34" s="16"/>
      <c r="E34" s="16" t="s">
        <v>95</v>
      </c>
      <c r="F34" s="2"/>
      <c r="G34" s="37">
        <v>35</v>
      </c>
      <c r="H34" s="4">
        <v>34</v>
      </c>
      <c r="I34" s="4">
        <v>29</v>
      </c>
      <c r="J34" s="4">
        <v>26</v>
      </c>
      <c r="K34" s="4">
        <v>26</v>
      </c>
      <c r="L34" s="4">
        <v>26</v>
      </c>
      <c r="M34" s="4">
        <v>26</v>
      </c>
      <c r="N34" s="4">
        <v>26</v>
      </c>
      <c r="O34" s="4">
        <v>26</v>
      </c>
      <c r="P34" s="17">
        <v>26</v>
      </c>
      <c r="Q34" s="37">
        <v>26</v>
      </c>
      <c r="R34" s="4">
        <v>24</v>
      </c>
      <c r="S34" s="4">
        <v>16</v>
      </c>
      <c r="T34" s="4">
        <v>10</v>
      </c>
      <c r="U34" s="4" t="s">
        <v>122</v>
      </c>
      <c r="V34" s="4" t="s">
        <v>122</v>
      </c>
      <c r="W34" s="4" t="s">
        <v>122</v>
      </c>
      <c r="X34" s="4" t="s">
        <v>122</v>
      </c>
      <c r="Y34" s="4" t="s">
        <v>122</v>
      </c>
      <c r="Z34" s="17" t="s">
        <v>156</v>
      </c>
      <c r="AA34" s="37" t="s">
        <v>161</v>
      </c>
      <c r="AB34" s="17" t="s">
        <v>35</v>
      </c>
      <c r="AC34" s="17" t="s">
        <v>35</v>
      </c>
      <c r="AD34" s="17" t="s">
        <v>35</v>
      </c>
      <c r="AE34" s="17" t="s">
        <v>35</v>
      </c>
      <c r="AF34" s="17" t="s">
        <v>35</v>
      </c>
      <c r="AG34" s="17" t="s">
        <v>35</v>
      </c>
      <c r="AH34" s="17" t="s">
        <v>35</v>
      </c>
      <c r="AI34" s="17" t="s">
        <v>35</v>
      </c>
      <c r="AJ34" s="17" t="s">
        <v>35</v>
      </c>
    </row>
    <row r="35" spans="1:36" s="1" customFormat="1" x14ac:dyDescent="0.2">
      <c r="A35" s="32"/>
      <c r="B35" s="27"/>
      <c r="C35" s="16"/>
      <c r="D35" s="16"/>
      <c r="E35" s="16" t="s">
        <v>96</v>
      </c>
      <c r="F35" s="2"/>
      <c r="G35" s="37">
        <v>6</v>
      </c>
      <c r="H35" s="4">
        <v>13</v>
      </c>
      <c r="I35" s="4">
        <v>16</v>
      </c>
      <c r="J35" s="4">
        <v>16</v>
      </c>
      <c r="K35" s="4">
        <v>16</v>
      </c>
      <c r="L35" s="4">
        <v>16</v>
      </c>
      <c r="M35" s="4">
        <v>16</v>
      </c>
      <c r="N35" s="4">
        <v>16</v>
      </c>
      <c r="O35" s="4">
        <v>16</v>
      </c>
      <c r="P35" s="17">
        <v>16</v>
      </c>
      <c r="Q35" s="37">
        <v>16</v>
      </c>
      <c r="R35" s="4">
        <v>16</v>
      </c>
      <c r="S35" s="4">
        <v>16</v>
      </c>
      <c r="T35" s="4">
        <v>16</v>
      </c>
      <c r="U35" s="4">
        <v>16</v>
      </c>
      <c r="V35" s="4">
        <v>16</v>
      </c>
      <c r="W35" s="4">
        <v>4</v>
      </c>
      <c r="X35" s="4" t="s">
        <v>122</v>
      </c>
      <c r="Y35" s="4" t="s">
        <v>122</v>
      </c>
      <c r="Z35" s="17" t="s">
        <v>156</v>
      </c>
      <c r="AA35" s="37" t="s">
        <v>161</v>
      </c>
      <c r="AB35" s="17" t="s">
        <v>35</v>
      </c>
      <c r="AC35" s="17" t="s">
        <v>35</v>
      </c>
      <c r="AD35" s="17" t="s">
        <v>35</v>
      </c>
      <c r="AE35" s="17" t="s">
        <v>35</v>
      </c>
      <c r="AF35" s="17" t="s">
        <v>35</v>
      </c>
      <c r="AG35" s="17" t="s">
        <v>35</v>
      </c>
      <c r="AH35" s="17" t="s">
        <v>35</v>
      </c>
      <c r="AI35" s="17" t="s">
        <v>35</v>
      </c>
      <c r="AJ35" s="17" t="s">
        <v>35</v>
      </c>
    </row>
    <row r="36" spans="1:36" s="1" customFormat="1" x14ac:dyDescent="0.2">
      <c r="A36" s="32"/>
      <c r="B36" s="27"/>
      <c r="C36" s="16"/>
      <c r="D36" s="16"/>
      <c r="E36" s="16" t="s">
        <v>117</v>
      </c>
      <c r="F36" s="2"/>
      <c r="G36" s="37" t="s">
        <v>35</v>
      </c>
      <c r="H36" s="4" t="s">
        <v>35</v>
      </c>
      <c r="I36" s="4" t="s">
        <v>35</v>
      </c>
      <c r="J36" s="4" t="s">
        <v>35</v>
      </c>
      <c r="K36" s="4" t="s">
        <v>35</v>
      </c>
      <c r="L36" s="4" t="s">
        <v>35</v>
      </c>
      <c r="M36" s="4" t="s">
        <v>35</v>
      </c>
      <c r="N36" s="4" t="s">
        <v>35</v>
      </c>
      <c r="O36" s="4" t="s">
        <v>35</v>
      </c>
      <c r="P36" s="17" t="s">
        <v>35</v>
      </c>
      <c r="Q36" s="37" t="s">
        <v>35</v>
      </c>
      <c r="R36" s="4" t="s">
        <v>35</v>
      </c>
      <c r="S36" s="4">
        <v>1</v>
      </c>
      <c r="T36" s="4">
        <v>8</v>
      </c>
      <c r="U36" s="4">
        <v>14</v>
      </c>
      <c r="V36" s="4">
        <v>16</v>
      </c>
      <c r="W36" s="4">
        <v>17</v>
      </c>
      <c r="X36" s="4">
        <v>21</v>
      </c>
      <c r="Y36" s="4">
        <v>23</v>
      </c>
      <c r="Z36" s="17">
        <v>26</v>
      </c>
      <c r="AA36" s="37">
        <v>33</v>
      </c>
      <c r="AB36" s="17">
        <v>39</v>
      </c>
      <c r="AC36" s="17">
        <v>44</v>
      </c>
      <c r="AD36" s="17">
        <v>47</v>
      </c>
      <c r="AE36" s="17">
        <v>47</v>
      </c>
      <c r="AF36" s="17">
        <v>47</v>
      </c>
      <c r="AG36" s="17">
        <v>47</v>
      </c>
      <c r="AH36" s="17">
        <v>47</v>
      </c>
      <c r="AI36" s="17">
        <v>46</v>
      </c>
      <c r="AJ36" s="17">
        <v>46</v>
      </c>
    </row>
    <row r="37" spans="1:36" s="1" customFormat="1" x14ac:dyDescent="0.2">
      <c r="A37" s="32"/>
      <c r="B37" s="27"/>
      <c r="C37" s="16"/>
      <c r="D37" s="16"/>
      <c r="E37" s="16" t="s">
        <v>118</v>
      </c>
      <c r="F37" s="2"/>
      <c r="G37" s="37" t="s">
        <v>35</v>
      </c>
      <c r="H37" s="4" t="s">
        <v>35</v>
      </c>
      <c r="I37" s="4" t="s">
        <v>35</v>
      </c>
      <c r="J37" s="4" t="s">
        <v>35</v>
      </c>
      <c r="K37" s="4" t="s">
        <v>35</v>
      </c>
      <c r="L37" s="4" t="s">
        <v>35</v>
      </c>
      <c r="M37" s="4" t="s">
        <v>35</v>
      </c>
      <c r="N37" s="4" t="s">
        <v>35</v>
      </c>
      <c r="O37" s="4" t="s">
        <v>119</v>
      </c>
      <c r="P37" s="17">
        <v>12</v>
      </c>
      <c r="Q37" s="37">
        <v>13</v>
      </c>
      <c r="R37" s="4">
        <v>13</v>
      </c>
      <c r="S37" s="4">
        <v>13</v>
      </c>
      <c r="T37" s="4">
        <v>14</v>
      </c>
      <c r="U37" s="4">
        <v>15</v>
      </c>
      <c r="V37" s="4">
        <v>16</v>
      </c>
      <c r="W37" s="4">
        <v>17</v>
      </c>
      <c r="X37" s="4">
        <v>18</v>
      </c>
      <c r="Y37" s="4">
        <v>18</v>
      </c>
      <c r="Z37" s="17">
        <v>18</v>
      </c>
      <c r="AA37" s="37">
        <v>16</v>
      </c>
      <c r="AB37" s="17">
        <v>12</v>
      </c>
      <c r="AC37" s="17">
        <v>10</v>
      </c>
      <c r="AD37" s="17">
        <v>10</v>
      </c>
      <c r="AE37" s="17">
        <v>10</v>
      </c>
      <c r="AF37" s="17">
        <v>10</v>
      </c>
      <c r="AG37" s="17">
        <v>10</v>
      </c>
      <c r="AH37" s="17">
        <v>9</v>
      </c>
      <c r="AI37" s="17">
        <v>9</v>
      </c>
      <c r="AJ37" s="17">
        <v>9</v>
      </c>
    </row>
    <row r="38" spans="1:36" s="1" customFormat="1" x14ac:dyDescent="0.2">
      <c r="A38" s="32"/>
      <c r="B38" s="27"/>
      <c r="C38" s="16"/>
      <c r="D38" s="16"/>
      <c r="E38" s="16" t="s">
        <v>157</v>
      </c>
      <c r="F38" s="2"/>
      <c r="G38" s="37" t="s">
        <v>156</v>
      </c>
      <c r="H38" s="4" t="s">
        <v>158</v>
      </c>
      <c r="I38" s="4" t="s">
        <v>158</v>
      </c>
      <c r="J38" s="4" t="s">
        <v>158</v>
      </c>
      <c r="K38" s="4" t="s">
        <v>158</v>
      </c>
      <c r="L38" s="4" t="s">
        <v>158</v>
      </c>
      <c r="M38" s="4" t="s">
        <v>158</v>
      </c>
      <c r="N38" s="4" t="s">
        <v>156</v>
      </c>
      <c r="O38" s="4" t="s">
        <v>158</v>
      </c>
      <c r="P38" s="17" t="s">
        <v>158</v>
      </c>
      <c r="Q38" s="37" t="s">
        <v>158</v>
      </c>
      <c r="R38" s="4" t="s">
        <v>158</v>
      </c>
      <c r="S38" s="4" t="s">
        <v>158</v>
      </c>
      <c r="T38" s="4" t="s">
        <v>158</v>
      </c>
      <c r="U38" s="4" t="s">
        <v>158</v>
      </c>
      <c r="V38" s="4" t="s">
        <v>158</v>
      </c>
      <c r="W38" s="4" t="s">
        <v>158</v>
      </c>
      <c r="X38" s="4" t="s">
        <v>158</v>
      </c>
      <c r="Y38" s="4" t="s">
        <v>158</v>
      </c>
      <c r="Z38" s="17">
        <v>1</v>
      </c>
      <c r="AA38" s="37">
        <v>4</v>
      </c>
      <c r="AB38" s="17">
        <v>4</v>
      </c>
      <c r="AC38" s="17">
        <v>4</v>
      </c>
      <c r="AD38" s="17">
        <v>4</v>
      </c>
      <c r="AE38" s="17">
        <v>5</v>
      </c>
      <c r="AF38" s="17">
        <v>5</v>
      </c>
      <c r="AG38" s="17">
        <v>4</v>
      </c>
      <c r="AH38" s="17" t="s">
        <v>169</v>
      </c>
      <c r="AI38" s="17" t="s">
        <v>169</v>
      </c>
      <c r="AJ38" s="17" t="s">
        <v>169</v>
      </c>
    </row>
    <row r="39" spans="1:36" s="1" customFormat="1" x14ac:dyDescent="0.2">
      <c r="A39" s="32"/>
      <c r="B39" s="27"/>
      <c r="C39" s="15"/>
      <c r="D39" s="15"/>
      <c r="E39" s="15" t="s">
        <v>74</v>
      </c>
      <c r="F39" s="18"/>
      <c r="G39" s="38">
        <v>10</v>
      </c>
      <c r="H39" s="19">
        <v>13</v>
      </c>
      <c r="I39" s="19">
        <v>14</v>
      </c>
      <c r="J39" s="19">
        <v>15</v>
      </c>
      <c r="K39" s="19">
        <v>18</v>
      </c>
      <c r="L39" s="19">
        <v>20</v>
      </c>
      <c r="M39" s="19">
        <v>25</v>
      </c>
      <c r="N39" s="19">
        <v>30</v>
      </c>
      <c r="O39" s="19">
        <v>32</v>
      </c>
      <c r="P39" s="20">
        <v>25</v>
      </c>
      <c r="Q39" s="38">
        <v>29</v>
      </c>
      <c r="R39" s="19">
        <v>27</v>
      </c>
      <c r="S39" s="19">
        <v>32</v>
      </c>
      <c r="T39" s="19">
        <v>31</v>
      </c>
      <c r="U39" s="19">
        <v>32</v>
      </c>
      <c r="V39" s="19">
        <v>33</v>
      </c>
      <c r="W39" s="19">
        <v>34</v>
      </c>
      <c r="X39" s="19">
        <v>34</v>
      </c>
      <c r="Y39" s="19">
        <v>38</v>
      </c>
      <c r="Z39" s="20">
        <v>37</v>
      </c>
      <c r="AA39" s="38">
        <v>39</v>
      </c>
      <c r="AB39" s="20">
        <v>36</v>
      </c>
      <c r="AC39" s="20">
        <v>36</v>
      </c>
      <c r="AD39" s="20">
        <v>44</v>
      </c>
      <c r="AE39" s="20">
        <v>41</v>
      </c>
      <c r="AF39" s="20">
        <v>47</v>
      </c>
      <c r="AG39" s="20">
        <v>53</v>
      </c>
      <c r="AH39" s="20">
        <v>58</v>
      </c>
      <c r="AI39" s="20">
        <v>62</v>
      </c>
      <c r="AJ39" s="20">
        <v>64</v>
      </c>
    </row>
    <row r="40" spans="1:36" s="1" customFormat="1" x14ac:dyDescent="0.2">
      <c r="A40" s="32"/>
      <c r="B40" s="27"/>
      <c r="C40" s="11" t="s">
        <v>9</v>
      </c>
      <c r="D40" s="12"/>
      <c r="E40" s="12"/>
      <c r="F40" s="12"/>
      <c r="G40" s="35">
        <f>SUM(G41:G42)</f>
        <v>160</v>
      </c>
      <c r="H40" s="13">
        <f t="shared" ref="H40:Y40" si="51">SUM(H41:H42)</f>
        <v>161</v>
      </c>
      <c r="I40" s="13">
        <f t="shared" si="51"/>
        <v>164</v>
      </c>
      <c r="J40" s="13">
        <f t="shared" si="51"/>
        <v>161</v>
      </c>
      <c r="K40" s="13">
        <f t="shared" si="51"/>
        <v>160</v>
      </c>
      <c r="L40" s="13">
        <f t="shared" si="51"/>
        <v>157</v>
      </c>
      <c r="M40" s="13">
        <f t="shared" si="51"/>
        <v>149</v>
      </c>
      <c r="N40" s="13">
        <f t="shared" si="51"/>
        <v>138</v>
      </c>
      <c r="O40" s="13">
        <f t="shared" si="51"/>
        <v>127</v>
      </c>
      <c r="P40" s="14">
        <f t="shared" si="51"/>
        <v>117</v>
      </c>
      <c r="Q40" s="35">
        <f t="shared" si="51"/>
        <v>106</v>
      </c>
      <c r="R40" s="13">
        <f t="shared" si="51"/>
        <v>90</v>
      </c>
      <c r="S40" s="13">
        <f t="shared" si="51"/>
        <v>76</v>
      </c>
      <c r="T40" s="13">
        <f t="shared" si="51"/>
        <v>68</v>
      </c>
      <c r="U40" s="13">
        <f t="shared" si="51"/>
        <v>36</v>
      </c>
      <c r="V40" s="13">
        <f t="shared" si="51"/>
        <v>18</v>
      </c>
      <c r="W40" s="13">
        <f t="shared" si="51"/>
        <v>17</v>
      </c>
      <c r="X40" s="13">
        <f t="shared" si="51"/>
        <v>17</v>
      </c>
      <c r="Y40" s="13">
        <f t="shared" si="51"/>
        <v>15</v>
      </c>
      <c r="Z40" s="14">
        <f t="shared" ref="Z40:AA40" si="52">SUM(Z41:Z42)</f>
        <v>15</v>
      </c>
      <c r="AA40" s="35">
        <f t="shared" si="52"/>
        <v>14</v>
      </c>
      <c r="AB40" s="14">
        <f t="shared" ref="AB40:AC40" si="53">SUM(AB41:AB42)</f>
        <v>13</v>
      </c>
      <c r="AC40" s="14">
        <f t="shared" si="53"/>
        <v>11</v>
      </c>
      <c r="AD40" s="14">
        <f t="shared" ref="AD40" si="54">SUM(AD41:AD42)</f>
        <v>11</v>
      </c>
      <c r="AE40" s="14">
        <f t="shared" ref="AE40:AG40" si="55">SUM(AE41:AE42)</f>
        <v>10</v>
      </c>
      <c r="AF40" s="14">
        <f t="shared" ref="AF40" si="56">SUM(AF41:AF42)</f>
        <v>11</v>
      </c>
      <c r="AG40" s="14">
        <f t="shared" si="55"/>
        <v>11</v>
      </c>
      <c r="AH40" s="14">
        <f t="shared" ref="AH40:AI40" si="57">SUM(AH41:AH42)</f>
        <v>11</v>
      </c>
      <c r="AI40" s="14">
        <f t="shared" si="57"/>
        <v>11</v>
      </c>
      <c r="AJ40" s="14">
        <f t="shared" ref="AJ40" si="58">SUM(AJ41:AJ42)</f>
        <v>11</v>
      </c>
    </row>
    <row r="41" spans="1:36" s="1" customFormat="1" x14ac:dyDescent="0.2">
      <c r="A41" s="32"/>
      <c r="B41" s="27"/>
      <c r="C41" s="16"/>
      <c r="D41" s="7" t="s">
        <v>142</v>
      </c>
      <c r="E41" s="8"/>
      <c r="F41" s="8"/>
      <c r="G41" s="36" t="s">
        <v>35</v>
      </c>
      <c r="H41" s="9" t="s">
        <v>35</v>
      </c>
      <c r="I41" s="9" t="s">
        <v>35</v>
      </c>
      <c r="J41" s="9" t="s">
        <v>35</v>
      </c>
      <c r="K41" s="9" t="s">
        <v>35</v>
      </c>
      <c r="L41" s="9" t="s">
        <v>35</v>
      </c>
      <c r="M41" s="9" t="s">
        <v>35</v>
      </c>
      <c r="N41" s="9" t="s">
        <v>35</v>
      </c>
      <c r="O41" s="9" t="s">
        <v>35</v>
      </c>
      <c r="P41" s="10" t="s">
        <v>35</v>
      </c>
      <c r="Q41" s="36" t="s">
        <v>35</v>
      </c>
      <c r="R41" s="9" t="s">
        <v>35</v>
      </c>
      <c r="S41" s="9" t="s">
        <v>35</v>
      </c>
      <c r="T41" s="9" t="s">
        <v>35</v>
      </c>
      <c r="U41" s="9" t="s">
        <v>35</v>
      </c>
      <c r="V41" s="9" t="s">
        <v>35</v>
      </c>
      <c r="W41" s="9" t="s">
        <v>35</v>
      </c>
      <c r="X41" s="9" t="s">
        <v>35</v>
      </c>
      <c r="Y41" s="9" t="s">
        <v>122</v>
      </c>
      <c r="Z41" s="10" t="s">
        <v>156</v>
      </c>
      <c r="AA41" s="36" t="s">
        <v>161</v>
      </c>
      <c r="AB41" s="10" t="s">
        <v>35</v>
      </c>
      <c r="AC41" s="10" t="s">
        <v>35</v>
      </c>
      <c r="AD41" s="10" t="s">
        <v>35</v>
      </c>
      <c r="AE41" s="10" t="s">
        <v>35</v>
      </c>
      <c r="AF41" s="10" t="s">
        <v>35</v>
      </c>
      <c r="AG41" s="10" t="s">
        <v>35</v>
      </c>
      <c r="AH41" s="10" t="s">
        <v>35</v>
      </c>
      <c r="AI41" s="10" t="s">
        <v>35</v>
      </c>
      <c r="AJ41" s="10" t="s">
        <v>35</v>
      </c>
    </row>
    <row r="42" spans="1:36" s="1" customFormat="1" x14ac:dyDescent="0.2">
      <c r="A42" s="32"/>
      <c r="B42" s="27"/>
      <c r="C42" s="16"/>
      <c r="D42" s="11" t="s">
        <v>14</v>
      </c>
      <c r="E42" s="12"/>
      <c r="F42" s="12"/>
      <c r="G42" s="35">
        <f>SUM(G43:G47)</f>
        <v>160</v>
      </c>
      <c r="H42" s="13">
        <f t="shared" ref="H42:Y42" si="59">SUM(H43:H47)</f>
        <v>161</v>
      </c>
      <c r="I42" s="13">
        <f t="shared" si="59"/>
        <v>164</v>
      </c>
      <c r="J42" s="13">
        <f t="shared" si="59"/>
        <v>161</v>
      </c>
      <c r="K42" s="13">
        <f t="shared" si="59"/>
        <v>160</v>
      </c>
      <c r="L42" s="13">
        <f t="shared" si="59"/>
        <v>157</v>
      </c>
      <c r="M42" s="13">
        <f t="shared" si="59"/>
        <v>149</v>
      </c>
      <c r="N42" s="13">
        <f t="shared" si="59"/>
        <v>138</v>
      </c>
      <c r="O42" s="13">
        <f t="shared" si="59"/>
        <v>127</v>
      </c>
      <c r="P42" s="14">
        <f t="shared" si="59"/>
        <v>117</v>
      </c>
      <c r="Q42" s="35">
        <f t="shared" si="59"/>
        <v>106</v>
      </c>
      <c r="R42" s="13">
        <f t="shared" si="59"/>
        <v>90</v>
      </c>
      <c r="S42" s="13">
        <f t="shared" si="59"/>
        <v>76</v>
      </c>
      <c r="T42" s="13">
        <f t="shared" si="59"/>
        <v>68</v>
      </c>
      <c r="U42" s="13">
        <f t="shared" si="59"/>
        <v>36</v>
      </c>
      <c r="V42" s="13">
        <f t="shared" si="59"/>
        <v>18</v>
      </c>
      <c r="W42" s="13">
        <f t="shared" si="59"/>
        <v>17</v>
      </c>
      <c r="X42" s="13">
        <f t="shared" si="59"/>
        <v>17</v>
      </c>
      <c r="Y42" s="13">
        <f t="shared" si="59"/>
        <v>15</v>
      </c>
      <c r="Z42" s="14">
        <f t="shared" ref="Z42:AA42" si="60">SUM(Z43:Z47)</f>
        <v>15</v>
      </c>
      <c r="AA42" s="35">
        <f t="shared" si="60"/>
        <v>14</v>
      </c>
      <c r="AB42" s="14">
        <f t="shared" ref="AB42:AC42" si="61">SUM(AB43:AB47)</f>
        <v>13</v>
      </c>
      <c r="AC42" s="14">
        <f t="shared" si="61"/>
        <v>11</v>
      </c>
      <c r="AD42" s="14">
        <f t="shared" ref="AD42" si="62">SUM(AD43:AD47)</f>
        <v>11</v>
      </c>
      <c r="AE42" s="14">
        <f t="shared" ref="AE42:AG42" si="63">SUM(AE43:AE47)</f>
        <v>10</v>
      </c>
      <c r="AF42" s="14">
        <f t="shared" ref="AF42" si="64">SUM(AF43:AF47)</f>
        <v>11</v>
      </c>
      <c r="AG42" s="14">
        <f t="shared" si="63"/>
        <v>11</v>
      </c>
      <c r="AH42" s="14">
        <f t="shared" ref="AH42:AI42" si="65">SUM(AH43:AH47)</f>
        <v>11</v>
      </c>
      <c r="AI42" s="14">
        <f t="shared" si="65"/>
        <v>11</v>
      </c>
      <c r="AJ42" s="14">
        <f t="shared" ref="AJ42" si="66">SUM(AJ43:AJ47)</f>
        <v>11</v>
      </c>
    </row>
    <row r="43" spans="1:36" s="1" customFormat="1" x14ac:dyDescent="0.2">
      <c r="A43" s="32"/>
      <c r="B43" s="27"/>
      <c r="C43" s="16"/>
      <c r="D43" s="16"/>
      <c r="E43" s="11" t="s">
        <v>102</v>
      </c>
      <c r="F43" s="12"/>
      <c r="G43" s="35">
        <v>126</v>
      </c>
      <c r="H43" s="13">
        <v>127</v>
      </c>
      <c r="I43" s="13">
        <v>131</v>
      </c>
      <c r="J43" s="13">
        <v>129</v>
      </c>
      <c r="K43" s="13">
        <v>131</v>
      </c>
      <c r="L43" s="13">
        <v>129</v>
      </c>
      <c r="M43" s="13">
        <v>125</v>
      </c>
      <c r="N43" s="13">
        <v>121</v>
      </c>
      <c r="O43" s="13">
        <v>117</v>
      </c>
      <c r="P43" s="14">
        <v>114</v>
      </c>
      <c r="Q43" s="35">
        <v>104</v>
      </c>
      <c r="R43" s="13">
        <v>88</v>
      </c>
      <c r="S43" s="13">
        <v>74</v>
      </c>
      <c r="T43" s="13">
        <v>66</v>
      </c>
      <c r="U43" s="13">
        <v>34</v>
      </c>
      <c r="V43" s="13">
        <v>16</v>
      </c>
      <c r="W43" s="13">
        <v>15</v>
      </c>
      <c r="X43" s="13">
        <v>15</v>
      </c>
      <c r="Y43" s="13">
        <v>13</v>
      </c>
      <c r="Z43" s="14">
        <v>13</v>
      </c>
      <c r="AA43" s="35">
        <v>12</v>
      </c>
      <c r="AB43" s="14">
        <v>11</v>
      </c>
      <c r="AC43" s="14">
        <v>9</v>
      </c>
      <c r="AD43" s="14">
        <v>8</v>
      </c>
      <c r="AE43" s="14">
        <v>8</v>
      </c>
      <c r="AF43" s="14">
        <v>8</v>
      </c>
      <c r="AG43" s="14">
        <v>8</v>
      </c>
      <c r="AH43" s="14">
        <v>8</v>
      </c>
      <c r="AI43" s="14">
        <v>8</v>
      </c>
      <c r="AJ43" s="14">
        <v>8</v>
      </c>
    </row>
    <row r="44" spans="1:36" s="1" customFormat="1" x14ac:dyDescent="0.2">
      <c r="A44" s="32"/>
      <c r="B44" s="27"/>
      <c r="C44" s="16"/>
      <c r="D44" s="16"/>
      <c r="E44" s="16" t="s">
        <v>168</v>
      </c>
      <c r="F44" s="2"/>
      <c r="G44" s="37" t="s">
        <v>169</v>
      </c>
      <c r="H44" s="4" t="s">
        <v>169</v>
      </c>
      <c r="I44" s="4" t="s">
        <v>169</v>
      </c>
      <c r="J44" s="4" t="s">
        <v>169</v>
      </c>
      <c r="K44" s="4" t="s">
        <v>169</v>
      </c>
      <c r="L44" s="4" t="s">
        <v>169</v>
      </c>
      <c r="M44" s="4" t="s">
        <v>169</v>
      </c>
      <c r="N44" s="4" t="s">
        <v>169</v>
      </c>
      <c r="O44" s="4" t="s">
        <v>169</v>
      </c>
      <c r="P44" s="17" t="s">
        <v>169</v>
      </c>
      <c r="Q44" s="37" t="s">
        <v>169</v>
      </c>
      <c r="R44" s="4" t="s">
        <v>169</v>
      </c>
      <c r="S44" s="4" t="s">
        <v>169</v>
      </c>
      <c r="T44" s="4" t="s">
        <v>169</v>
      </c>
      <c r="U44" s="4" t="s">
        <v>169</v>
      </c>
      <c r="V44" s="4" t="s">
        <v>169</v>
      </c>
      <c r="W44" s="4" t="s">
        <v>169</v>
      </c>
      <c r="X44" s="4" t="s">
        <v>169</v>
      </c>
      <c r="Y44" s="4" t="s">
        <v>169</v>
      </c>
      <c r="Z44" s="17" t="s">
        <v>169</v>
      </c>
      <c r="AA44" s="37" t="s">
        <v>169</v>
      </c>
      <c r="AB44" s="17" t="s">
        <v>169</v>
      </c>
      <c r="AC44" s="17" t="s">
        <v>169</v>
      </c>
      <c r="AD44" s="17">
        <v>2</v>
      </c>
      <c r="AE44" s="17">
        <v>2</v>
      </c>
      <c r="AF44" s="17">
        <v>3</v>
      </c>
      <c r="AG44" s="17">
        <v>3</v>
      </c>
      <c r="AH44" s="17">
        <v>3</v>
      </c>
      <c r="AI44" s="17">
        <v>3</v>
      </c>
      <c r="AJ44" s="17">
        <v>3</v>
      </c>
    </row>
    <row r="45" spans="1:36" s="1" customFormat="1" x14ac:dyDescent="0.2">
      <c r="A45" s="32"/>
      <c r="B45" s="27"/>
      <c r="C45" s="16"/>
      <c r="D45" s="16"/>
      <c r="E45" s="16" t="s">
        <v>103</v>
      </c>
      <c r="F45" s="2"/>
      <c r="G45" s="37">
        <v>22</v>
      </c>
      <c r="H45" s="4">
        <v>21</v>
      </c>
      <c r="I45" s="4">
        <v>20</v>
      </c>
      <c r="J45" s="4">
        <v>19</v>
      </c>
      <c r="K45" s="4">
        <v>16</v>
      </c>
      <c r="L45" s="4">
        <v>15</v>
      </c>
      <c r="M45" s="4">
        <v>15</v>
      </c>
      <c r="N45" s="4">
        <v>11</v>
      </c>
      <c r="O45" s="4">
        <v>7</v>
      </c>
      <c r="P45" s="17" t="s">
        <v>35</v>
      </c>
      <c r="Q45" s="37" t="s">
        <v>35</v>
      </c>
      <c r="R45" s="4" t="s">
        <v>35</v>
      </c>
      <c r="S45" s="4" t="s">
        <v>35</v>
      </c>
      <c r="T45" s="4" t="s">
        <v>35</v>
      </c>
      <c r="U45" s="4" t="s">
        <v>35</v>
      </c>
      <c r="V45" s="4" t="s">
        <v>35</v>
      </c>
      <c r="W45" s="4" t="s">
        <v>35</v>
      </c>
      <c r="X45" s="4" t="s">
        <v>35</v>
      </c>
      <c r="Y45" s="4" t="s">
        <v>122</v>
      </c>
      <c r="Z45" s="17" t="s">
        <v>156</v>
      </c>
      <c r="AA45" s="37" t="s">
        <v>161</v>
      </c>
      <c r="AB45" s="17" t="s">
        <v>35</v>
      </c>
      <c r="AC45" s="17" t="s">
        <v>35</v>
      </c>
      <c r="AD45" s="17" t="s">
        <v>35</v>
      </c>
      <c r="AE45" s="17" t="s">
        <v>35</v>
      </c>
      <c r="AF45" s="17" t="s">
        <v>35</v>
      </c>
      <c r="AG45" s="17" t="s">
        <v>35</v>
      </c>
      <c r="AH45" s="17" t="s">
        <v>35</v>
      </c>
      <c r="AI45" s="17" t="s">
        <v>35</v>
      </c>
      <c r="AJ45" s="17" t="s">
        <v>35</v>
      </c>
    </row>
    <row r="46" spans="1:36" s="1" customFormat="1" x14ac:dyDescent="0.2">
      <c r="A46" s="32"/>
      <c r="B46" s="27"/>
      <c r="C46" s="16"/>
      <c r="D46" s="16"/>
      <c r="E46" s="16" t="s">
        <v>104</v>
      </c>
      <c r="F46" s="2"/>
      <c r="G46" s="37">
        <v>9</v>
      </c>
      <c r="H46" s="4">
        <v>10</v>
      </c>
      <c r="I46" s="4">
        <v>10</v>
      </c>
      <c r="J46" s="4">
        <v>10</v>
      </c>
      <c r="K46" s="4">
        <v>10</v>
      </c>
      <c r="L46" s="4">
        <v>10</v>
      </c>
      <c r="M46" s="4">
        <v>6</v>
      </c>
      <c r="N46" s="4">
        <v>3</v>
      </c>
      <c r="O46" s="4" t="s">
        <v>122</v>
      </c>
      <c r="P46" s="17" t="s">
        <v>35</v>
      </c>
      <c r="Q46" s="37" t="s">
        <v>35</v>
      </c>
      <c r="R46" s="4" t="s">
        <v>35</v>
      </c>
      <c r="S46" s="4" t="s">
        <v>35</v>
      </c>
      <c r="T46" s="4" t="s">
        <v>35</v>
      </c>
      <c r="U46" s="4" t="s">
        <v>35</v>
      </c>
      <c r="V46" s="4" t="s">
        <v>35</v>
      </c>
      <c r="W46" s="4" t="s">
        <v>35</v>
      </c>
      <c r="X46" s="4" t="s">
        <v>35</v>
      </c>
      <c r="Y46" s="4" t="s">
        <v>122</v>
      </c>
      <c r="Z46" s="17" t="s">
        <v>156</v>
      </c>
      <c r="AA46" s="37" t="s">
        <v>161</v>
      </c>
      <c r="AB46" s="17" t="s">
        <v>35</v>
      </c>
      <c r="AC46" s="17" t="s">
        <v>35</v>
      </c>
      <c r="AD46" s="17" t="s">
        <v>35</v>
      </c>
      <c r="AE46" s="17" t="s">
        <v>35</v>
      </c>
      <c r="AF46" s="17" t="s">
        <v>35</v>
      </c>
      <c r="AG46" s="17" t="s">
        <v>35</v>
      </c>
      <c r="AH46" s="17" t="s">
        <v>35</v>
      </c>
      <c r="AI46" s="17" t="s">
        <v>35</v>
      </c>
      <c r="AJ46" s="17" t="s">
        <v>35</v>
      </c>
    </row>
    <row r="47" spans="1:36" s="1" customFormat="1" x14ac:dyDescent="0.2">
      <c r="A47" s="32"/>
      <c r="B47" s="28"/>
      <c r="C47" s="15"/>
      <c r="D47" s="15"/>
      <c r="E47" s="15" t="s">
        <v>8</v>
      </c>
      <c r="F47" s="18"/>
      <c r="G47" s="38">
        <v>3</v>
      </c>
      <c r="H47" s="19">
        <v>3</v>
      </c>
      <c r="I47" s="19">
        <v>3</v>
      </c>
      <c r="J47" s="19">
        <v>3</v>
      </c>
      <c r="K47" s="19">
        <v>3</v>
      </c>
      <c r="L47" s="19">
        <v>3</v>
      </c>
      <c r="M47" s="19">
        <v>3</v>
      </c>
      <c r="N47" s="19">
        <v>3</v>
      </c>
      <c r="O47" s="19">
        <v>3</v>
      </c>
      <c r="P47" s="20">
        <v>3</v>
      </c>
      <c r="Q47" s="38">
        <v>2</v>
      </c>
      <c r="R47" s="19">
        <v>2</v>
      </c>
      <c r="S47" s="19">
        <v>2</v>
      </c>
      <c r="T47" s="19">
        <v>2</v>
      </c>
      <c r="U47" s="19">
        <v>2</v>
      </c>
      <c r="V47" s="19">
        <v>2</v>
      </c>
      <c r="W47" s="19">
        <v>2</v>
      </c>
      <c r="X47" s="19">
        <v>2</v>
      </c>
      <c r="Y47" s="19">
        <v>2</v>
      </c>
      <c r="Z47" s="20">
        <v>2</v>
      </c>
      <c r="AA47" s="38">
        <v>2</v>
      </c>
      <c r="AB47" s="20">
        <v>2</v>
      </c>
      <c r="AC47" s="20">
        <v>2</v>
      </c>
      <c r="AD47" s="20">
        <v>1</v>
      </c>
      <c r="AE47" s="20" t="s">
        <v>169</v>
      </c>
      <c r="AF47" s="20" t="s">
        <v>169</v>
      </c>
      <c r="AG47" s="20" t="s">
        <v>169</v>
      </c>
      <c r="AH47" s="20" t="s">
        <v>169</v>
      </c>
      <c r="AI47" s="20" t="s">
        <v>169</v>
      </c>
      <c r="AJ47" s="20" t="s">
        <v>169</v>
      </c>
    </row>
    <row r="48" spans="1:36" s="1" customFormat="1" x14ac:dyDescent="0.2">
      <c r="A48" s="32"/>
      <c r="B48" s="23" t="s">
        <v>23</v>
      </c>
      <c r="C48" s="24"/>
      <c r="D48" s="24"/>
      <c r="E48" s="24"/>
      <c r="F48" s="24"/>
      <c r="G48" s="34">
        <f>SUM(G49,G61,G72)</f>
        <v>1029</v>
      </c>
      <c r="H48" s="25">
        <f t="shared" ref="H48:Y48" si="67">SUM(H49,H61,H72)</f>
        <v>1004</v>
      </c>
      <c r="I48" s="25">
        <f t="shared" si="67"/>
        <v>951</v>
      </c>
      <c r="J48" s="25">
        <f t="shared" si="67"/>
        <v>943</v>
      </c>
      <c r="K48" s="25">
        <f t="shared" si="67"/>
        <v>957</v>
      </c>
      <c r="L48" s="25">
        <f t="shared" si="67"/>
        <v>930</v>
      </c>
      <c r="M48" s="25">
        <f t="shared" si="67"/>
        <v>869</v>
      </c>
      <c r="N48" s="25">
        <f t="shared" si="67"/>
        <v>821</v>
      </c>
      <c r="O48" s="25">
        <f t="shared" si="67"/>
        <v>801</v>
      </c>
      <c r="P48" s="26">
        <f t="shared" si="67"/>
        <v>790</v>
      </c>
      <c r="Q48" s="34">
        <f t="shared" si="67"/>
        <v>778</v>
      </c>
      <c r="R48" s="25">
        <f t="shared" si="67"/>
        <v>773</v>
      </c>
      <c r="S48" s="25">
        <f t="shared" si="67"/>
        <v>768</v>
      </c>
      <c r="T48" s="25">
        <f t="shared" si="67"/>
        <v>777</v>
      </c>
      <c r="U48" s="25">
        <f t="shared" si="67"/>
        <v>781</v>
      </c>
      <c r="V48" s="25">
        <f t="shared" si="67"/>
        <v>777</v>
      </c>
      <c r="W48" s="25">
        <f t="shared" si="67"/>
        <v>791</v>
      </c>
      <c r="X48" s="25">
        <f t="shared" si="67"/>
        <v>803</v>
      </c>
      <c r="Y48" s="25">
        <f t="shared" si="67"/>
        <v>809</v>
      </c>
      <c r="Z48" s="26">
        <f t="shared" ref="Z48:AA48" si="68">SUM(Z49,Z61,Z72)</f>
        <v>801</v>
      </c>
      <c r="AA48" s="34">
        <f t="shared" si="68"/>
        <v>811</v>
      </c>
      <c r="AB48" s="26">
        <f t="shared" ref="AB48:AC48" si="69">SUM(AB49,AB61,AB72)</f>
        <v>812</v>
      </c>
      <c r="AC48" s="26">
        <f t="shared" si="69"/>
        <v>825</v>
      </c>
      <c r="AD48" s="26">
        <f t="shared" ref="AD48" si="70">SUM(AD49,AD61,AD72)</f>
        <v>833</v>
      </c>
      <c r="AE48" s="26">
        <f t="shared" ref="AE48:AG48" si="71">SUM(AE49,AE61,AE72)</f>
        <v>841</v>
      </c>
      <c r="AF48" s="26">
        <f t="shared" ref="AF48" si="72">SUM(AF49,AF61,AF72)</f>
        <v>851</v>
      </c>
      <c r="AG48" s="26">
        <f t="shared" si="71"/>
        <v>855</v>
      </c>
      <c r="AH48" s="26">
        <f t="shared" ref="AH48:AI48" si="73">SUM(AH49,AH61,AH72)</f>
        <v>858</v>
      </c>
      <c r="AI48" s="26">
        <f t="shared" si="73"/>
        <v>843</v>
      </c>
      <c r="AJ48" s="26">
        <f>SUM(AJ49,AJ61,AJ72)</f>
        <v>836</v>
      </c>
    </row>
    <row r="49" spans="1:36" s="1" customFormat="1" x14ac:dyDescent="0.2">
      <c r="A49" s="32"/>
      <c r="B49" s="27"/>
      <c r="C49" s="11" t="s">
        <v>1</v>
      </c>
      <c r="D49" s="12"/>
      <c r="E49" s="12"/>
      <c r="F49" s="12"/>
      <c r="G49" s="35">
        <f>SUM(G50,G55)</f>
        <v>716</v>
      </c>
      <c r="H49" s="13">
        <f t="shared" ref="H49:Y49" si="74">SUM(H50,H55)</f>
        <v>690</v>
      </c>
      <c r="I49" s="13">
        <f t="shared" si="74"/>
        <v>644</v>
      </c>
      <c r="J49" s="13">
        <f t="shared" si="74"/>
        <v>620</v>
      </c>
      <c r="K49" s="13">
        <f t="shared" si="74"/>
        <v>614</v>
      </c>
      <c r="L49" s="13">
        <f t="shared" si="74"/>
        <v>579</v>
      </c>
      <c r="M49" s="13">
        <f t="shared" si="74"/>
        <v>518</v>
      </c>
      <c r="N49" s="13">
        <f t="shared" si="74"/>
        <v>470</v>
      </c>
      <c r="O49" s="13">
        <f t="shared" si="74"/>
        <v>453</v>
      </c>
      <c r="P49" s="14">
        <f t="shared" si="74"/>
        <v>436</v>
      </c>
      <c r="Q49" s="35">
        <f t="shared" si="74"/>
        <v>418</v>
      </c>
      <c r="R49" s="13">
        <f t="shared" si="74"/>
        <v>406</v>
      </c>
      <c r="S49" s="13">
        <f t="shared" si="74"/>
        <v>391</v>
      </c>
      <c r="T49" s="13">
        <f t="shared" si="74"/>
        <v>378</v>
      </c>
      <c r="U49" s="13">
        <f t="shared" si="74"/>
        <v>374</v>
      </c>
      <c r="V49" s="13">
        <f t="shared" si="74"/>
        <v>361</v>
      </c>
      <c r="W49" s="13">
        <f t="shared" si="74"/>
        <v>361</v>
      </c>
      <c r="X49" s="13">
        <f t="shared" si="74"/>
        <v>356</v>
      </c>
      <c r="Y49" s="13">
        <f t="shared" si="74"/>
        <v>350</v>
      </c>
      <c r="Z49" s="14">
        <f t="shared" ref="Z49:AA49" si="75">SUM(Z50,Z55)</f>
        <v>342</v>
      </c>
      <c r="AA49" s="35">
        <f t="shared" si="75"/>
        <v>339</v>
      </c>
      <c r="AB49" s="14">
        <f t="shared" ref="AB49:AC49" si="76">SUM(AB50,AB55)</f>
        <v>342</v>
      </c>
      <c r="AC49" s="14">
        <f t="shared" si="76"/>
        <v>347</v>
      </c>
      <c r="AD49" s="14">
        <f t="shared" ref="AD49" si="77">SUM(AD50,AD55)</f>
        <v>341</v>
      </c>
      <c r="AE49" s="14">
        <f t="shared" ref="AE49:AG49" si="78">SUM(AE50,AE55)</f>
        <v>348</v>
      </c>
      <c r="AF49" s="14">
        <f t="shared" ref="AF49" si="79">SUM(AF50,AF55)</f>
        <v>353</v>
      </c>
      <c r="AG49" s="14">
        <f t="shared" si="78"/>
        <v>351</v>
      </c>
      <c r="AH49" s="14">
        <f t="shared" ref="AH49:AI49" si="80">SUM(AH50,AH55)</f>
        <v>346</v>
      </c>
      <c r="AI49" s="14">
        <f t="shared" si="80"/>
        <v>338</v>
      </c>
      <c r="AJ49" s="14">
        <f t="shared" ref="AJ49" si="81">SUM(AJ50,AJ55)</f>
        <v>337</v>
      </c>
    </row>
    <row r="50" spans="1:36" s="1" customFormat="1" x14ac:dyDescent="0.2">
      <c r="A50" s="32"/>
      <c r="B50" s="27"/>
      <c r="C50" s="16"/>
      <c r="D50" s="11" t="s">
        <v>142</v>
      </c>
      <c r="E50" s="12"/>
      <c r="F50" s="12"/>
      <c r="G50" s="35">
        <f>SUM(G51:G54)</f>
        <v>223</v>
      </c>
      <c r="H50" s="13">
        <f t="shared" ref="H50:Y50" si="82">SUM(H51:H54)</f>
        <v>200</v>
      </c>
      <c r="I50" s="13">
        <f t="shared" si="82"/>
        <v>183</v>
      </c>
      <c r="J50" s="13">
        <f t="shared" si="82"/>
        <v>182</v>
      </c>
      <c r="K50" s="13">
        <f t="shared" si="82"/>
        <v>193</v>
      </c>
      <c r="L50" s="13">
        <f t="shared" si="82"/>
        <v>183</v>
      </c>
      <c r="M50" s="13">
        <f t="shared" si="82"/>
        <v>166</v>
      </c>
      <c r="N50" s="13">
        <f t="shared" si="82"/>
        <v>160</v>
      </c>
      <c r="O50" s="13">
        <f t="shared" si="82"/>
        <v>154</v>
      </c>
      <c r="P50" s="14">
        <f t="shared" si="82"/>
        <v>160</v>
      </c>
      <c r="Q50" s="35">
        <f t="shared" si="82"/>
        <v>160</v>
      </c>
      <c r="R50" s="13">
        <f t="shared" si="82"/>
        <v>169</v>
      </c>
      <c r="S50" s="13">
        <f t="shared" si="82"/>
        <v>171</v>
      </c>
      <c r="T50" s="13">
        <f t="shared" si="82"/>
        <v>177</v>
      </c>
      <c r="U50" s="13">
        <f t="shared" si="82"/>
        <v>181</v>
      </c>
      <c r="V50" s="13">
        <f t="shared" si="82"/>
        <v>184</v>
      </c>
      <c r="W50" s="13">
        <f t="shared" si="82"/>
        <v>185</v>
      </c>
      <c r="X50" s="13">
        <f t="shared" si="82"/>
        <v>180</v>
      </c>
      <c r="Y50" s="13">
        <f t="shared" si="82"/>
        <v>178</v>
      </c>
      <c r="Z50" s="14">
        <f t="shared" ref="Z50:AA50" si="83">SUM(Z51:Z54)</f>
        <v>173</v>
      </c>
      <c r="AA50" s="35">
        <f t="shared" si="83"/>
        <v>171</v>
      </c>
      <c r="AB50" s="14">
        <f t="shared" ref="AB50:AC50" si="84">SUM(AB51:AB54)</f>
        <v>169</v>
      </c>
      <c r="AC50" s="14">
        <f t="shared" si="84"/>
        <v>168</v>
      </c>
      <c r="AD50" s="14">
        <f t="shared" ref="AD50" si="85">SUM(AD51:AD54)</f>
        <v>160</v>
      </c>
      <c r="AE50" s="14">
        <f t="shared" ref="AE50:AG50" si="86">SUM(AE51:AE54)</f>
        <v>161</v>
      </c>
      <c r="AF50" s="14">
        <f t="shared" ref="AF50" si="87">SUM(AF51:AF54)</f>
        <v>166</v>
      </c>
      <c r="AG50" s="14">
        <f t="shared" si="86"/>
        <v>166</v>
      </c>
      <c r="AH50" s="14">
        <f t="shared" ref="AH50:AI50" si="88">SUM(AH51:AH54)</f>
        <v>161</v>
      </c>
      <c r="AI50" s="14">
        <f t="shared" si="88"/>
        <v>158</v>
      </c>
      <c r="AJ50" s="14">
        <f t="shared" ref="AJ50" si="89">SUM(AJ51:AJ54)</f>
        <v>156</v>
      </c>
    </row>
    <row r="51" spans="1:36" s="1" customFormat="1" x14ac:dyDescent="0.2">
      <c r="A51" s="32"/>
      <c r="B51" s="27"/>
      <c r="C51" s="16"/>
      <c r="D51" s="16"/>
      <c r="E51" s="11" t="s">
        <v>24</v>
      </c>
      <c r="F51" s="12"/>
      <c r="G51" s="35">
        <v>19</v>
      </c>
      <c r="H51" s="13">
        <v>11</v>
      </c>
      <c r="I51" s="13">
        <v>9</v>
      </c>
      <c r="J51" s="13">
        <v>7</v>
      </c>
      <c r="K51" s="13">
        <v>7</v>
      </c>
      <c r="L51" s="13">
        <v>7</v>
      </c>
      <c r="M51" s="13">
        <v>5</v>
      </c>
      <c r="N51" s="13">
        <v>4</v>
      </c>
      <c r="O51" s="13">
        <v>4</v>
      </c>
      <c r="P51" s="14">
        <v>4</v>
      </c>
      <c r="Q51" s="35">
        <v>4</v>
      </c>
      <c r="R51" s="13">
        <v>4</v>
      </c>
      <c r="S51" s="13">
        <v>4</v>
      </c>
      <c r="T51" s="13">
        <v>3</v>
      </c>
      <c r="U51" s="13">
        <v>3</v>
      </c>
      <c r="V51" s="13">
        <v>3</v>
      </c>
      <c r="W51" s="13">
        <v>3</v>
      </c>
      <c r="X51" s="13">
        <v>3</v>
      </c>
      <c r="Y51" s="13">
        <v>3</v>
      </c>
      <c r="Z51" s="14">
        <v>3</v>
      </c>
      <c r="AA51" s="35">
        <v>3</v>
      </c>
      <c r="AB51" s="14">
        <v>3</v>
      </c>
      <c r="AC51" s="14">
        <v>3</v>
      </c>
      <c r="AD51" s="14">
        <v>3</v>
      </c>
      <c r="AE51" s="14">
        <v>3</v>
      </c>
      <c r="AF51" s="14">
        <v>3</v>
      </c>
      <c r="AG51" s="14">
        <v>3</v>
      </c>
      <c r="AH51" s="14">
        <v>3</v>
      </c>
      <c r="AI51" s="14">
        <v>3</v>
      </c>
      <c r="AJ51" s="14">
        <v>3</v>
      </c>
    </row>
    <row r="52" spans="1:36" s="1" customFormat="1" x14ac:dyDescent="0.2">
      <c r="A52" s="32"/>
      <c r="B52" s="27"/>
      <c r="C52" s="16"/>
      <c r="D52" s="16"/>
      <c r="E52" s="16" t="s">
        <v>105</v>
      </c>
      <c r="F52" s="2"/>
      <c r="G52" s="37">
        <v>28</v>
      </c>
      <c r="H52" s="4">
        <v>26</v>
      </c>
      <c r="I52" s="4">
        <v>26</v>
      </c>
      <c r="J52" s="4">
        <v>25</v>
      </c>
      <c r="K52" s="4">
        <v>23</v>
      </c>
      <c r="L52" s="4">
        <v>19</v>
      </c>
      <c r="M52" s="4">
        <v>14</v>
      </c>
      <c r="N52" s="4">
        <v>13</v>
      </c>
      <c r="O52" s="4">
        <v>13</v>
      </c>
      <c r="P52" s="17">
        <v>11</v>
      </c>
      <c r="Q52" s="37">
        <v>11</v>
      </c>
      <c r="R52" s="4">
        <v>10</v>
      </c>
      <c r="S52" s="4">
        <v>8</v>
      </c>
      <c r="T52" s="4">
        <v>9</v>
      </c>
      <c r="U52" s="4">
        <v>9</v>
      </c>
      <c r="V52" s="4">
        <v>9</v>
      </c>
      <c r="W52" s="4">
        <v>9</v>
      </c>
      <c r="X52" s="4">
        <v>9</v>
      </c>
      <c r="Y52" s="4">
        <v>9</v>
      </c>
      <c r="Z52" s="17">
        <v>9</v>
      </c>
      <c r="AA52" s="37">
        <v>9</v>
      </c>
      <c r="AB52" s="17">
        <v>9</v>
      </c>
      <c r="AC52" s="17">
        <v>9</v>
      </c>
      <c r="AD52" s="17">
        <v>9</v>
      </c>
      <c r="AE52" s="17">
        <v>9</v>
      </c>
      <c r="AF52" s="17">
        <v>9</v>
      </c>
      <c r="AG52" s="17">
        <v>9</v>
      </c>
      <c r="AH52" s="17">
        <v>9</v>
      </c>
      <c r="AI52" s="17">
        <v>9</v>
      </c>
      <c r="AJ52" s="17">
        <v>8</v>
      </c>
    </row>
    <row r="53" spans="1:36" s="1" customFormat="1" x14ac:dyDescent="0.2">
      <c r="A53" s="32"/>
      <c r="B53" s="27"/>
      <c r="C53" s="16"/>
      <c r="D53" s="16"/>
      <c r="E53" s="16" t="s">
        <v>106</v>
      </c>
      <c r="F53" s="2"/>
      <c r="G53" s="37">
        <v>158</v>
      </c>
      <c r="H53" s="4">
        <v>147</v>
      </c>
      <c r="I53" s="4">
        <v>135</v>
      </c>
      <c r="J53" s="4">
        <v>139</v>
      </c>
      <c r="K53" s="4">
        <v>156</v>
      </c>
      <c r="L53" s="4">
        <v>148</v>
      </c>
      <c r="M53" s="4">
        <v>139</v>
      </c>
      <c r="N53" s="4">
        <v>136</v>
      </c>
      <c r="O53" s="4">
        <v>131</v>
      </c>
      <c r="P53" s="17">
        <v>139</v>
      </c>
      <c r="Q53" s="37">
        <v>139</v>
      </c>
      <c r="R53" s="4">
        <v>149</v>
      </c>
      <c r="S53" s="4">
        <v>153</v>
      </c>
      <c r="T53" s="4">
        <v>159</v>
      </c>
      <c r="U53" s="4">
        <v>163</v>
      </c>
      <c r="V53" s="4">
        <v>166</v>
      </c>
      <c r="W53" s="4">
        <v>167</v>
      </c>
      <c r="X53" s="4">
        <v>162</v>
      </c>
      <c r="Y53" s="4">
        <v>160</v>
      </c>
      <c r="Z53" s="17">
        <v>156</v>
      </c>
      <c r="AA53" s="37">
        <v>154</v>
      </c>
      <c r="AB53" s="17">
        <v>152</v>
      </c>
      <c r="AC53" s="17">
        <v>151</v>
      </c>
      <c r="AD53" s="17">
        <v>143</v>
      </c>
      <c r="AE53" s="17">
        <v>144</v>
      </c>
      <c r="AF53" s="17">
        <v>149</v>
      </c>
      <c r="AG53" s="17">
        <v>149</v>
      </c>
      <c r="AH53" s="17">
        <v>144</v>
      </c>
      <c r="AI53" s="17">
        <v>142</v>
      </c>
      <c r="AJ53" s="17">
        <v>142</v>
      </c>
    </row>
    <row r="54" spans="1:36" s="1" customFormat="1" x14ac:dyDescent="0.2">
      <c r="A54" s="32"/>
      <c r="B54" s="27"/>
      <c r="C54" s="16"/>
      <c r="D54" s="15"/>
      <c r="E54" s="15" t="s">
        <v>8</v>
      </c>
      <c r="F54" s="18"/>
      <c r="G54" s="38">
        <v>18</v>
      </c>
      <c r="H54" s="19">
        <v>16</v>
      </c>
      <c r="I54" s="19">
        <v>13</v>
      </c>
      <c r="J54" s="19">
        <v>11</v>
      </c>
      <c r="K54" s="19">
        <v>7</v>
      </c>
      <c r="L54" s="19">
        <v>9</v>
      </c>
      <c r="M54" s="19">
        <v>8</v>
      </c>
      <c r="N54" s="19">
        <v>7</v>
      </c>
      <c r="O54" s="19">
        <v>6</v>
      </c>
      <c r="P54" s="20">
        <v>6</v>
      </c>
      <c r="Q54" s="38">
        <v>6</v>
      </c>
      <c r="R54" s="19">
        <v>6</v>
      </c>
      <c r="S54" s="19">
        <v>6</v>
      </c>
      <c r="T54" s="19">
        <v>6</v>
      </c>
      <c r="U54" s="19">
        <v>6</v>
      </c>
      <c r="V54" s="19">
        <v>6</v>
      </c>
      <c r="W54" s="19">
        <v>6</v>
      </c>
      <c r="X54" s="19">
        <v>6</v>
      </c>
      <c r="Y54" s="19">
        <v>6</v>
      </c>
      <c r="Z54" s="20">
        <v>5</v>
      </c>
      <c r="AA54" s="38">
        <v>5</v>
      </c>
      <c r="AB54" s="20">
        <v>5</v>
      </c>
      <c r="AC54" s="20">
        <v>5</v>
      </c>
      <c r="AD54" s="20">
        <v>5</v>
      </c>
      <c r="AE54" s="20">
        <v>5</v>
      </c>
      <c r="AF54" s="20">
        <v>5</v>
      </c>
      <c r="AG54" s="20">
        <v>5</v>
      </c>
      <c r="AH54" s="20">
        <v>5</v>
      </c>
      <c r="AI54" s="20">
        <v>4</v>
      </c>
      <c r="AJ54" s="20">
        <v>3</v>
      </c>
    </row>
    <row r="55" spans="1:36" s="1" customFormat="1" x14ac:dyDescent="0.2">
      <c r="A55" s="32"/>
      <c r="B55" s="27"/>
      <c r="C55" s="16"/>
      <c r="D55" s="11" t="s">
        <v>26</v>
      </c>
      <c r="E55" s="12"/>
      <c r="F55" s="12"/>
      <c r="G55" s="35">
        <f>SUM(G56:G60)</f>
        <v>493</v>
      </c>
      <c r="H55" s="13">
        <f t="shared" ref="H55:Y55" si="90">SUM(H56:H60)</f>
        <v>490</v>
      </c>
      <c r="I55" s="13">
        <f t="shared" si="90"/>
        <v>461</v>
      </c>
      <c r="J55" s="13">
        <f t="shared" si="90"/>
        <v>438</v>
      </c>
      <c r="K55" s="13">
        <f t="shared" si="90"/>
        <v>421</v>
      </c>
      <c r="L55" s="13">
        <f t="shared" si="90"/>
        <v>396</v>
      </c>
      <c r="M55" s="13">
        <f t="shared" si="90"/>
        <v>352</v>
      </c>
      <c r="N55" s="13">
        <f t="shared" si="90"/>
        <v>310</v>
      </c>
      <c r="O55" s="13">
        <f t="shared" si="90"/>
        <v>299</v>
      </c>
      <c r="P55" s="14">
        <f t="shared" si="90"/>
        <v>276</v>
      </c>
      <c r="Q55" s="35">
        <f t="shared" si="90"/>
        <v>258</v>
      </c>
      <c r="R55" s="13">
        <f t="shared" si="90"/>
        <v>237</v>
      </c>
      <c r="S55" s="13">
        <f t="shared" si="90"/>
        <v>220</v>
      </c>
      <c r="T55" s="13">
        <f t="shared" si="90"/>
        <v>201</v>
      </c>
      <c r="U55" s="13">
        <f t="shared" si="90"/>
        <v>193</v>
      </c>
      <c r="V55" s="13">
        <f t="shared" si="90"/>
        <v>177</v>
      </c>
      <c r="W55" s="13">
        <f t="shared" si="90"/>
        <v>176</v>
      </c>
      <c r="X55" s="13">
        <f t="shared" si="90"/>
        <v>176</v>
      </c>
      <c r="Y55" s="13">
        <f t="shared" si="90"/>
        <v>172</v>
      </c>
      <c r="Z55" s="14">
        <f t="shared" ref="Z55:AA55" si="91">SUM(Z56:Z60)</f>
        <v>169</v>
      </c>
      <c r="AA55" s="35">
        <f t="shared" si="91"/>
        <v>168</v>
      </c>
      <c r="AB55" s="14">
        <f t="shared" ref="AB55:AC55" si="92">SUM(AB56:AB60)</f>
        <v>173</v>
      </c>
      <c r="AC55" s="14">
        <f t="shared" si="92"/>
        <v>179</v>
      </c>
      <c r="AD55" s="14">
        <f t="shared" ref="AD55" si="93">SUM(AD56:AD60)</f>
        <v>181</v>
      </c>
      <c r="AE55" s="14">
        <f t="shared" ref="AE55:AG55" si="94">SUM(AE56:AE60)</f>
        <v>187</v>
      </c>
      <c r="AF55" s="14">
        <f t="shared" ref="AF55" si="95">SUM(AF56:AF60)</f>
        <v>187</v>
      </c>
      <c r="AG55" s="14">
        <f t="shared" si="94"/>
        <v>185</v>
      </c>
      <c r="AH55" s="14">
        <f t="shared" ref="AH55:AI55" si="96">SUM(AH56:AH60)</f>
        <v>185</v>
      </c>
      <c r="AI55" s="14">
        <f t="shared" si="96"/>
        <v>180</v>
      </c>
      <c r="AJ55" s="14">
        <f t="shared" ref="AJ55" si="97">SUM(AJ56:AJ60)</f>
        <v>181</v>
      </c>
    </row>
    <row r="56" spans="1:36" s="1" customFormat="1" x14ac:dyDescent="0.2">
      <c r="A56" s="32"/>
      <c r="B56" s="27"/>
      <c r="C56" s="16"/>
      <c r="D56" s="16"/>
      <c r="E56" s="11" t="s">
        <v>107</v>
      </c>
      <c r="F56" s="12"/>
      <c r="G56" s="35">
        <v>192</v>
      </c>
      <c r="H56" s="13">
        <v>184</v>
      </c>
      <c r="I56" s="13">
        <v>168</v>
      </c>
      <c r="J56" s="13">
        <v>168</v>
      </c>
      <c r="K56" s="13">
        <v>167</v>
      </c>
      <c r="L56" s="13">
        <v>161</v>
      </c>
      <c r="M56" s="13">
        <v>149</v>
      </c>
      <c r="N56" s="13">
        <v>136</v>
      </c>
      <c r="O56" s="13">
        <v>146</v>
      </c>
      <c r="P56" s="14">
        <v>133</v>
      </c>
      <c r="Q56" s="35">
        <v>125</v>
      </c>
      <c r="R56" s="13">
        <v>118</v>
      </c>
      <c r="S56" s="13">
        <v>107</v>
      </c>
      <c r="T56" s="13">
        <v>100</v>
      </c>
      <c r="U56" s="13">
        <v>96</v>
      </c>
      <c r="V56" s="13">
        <v>89</v>
      </c>
      <c r="W56" s="13">
        <v>90</v>
      </c>
      <c r="X56" s="13">
        <v>92</v>
      </c>
      <c r="Y56" s="13">
        <v>92</v>
      </c>
      <c r="Z56" s="14">
        <v>91</v>
      </c>
      <c r="AA56" s="35">
        <v>92</v>
      </c>
      <c r="AB56" s="14">
        <v>93</v>
      </c>
      <c r="AC56" s="14">
        <v>93</v>
      </c>
      <c r="AD56" s="14">
        <v>94</v>
      </c>
      <c r="AE56" s="14">
        <v>91</v>
      </c>
      <c r="AF56" s="14">
        <v>92</v>
      </c>
      <c r="AG56" s="14">
        <v>93</v>
      </c>
      <c r="AH56" s="14">
        <v>93</v>
      </c>
      <c r="AI56" s="14">
        <v>92</v>
      </c>
      <c r="AJ56" s="14">
        <v>93</v>
      </c>
    </row>
    <row r="57" spans="1:36" s="1" customFormat="1" x14ac:dyDescent="0.2">
      <c r="A57" s="32"/>
      <c r="B57" s="27"/>
      <c r="C57" s="16"/>
      <c r="D57" s="16"/>
      <c r="E57" s="16" t="s">
        <v>108</v>
      </c>
      <c r="F57" s="2"/>
      <c r="G57" s="37">
        <v>188</v>
      </c>
      <c r="H57" s="4">
        <v>188</v>
      </c>
      <c r="I57" s="4">
        <v>185</v>
      </c>
      <c r="J57" s="4">
        <v>174</v>
      </c>
      <c r="K57" s="4">
        <v>168</v>
      </c>
      <c r="L57" s="4">
        <v>149</v>
      </c>
      <c r="M57" s="4">
        <v>136</v>
      </c>
      <c r="N57" s="4">
        <v>126</v>
      </c>
      <c r="O57" s="4">
        <v>118</v>
      </c>
      <c r="P57" s="17">
        <v>112</v>
      </c>
      <c r="Q57" s="37">
        <v>101</v>
      </c>
      <c r="R57" s="4">
        <v>88</v>
      </c>
      <c r="S57" s="4">
        <v>82</v>
      </c>
      <c r="T57" s="4">
        <v>70</v>
      </c>
      <c r="U57" s="4">
        <v>64</v>
      </c>
      <c r="V57" s="4">
        <v>55</v>
      </c>
      <c r="W57" s="4">
        <v>53</v>
      </c>
      <c r="X57" s="4">
        <v>45</v>
      </c>
      <c r="Y57" s="4">
        <v>41</v>
      </c>
      <c r="Z57" s="17">
        <v>37</v>
      </c>
      <c r="AA57" s="37">
        <v>36</v>
      </c>
      <c r="AB57" s="17">
        <v>35</v>
      </c>
      <c r="AC57" s="17">
        <v>32</v>
      </c>
      <c r="AD57" s="17">
        <v>25</v>
      </c>
      <c r="AE57" s="17">
        <v>25</v>
      </c>
      <c r="AF57" s="17">
        <v>23</v>
      </c>
      <c r="AG57" s="17">
        <v>20</v>
      </c>
      <c r="AH57" s="17">
        <v>20</v>
      </c>
      <c r="AI57" s="17">
        <v>18</v>
      </c>
      <c r="AJ57" s="17">
        <v>15</v>
      </c>
    </row>
    <row r="58" spans="1:36" s="1" customFormat="1" x14ac:dyDescent="0.2">
      <c r="A58" s="32"/>
      <c r="B58" s="27"/>
      <c r="C58" s="16"/>
      <c r="D58" s="16"/>
      <c r="E58" s="16" t="s">
        <v>109</v>
      </c>
      <c r="F58" s="2"/>
      <c r="G58" s="37">
        <v>48</v>
      </c>
      <c r="H58" s="4">
        <v>34</v>
      </c>
      <c r="I58" s="4">
        <v>29</v>
      </c>
      <c r="J58" s="4">
        <v>29</v>
      </c>
      <c r="K58" s="4">
        <v>28</v>
      </c>
      <c r="L58" s="4">
        <v>26</v>
      </c>
      <c r="M58" s="4">
        <v>23</v>
      </c>
      <c r="N58" s="4">
        <v>12</v>
      </c>
      <c r="O58" s="4">
        <v>11</v>
      </c>
      <c r="P58" s="17">
        <v>5</v>
      </c>
      <c r="Q58" s="37">
        <v>4</v>
      </c>
      <c r="R58" s="4">
        <v>3</v>
      </c>
      <c r="S58" s="4">
        <v>3</v>
      </c>
      <c r="T58" s="4">
        <v>3</v>
      </c>
      <c r="U58" s="4">
        <v>3</v>
      </c>
      <c r="V58" s="4">
        <v>3</v>
      </c>
      <c r="W58" s="4">
        <v>3</v>
      </c>
      <c r="X58" s="4">
        <v>3</v>
      </c>
      <c r="Y58" s="4">
        <v>3</v>
      </c>
      <c r="Z58" s="17">
        <v>3</v>
      </c>
      <c r="AA58" s="37">
        <v>3</v>
      </c>
      <c r="AB58" s="17">
        <v>3</v>
      </c>
      <c r="AC58" s="17">
        <v>3</v>
      </c>
      <c r="AD58" s="17">
        <v>3</v>
      </c>
      <c r="AE58" s="17">
        <v>3</v>
      </c>
      <c r="AF58" s="17">
        <v>3</v>
      </c>
      <c r="AG58" s="17">
        <v>3</v>
      </c>
      <c r="AH58" s="17">
        <v>3</v>
      </c>
      <c r="AI58" s="17">
        <v>3</v>
      </c>
      <c r="AJ58" s="17">
        <v>3</v>
      </c>
    </row>
    <row r="59" spans="1:36" s="1" customFormat="1" x14ac:dyDescent="0.2">
      <c r="A59" s="32"/>
      <c r="B59" s="27"/>
      <c r="C59" s="16"/>
      <c r="D59" s="16"/>
      <c r="E59" s="16" t="s">
        <v>121</v>
      </c>
      <c r="F59" s="2"/>
      <c r="G59" s="37" t="s">
        <v>35</v>
      </c>
      <c r="H59" s="4" t="s">
        <v>35</v>
      </c>
      <c r="I59" s="4" t="s">
        <v>35</v>
      </c>
      <c r="J59" s="4" t="s">
        <v>119</v>
      </c>
      <c r="K59" s="4" t="s">
        <v>35</v>
      </c>
      <c r="L59" s="4" t="s">
        <v>35</v>
      </c>
      <c r="M59" s="4" t="s">
        <v>35</v>
      </c>
      <c r="N59" s="4" t="s">
        <v>35</v>
      </c>
      <c r="O59" s="4" t="s">
        <v>35</v>
      </c>
      <c r="P59" s="17" t="s">
        <v>35</v>
      </c>
      <c r="Q59" s="37" t="s">
        <v>35</v>
      </c>
      <c r="R59" s="4" t="s">
        <v>35</v>
      </c>
      <c r="S59" s="4" t="s">
        <v>35</v>
      </c>
      <c r="T59" s="4" t="s">
        <v>35</v>
      </c>
      <c r="U59" s="4" t="s">
        <v>35</v>
      </c>
      <c r="V59" s="4" t="s">
        <v>35</v>
      </c>
      <c r="W59" s="4">
        <v>2</v>
      </c>
      <c r="X59" s="4">
        <v>5</v>
      </c>
      <c r="Y59" s="4">
        <v>6</v>
      </c>
      <c r="Z59" s="17">
        <v>7</v>
      </c>
      <c r="AA59" s="37">
        <v>10</v>
      </c>
      <c r="AB59" s="17">
        <v>11</v>
      </c>
      <c r="AC59" s="17">
        <v>12</v>
      </c>
      <c r="AD59" s="17">
        <v>15</v>
      </c>
      <c r="AE59" s="17">
        <v>17</v>
      </c>
      <c r="AF59" s="17">
        <v>19</v>
      </c>
      <c r="AG59" s="17">
        <v>19</v>
      </c>
      <c r="AH59" s="17">
        <v>18</v>
      </c>
      <c r="AI59" s="17">
        <v>18</v>
      </c>
      <c r="AJ59" s="17">
        <v>19</v>
      </c>
    </row>
    <row r="60" spans="1:36" s="1" customFormat="1" x14ac:dyDescent="0.2">
      <c r="A60" s="32"/>
      <c r="B60" s="27"/>
      <c r="C60" s="15"/>
      <c r="D60" s="15"/>
      <c r="E60" s="15" t="s">
        <v>8</v>
      </c>
      <c r="F60" s="18"/>
      <c r="G60" s="38">
        <v>65</v>
      </c>
      <c r="H60" s="19">
        <v>84</v>
      </c>
      <c r="I60" s="19">
        <v>79</v>
      </c>
      <c r="J60" s="19">
        <v>67</v>
      </c>
      <c r="K60" s="19">
        <v>58</v>
      </c>
      <c r="L60" s="19">
        <v>60</v>
      </c>
      <c r="M60" s="19">
        <v>44</v>
      </c>
      <c r="N60" s="19">
        <v>36</v>
      </c>
      <c r="O60" s="19">
        <v>24</v>
      </c>
      <c r="P60" s="20">
        <v>26</v>
      </c>
      <c r="Q60" s="38">
        <v>28</v>
      </c>
      <c r="R60" s="19">
        <v>28</v>
      </c>
      <c r="S60" s="19">
        <v>28</v>
      </c>
      <c r="T60" s="19">
        <v>28</v>
      </c>
      <c r="U60" s="19">
        <v>30</v>
      </c>
      <c r="V60" s="19">
        <v>30</v>
      </c>
      <c r="W60" s="19">
        <v>28</v>
      </c>
      <c r="X60" s="19">
        <v>31</v>
      </c>
      <c r="Y60" s="19">
        <v>30</v>
      </c>
      <c r="Z60" s="20">
        <v>31</v>
      </c>
      <c r="AA60" s="38">
        <v>27</v>
      </c>
      <c r="AB60" s="20">
        <v>31</v>
      </c>
      <c r="AC60" s="20">
        <v>39</v>
      </c>
      <c r="AD60" s="20">
        <v>44</v>
      </c>
      <c r="AE60" s="20">
        <v>51</v>
      </c>
      <c r="AF60" s="20">
        <v>50</v>
      </c>
      <c r="AG60" s="20">
        <v>50</v>
      </c>
      <c r="AH60" s="20">
        <v>51</v>
      </c>
      <c r="AI60" s="20">
        <v>49</v>
      </c>
      <c r="AJ60" s="20">
        <v>51</v>
      </c>
    </row>
    <row r="61" spans="1:36" s="1" customFormat="1" x14ac:dyDescent="0.2">
      <c r="A61" s="32"/>
      <c r="B61" s="27"/>
      <c r="C61" s="11" t="s">
        <v>3</v>
      </c>
      <c r="D61" s="12"/>
      <c r="E61" s="12"/>
      <c r="F61" s="12"/>
      <c r="G61" s="35">
        <f>SUM(G62,G64)</f>
        <v>313</v>
      </c>
      <c r="H61" s="13">
        <f t="shared" ref="H61:Y61" si="98">SUM(H62,H64)</f>
        <v>314</v>
      </c>
      <c r="I61" s="13">
        <f t="shared" si="98"/>
        <v>307</v>
      </c>
      <c r="J61" s="13">
        <f t="shared" si="98"/>
        <v>322</v>
      </c>
      <c r="K61" s="13">
        <f t="shared" si="98"/>
        <v>342</v>
      </c>
      <c r="L61" s="13">
        <f t="shared" si="98"/>
        <v>350</v>
      </c>
      <c r="M61" s="13">
        <f t="shared" si="98"/>
        <v>350</v>
      </c>
      <c r="N61" s="13">
        <f t="shared" si="98"/>
        <v>350</v>
      </c>
      <c r="O61" s="13">
        <f t="shared" si="98"/>
        <v>347</v>
      </c>
      <c r="P61" s="14">
        <f t="shared" si="98"/>
        <v>353</v>
      </c>
      <c r="Q61" s="35">
        <f t="shared" si="98"/>
        <v>359</v>
      </c>
      <c r="R61" s="13">
        <f t="shared" si="98"/>
        <v>366</v>
      </c>
      <c r="S61" s="13">
        <f t="shared" si="98"/>
        <v>376</v>
      </c>
      <c r="T61" s="13">
        <f t="shared" si="98"/>
        <v>398</v>
      </c>
      <c r="U61" s="13">
        <f t="shared" si="98"/>
        <v>406</v>
      </c>
      <c r="V61" s="13">
        <f t="shared" si="98"/>
        <v>415</v>
      </c>
      <c r="W61" s="13">
        <f t="shared" si="98"/>
        <v>429</v>
      </c>
      <c r="X61" s="13">
        <f t="shared" si="98"/>
        <v>446</v>
      </c>
      <c r="Y61" s="13">
        <f t="shared" si="98"/>
        <v>458</v>
      </c>
      <c r="Z61" s="14">
        <f t="shared" ref="Z61:AA61" si="99">SUM(Z62,Z64)</f>
        <v>458</v>
      </c>
      <c r="AA61" s="35">
        <f t="shared" si="99"/>
        <v>471</v>
      </c>
      <c r="AB61" s="14">
        <f t="shared" ref="AB61:AC61" si="100">SUM(AB62,AB64)</f>
        <v>469</v>
      </c>
      <c r="AC61" s="14">
        <f t="shared" si="100"/>
        <v>478</v>
      </c>
      <c r="AD61" s="14">
        <f t="shared" ref="AD61" si="101">SUM(AD62,AD64)</f>
        <v>492</v>
      </c>
      <c r="AE61" s="14">
        <f t="shared" ref="AE61:AG61" si="102">SUM(AE62,AE64)</f>
        <v>493</v>
      </c>
      <c r="AF61" s="14">
        <f t="shared" ref="AF61" si="103">SUM(AF62,AF64)</f>
        <v>498</v>
      </c>
      <c r="AG61" s="14">
        <f t="shared" si="102"/>
        <v>504</v>
      </c>
      <c r="AH61" s="14">
        <f t="shared" ref="AH61:AI61" si="104">SUM(AH62,AH64)</f>
        <v>512</v>
      </c>
      <c r="AI61" s="14">
        <f t="shared" si="104"/>
        <v>505</v>
      </c>
      <c r="AJ61" s="14">
        <f>SUM(AJ62,AJ64)</f>
        <v>499</v>
      </c>
    </row>
    <row r="62" spans="1:36" s="1" customFormat="1" x14ac:dyDescent="0.2">
      <c r="A62" s="32"/>
      <c r="B62" s="27"/>
      <c r="C62" s="16"/>
      <c r="D62" s="11" t="s">
        <v>142</v>
      </c>
      <c r="E62" s="12"/>
      <c r="F62" s="12"/>
      <c r="G62" s="35">
        <f>SUM(G63)</f>
        <v>0</v>
      </c>
      <c r="H62" s="13">
        <f t="shared" ref="H62:AJ62" si="105">SUM(H63)</f>
        <v>0</v>
      </c>
      <c r="I62" s="13">
        <f t="shared" si="105"/>
        <v>0</v>
      </c>
      <c r="J62" s="13">
        <f t="shared" si="105"/>
        <v>0</v>
      </c>
      <c r="K62" s="13">
        <f t="shared" si="105"/>
        <v>0</v>
      </c>
      <c r="L62" s="13">
        <f t="shared" si="105"/>
        <v>0</v>
      </c>
      <c r="M62" s="13">
        <f t="shared" si="105"/>
        <v>0</v>
      </c>
      <c r="N62" s="13">
        <f t="shared" si="105"/>
        <v>0</v>
      </c>
      <c r="O62" s="13">
        <f t="shared" si="105"/>
        <v>0</v>
      </c>
      <c r="P62" s="14">
        <f t="shared" si="105"/>
        <v>0</v>
      </c>
      <c r="Q62" s="35">
        <f t="shared" si="105"/>
        <v>0</v>
      </c>
      <c r="R62" s="13">
        <f t="shared" si="105"/>
        <v>0</v>
      </c>
      <c r="S62" s="13">
        <f t="shared" si="105"/>
        <v>0</v>
      </c>
      <c r="T62" s="13">
        <f t="shared" si="105"/>
        <v>0</v>
      </c>
      <c r="U62" s="13">
        <f t="shared" si="105"/>
        <v>0</v>
      </c>
      <c r="V62" s="13">
        <f t="shared" si="105"/>
        <v>0</v>
      </c>
      <c r="W62" s="13">
        <f t="shared" si="105"/>
        <v>0</v>
      </c>
      <c r="X62" s="13">
        <f t="shared" si="105"/>
        <v>0</v>
      </c>
      <c r="Y62" s="13">
        <f t="shared" si="105"/>
        <v>0</v>
      </c>
      <c r="Z62" s="14">
        <f t="shared" si="105"/>
        <v>0</v>
      </c>
      <c r="AA62" s="35">
        <f t="shared" si="105"/>
        <v>0</v>
      </c>
      <c r="AB62" s="14">
        <f t="shared" si="105"/>
        <v>0</v>
      </c>
      <c r="AC62" s="14">
        <f t="shared" si="105"/>
        <v>0</v>
      </c>
      <c r="AD62" s="14">
        <f t="shared" si="105"/>
        <v>0</v>
      </c>
      <c r="AE62" s="14">
        <f t="shared" si="105"/>
        <v>0</v>
      </c>
      <c r="AF62" s="14">
        <f t="shared" si="105"/>
        <v>0</v>
      </c>
      <c r="AG62" s="14">
        <f t="shared" si="105"/>
        <v>0</v>
      </c>
      <c r="AH62" s="14">
        <f t="shared" si="105"/>
        <v>0</v>
      </c>
      <c r="AI62" s="14">
        <f t="shared" si="105"/>
        <v>0</v>
      </c>
      <c r="AJ62" s="14">
        <f t="shared" si="105"/>
        <v>0</v>
      </c>
    </row>
    <row r="63" spans="1:36" s="1" customFormat="1" x14ac:dyDescent="0.2">
      <c r="A63" s="32"/>
      <c r="B63" s="27"/>
      <c r="C63" s="16"/>
      <c r="D63" s="15"/>
      <c r="E63" s="7" t="s">
        <v>110</v>
      </c>
      <c r="F63" s="8"/>
      <c r="G63" s="36" t="s">
        <v>35</v>
      </c>
      <c r="H63" s="9" t="s">
        <v>35</v>
      </c>
      <c r="I63" s="9" t="s">
        <v>35</v>
      </c>
      <c r="J63" s="9" t="s">
        <v>35</v>
      </c>
      <c r="K63" s="9" t="s">
        <v>35</v>
      </c>
      <c r="L63" s="9" t="s">
        <v>35</v>
      </c>
      <c r="M63" s="9" t="s">
        <v>35</v>
      </c>
      <c r="N63" s="9" t="s">
        <v>35</v>
      </c>
      <c r="O63" s="9" t="s">
        <v>35</v>
      </c>
      <c r="P63" s="10" t="s">
        <v>35</v>
      </c>
      <c r="Q63" s="36" t="s">
        <v>35</v>
      </c>
      <c r="R63" s="9" t="s">
        <v>35</v>
      </c>
      <c r="S63" s="9" t="s">
        <v>35</v>
      </c>
      <c r="T63" s="9" t="s">
        <v>35</v>
      </c>
      <c r="U63" s="9" t="s">
        <v>35</v>
      </c>
      <c r="V63" s="9" t="s">
        <v>35</v>
      </c>
      <c r="W63" s="9" t="s">
        <v>35</v>
      </c>
      <c r="X63" s="9" t="s">
        <v>35</v>
      </c>
      <c r="Y63" s="9" t="s">
        <v>122</v>
      </c>
      <c r="Z63" s="10" t="s">
        <v>159</v>
      </c>
      <c r="AA63" s="36" t="s">
        <v>161</v>
      </c>
      <c r="AB63" s="10" t="s">
        <v>35</v>
      </c>
      <c r="AC63" s="10" t="s">
        <v>35</v>
      </c>
      <c r="AD63" s="10" t="s">
        <v>35</v>
      </c>
      <c r="AE63" s="10" t="s">
        <v>35</v>
      </c>
      <c r="AF63" s="10" t="s">
        <v>35</v>
      </c>
      <c r="AG63" s="10" t="s">
        <v>35</v>
      </c>
      <c r="AH63" s="10" t="s">
        <v>35</v>
      </c>
      <c r="AI63" s="10" t="s">
        <v>35</v>
      </c>
      <c r="AJ63" s="10" t="s">
        <v>35</v>
      </c>
    </row>
    <row r="64" spans="1:36" s="1" customFormat="1" x14ac:dyDescent="0.2">
      <c r="A64" s="32"/>
      <c r="B64" s="27"/>
      <c r="C64" s="16"/>
      <c r="D64" s="11" t="s">
        <v>26</v>
      </c>
      <c r="E64" s="12"/>
      <c r="F64" s="12"/>
      <c r="G64" s="35">
        <f>SUM(G65:G71)</f>
        <v>313</v>
      </c>
      <c r="H64" s="13">
        <f t="shared" ref="H64:Y64" si="106">SUM(H65:H71)</f>
        <v>314</v>
      </c>
      <c r="I64" s="13">
        <f t="shared" si="106"/>
        <v>307</v>
      </c>
      <c r="J64" s="13">
        <f t="shared" si="106"/>
        <v>322</v>
      </c>
      <c r="K64" s="13">
        <f t="shared" si="106"/>
        <v>342</v>
      </c>
      <c r="L64" s="13">
        <f t="shared" si="106"/>
        <v>350</v>
      </c>
      <c r="M64" s="13">
        <f t="shared" si="106"/>
        <v>350</v>
      </c>
      <c r="N64" s="13">
        <f t="shared" si="106"/>
        <v>350</v>
      </c>
      <c r="O64" s="13">
        <f t="shared" si="106"/>
        <v>347</v>
      </c>
      <c r="P64" s="14">
        <f t="shared" si="106"/>
        <v>353</v>
      </c>
      <c r="Q64" s="35">
        <f t="shared" si="106"/>
        <v>359</v>
      </c>
      <c r="R64" s="13">
        <f t="shared" si="106"/>
        <v>366</v>
      </c>
      <c r="S64" s="13">
        <f t="shared" si="106"/>
        <v>376</v>
      </c>
      <c r="T64" s="13">
        <f t="shared" si="106"/>
        <v>398</v>
      </c>
      <c r="U64" s="13">
        <f t="shared" si="106"/>
        <v>406</v>
      </c>
      <c r="V64" s="13">
        <f t="shared" si="106"/>
        <v>415</v>
      </c>
      <c r="W64" s="13">
        <f t="shared" si="106"/>
        <v>429</v>
      </c>
      <c r="X64" s="13">
        <f t="shared" si="106"/>
        <v>446</v>
      </c>
      <c r="Y64" s="13">
        <f t="shared" si="106"/>
        <v>458</v>
      </c>
      <c r="Z64" s="14">
        <f t="shared" ref="Z64:AA64" si="107">SUM(Z65:Z71)</f>
        <v>458</v>
      </c>
      <c r="AA64" s="35">
        <f t="shared" si="107"/>
        <v>471</v>
      </c>
      <c r="AB64" s="14">
        <f t="shared" ref="AB64:AC64" si="108">SUM(AB65:AB71)</f>
        <v>469</v>
      </c>
      <c r="AC64" s="14">
        <f t="shared" si="108"/>
        <v>478</v>
      </c>
      <c r="AD64" s="14">
        <f t="shared" ref="AD64" si="109">SUM(AD65:AD71)</f>
        <v>492</v>
      </c>
      <c r="AE64" s="14">
        <f t="shared" ref="AE64:AG64" si="110">SUM(AE65:AE71)</f>
        <v>493</v>
      </c>
      <c r="AF64" s="14">
        <f t="shared" ref="AF64" si="111">SUM(AF65:AF71)</f>
        <v>498</v>
      </c>
      <c r="AG64" s="14">
        <f t="shared" si="110"/>
        <v>504</v>
      </c>
      <c r="AH64" s="14">
        <f t="shared" ref="AH64:AI64" si="112">SUM(AH65:AH71)</f>
        <v>512</v>
      </c>
      <c r="AI64" s="14">
        <f t="shared" si="112"/>
        <v>505</v>
      </c>
      <c r="AJ64" s="14">
        <f>SUM(AJ65:AJ71)</f>
        <v>499</v>
      </c>
    </row>
    <row r="65" spans="1:36" s="1" customFormat="1" ht="26" x14ac:dyDescent="0.2">
      <c r="A65" s="32"/>
      <c r="B65" s="27"/>
      <c r="C65" s="16"/>
      <c r="D65" s="16"/>
      <c r="E65" s="56" t="s">
        <v>143</v>
      </c>
      <c r="F65" s="12"/>
      <c r="G65" s="35">
        <v>121</v>
      </c>
      <c r="H65" s="13">
        <v>125</v>
      </c>
      <c r="I65" s="13">
        <v>124</v>
      </c>
      <c r="J65" s="13">
        <v>127</v>
      </c>
      <c r="K65" s="13">
        <v>134</v>
      </c>
      <c r="L65" s="13">
        <v>135</v>
      </c>
      <c r="M65" s="13">
        <v>133</v>
      </c>
      <c r="N65" s="13">
        <v>134</v>
      </c>
      <c r="O65" s="13">
        <v>133</v>
      </c>
      <c r="P65" s="14">
        <v>137</v>
      </c>
      <c r="Q65" s="35">
        <v>142</v>
      </c>
      <c r="R65" s="13">
        <v>145</v>
      </c>
      <c r="S65" s="13">
        <v>148</v>
      </c>
      <c r="T65" s="13">
        <v>158</v>
      </c>
      <c r="U65" s="13">
        <v>160</v>
      </c>
      <c r="V65" s="13">
        <v>158</v>
      </c>
      <c r="W65" s="13">
        <v>160</v>
      </c>
      <c r="X65" s="13">
        <v>168</v>
      </c>
      <c r="Y65" s="13">
        <v>175</v>
      </c>
      <c r="Z65" s="14">
        <v>170</v>
      </c>
      <c r="AA65" s="35">
        <v>176</v>
      </c>
      <c r="AB65" s="14">
        <v>175</v>
      </c>
      <c r="AC65" s="14">
        <v>180</v>
      </c>
      <c r="AD65" s="14">
        <v>188</v>
      </c>
      <c r="AE65" s="14">
        <v>191</v>
      </c>
      <c r="AF65" s="14">
        <v>198</v>
      </c>
      <c r="AG65" s="14">
        <v>199</v>
      </c>
      <c r="AH65" s="14">
        <v>206</v>
      </c>
      <c r="AI65" s="14">
        <v>210</v>
      </c>
      <c r="AJ65" s="14">
        <v>207</v>
      </c>
    </row>
    <row r="66" spans="1:36" s="1" customFormat="1" x14ac:dyDescent="0.2">
      <c r="A66" s="32"/>
      <c r="B66" s="27"/>
      <c r="C66" s="16"/>
      <c r="D66" s="16"/>
      <c r="E66" s="16" t="s">
        <v>28</v>
      </c>
      <c r="F66" s="2"/>
      <c r="G66" s="37">
        <v>87</v>
      </c>
      <c r="H66" s="4">
        <v>88</v>
      </c>
      <c r="I66" s="4">
        <v>86</v>
      </c>
      <c r="J66" s="4">
        <v>90</v>
      </c>
      <c r="K66" s="4">
        <v>97</v>
      </c>
      <c r="L66" s="4">
        <v>100</v>
      </c>
      <c r="M66" s="4">
        <v>99</v>
      </c>
      <c r="N66" s="4">
        <v>99</v>
      </c>
      <c r="O66" s="4">
        <v>98</v>
      </c>
      <c r="P66" s="17">
        <v>103</v>
      </c>
      <c r="Q66" s="37">
        <v>106</v>
      </c>
      <c r="R66" s="4">
        <v>105</v>
      </c>
      <c r="S66" s="4">
        <v>102</v>
      </c>
      <c r="T66" s="4">
        <v>100</v>
      </c>
      <c r="U66" s="4">
        <v>101</v>
      </c>
      <c r="V66" s="4">
        <v>100</v>
      </c>
      <c r="W66" s="4">
        <v>104</v>
      </c>
      <c r="X66" s="4">
        <v>99</v>
      </c>
      <c r="Y66" s="4">
        <v>93</v>
      </c>
      <c r="Z66" s="17">
        <v>82</v>
      </c>
      <c r="AA66" s="37">
        <v>78</v>
      </c>
      <c r="AB66" s="17">
        <v>77</v>
      </c>
      <c r="AC66" s="17">
        <v>75</v>
      </c>
      <c r="AD66" s="17">
        <v>76</v>
      </c>
      <c r="AE66" s="17">
        <v>75</v>
      </c>
      <c r="AF66" s="17">
        <v>72</v>
      </c>
      <c r="AG66" s="17">
        <v>76</v>
      </c>
      <c r="AH66" s="17">
        <v>73</v>
      </c>
      <c r="AI66" s="17">
        <v>64</v>
      </c>
      <c r="AJ66" s="17">
        <v>61</v>
      </c>
    </row>
    <row r="67" spans="1:36" s="1" customFormat="1" x14ac:dyDescent="0.2">
      <c r="A67" s="32"/>
      <c r="B67" s="27"/>
      <c r="C67" s="16"/>
      <c r="D67" s="16"/>
      <c r="E67" s="16" t="s">
        <v>111</v>
      </c>
      <c r="F67" s="2"/>
      <c r="G67" s="37">
        <v>55</v>
      </c>
      <c r="H67" s="4">
        <v>52</v>
      </c>
      <c r="I67" s="4">
        <v>50</v>
      </c>
      <c r="J67" s="4">
        <v>52</v>
      </c>
      <c r="K67" s="4">
        <v>57</v>
      </c>
      <c r="L67" s="4">
        <v>60</v>
      </c>
      <c r="M67" s="4">
        <v>60</v>
      </c>
      <c r="N67" s="4">
        <v>59</v>
      </c>
      <c r="O67" s="4">
        <v>60</v>
      </c>
      <c r="P67" s="17">
        <v>59</v>
      </c>
      <c r="Q67" s="37">
        <v>59</v>
      </c>
      <c r="R67" s="4">
        <v>58</v>
      </c>
      <c r="S67" s="4">
        <v>57</v>
      </c>
      <c r="T67" s="4">
        <v>59</v>
      </c>
      <c r="U67" s="4">
        <v>63</v>
      </c>
      <c r="V67" s="4">
        <v>62</v>
      </c>
      <c r="W67" s="4">
        <v>60</v>
      </c>
      <c r="X67" s="4">
        <v>64</v>
      </c>
      <c r="Y67" s="4">
        <v>66</v>
      </c>
      <c r="Z67" s="17">
        <v>69</v>
      </c>
      <c r="AA67" s="37">
        <v>69</v>
      </c>
      <c r="AB67" s="17">
        <v>69</v>
      </c>
      <c r="AC67" s="17">
        <v>67</v>
      </c>
      <c r="AD67" s="17">
        <v>66</v>
      </c>
      <c r="AE67" s="17">
        <v>63</v>
      </c>
      <c r="AF67" s="17">
        <v>59</v>
      </c>
      <c r="AG67" s="17">
        <v>54</v>
      </c>
      <c r="AH67" s="17">
        <v>52</v>
      </c>
      <c r="AI67" s="17">
        <v>50</v>
      </c>
      <c r="AJ67" s="17">
        <v>48</v>
      </c>
    </row>
    <row r="68" spans="1:36" s="1" customFormat="1" x14ac:dyDescent="0.2">
      <c r="A68" s="32"/>
      <c r="B68" s="27"/>
      <c r="C68" s="16"/>
      <c r="D68" s="16"/>
      <c r="E68" s="16" t="s">
        <v>112</v>
      </c>
      <c r="F68" s="2"/>
      <c r="G68" s="37">
        <v>21</v>
      </c>
      <c r="H68" s="4">
        <v>22</v>
      </c>
      <c r="I68" s="4">
        <v>22</v>
      </c>
      <c r="J68" s="4">
        <v>24</v>
      </c>
      <c r="K68" s="4">
        <v>23</v>
      </c>
      <c r="L68" s="4">
        <v>22</v>
      </c>
      <c r="M68" s="4">
        <v>23</v>
      </c>
      <c r="N68" s="4">
        <v>23</v>
      </c>
      <c r="O68" s="4">
        <v>22</v>
      </c>
      <c r="P68" s="17">
        <v>21</v>
      </c>
      <c r="Q68" s="37">
        <v>20</v>
      </c>
      <c r="R68" s="4">
        <v>21</v>
      </c>
      <c r="S68" s="4">
        <v>21</v>
      </c>
      <c r="T68" s="4">
        <v>22</v>
      </c>
      <c r="U68" s="4">
        <v>22</v>
      </c>
      <c r="V68" s="4">
        <v>22</v>
      </c>
      <c r="W68" s="4">
        <v>22</v>
      </c>
      <c r="X68" s="4">
        <v>21</v>
      </c>
      <c r="Y68" s="4">
        <v>24</v>
      </c>
      <c r="Z68" s="17">
        <v>31</v>
      </c>
      <c r="AA68" s="37">
        <v>32</v>
      </c>
      <c r="AB68" s="17">
        <v>32</v>
      </c>
      <c r="AC68" s="17">
        <v>31</v>
      </c>
      <c r="AD68" s="17">
        <v>30</v>
      </c>
      <c r="AE68" s="17">
        <v>29</v>
      </c>
      <c r="AF68" s="17">
        <v>26</v>
      </c>
      <c r="AG68" s="17">
        <v>26</v>
      </c>
      <c r="AH68" s="17">
        <v>28</v>
      </c>
      <c r="AI68" s="17">
        <v>25</v>
      </c>
      <c r="AJ68" s="17">
        <v>24</v>
      </c>
    </row>
    <row r="69" spans="1:36" s="1" customFormat="1" ht="27.75" customHeight="1" x14ac:dyDescent="0.2">
      <c r="A69" s="32"/>
      <c r="B69" s="27"/>
      <c r="C69" s="16"/>
      <c r="D69" s="16"/>
      <c r="E69" s="62" t="s">
        <v>165</v>
      </c>
      <c r="F69" s="2"/>
      <c r="G69" s="37" t="s">
        <v>35</v>
      </c>
      <c r="H69" s="4" t="s">
        <v>35</v>
      </c>
      <c r="I69" s="4" t="s">
        <v>35</v>
      </c>
      <c r="J69" s="4" t="s">
        <v>35</v>
      </c>
      <c r="K69" s="4" t="s">
        <v>35</v>
      </c>
      <c r="L69" s="4" t="s">
        <v>35</v>
      </c>
      <c r="M69" s="4" t="s">
        <v>35</v>
      </c>
      <c r="N69" s="4" t="s">
        <v>35</v>
      </c>
      <c r="O69" s="4" t="s">
        <v>35</v>
      </c>
      <c r="P69" s="17">
        <v>9</v>
      </c>
      <c r="Q69" s="37">
        <v>14</v>
      </c>
      <c r="R69" s="4">
        <v>19</v>
      </c>
      <c r="S69" s="4">
        <v>30</v>
      </c>
      <c r="T69" s="4">
        <v>40</v>
      </c>
      <c r="U69" s="4">
        <v>42</v>
      </c>
      <c r="V69" s="4">
        <v>55</v>
      </c>
      <c r="W69" s="4">
        <v>66</v>
      </c>
      <c r="X69" s="4">
        <v>78</v>
      </c>
      <c r="Y69" s="4">
        <v>84</v>
      </c>
      <c r="Z69" s="17">
        <v>90</v>
      </c>
      <c r="AA69" s="37">
        <v>100</v>
      </c>
      <c r="AB69" s="17">
        <v>103</v>
      </c>
      <c r="AC69" s="17">
        <v>112</v>
      </c>
      <c r="AD69" s="17">
        <v>119</v>
      </c>
      <c r="AE69" s="17">
        <v>122</v>
      </c>
      <c r="AF69" s="17">
        <v>131</v>
      </c>
      <c r="AG69" s="17">
        <v>138</v>
      </c>
      <c r="AH69" s="17">
        <v>144</v>
      </c>
      <c r="AI69" s="17">
        <v>151</v>
      </c>
      <c r="AJ69" s="17">
        <v>156</v>
      </c>
    </row>
    <row r="70" spans="1:36" s="1" customFormat="1" x14ac:dyDescent="0.2">
      <c r="A70" s="32"/>
      <c r="B70" s="27"/>
      <c r="C70" s="16"/>
      <c r="D70" s="16"/>
      <c r="E70" s="16" t="s">
        <v>113</v>
      </c>
      <c r="F70" s="2"/>
      <c r="G70" s="37" t="s">
        <v>35</v>
      </c>
      <c r="H70" s="4" t="s">
        <v>35</v>
      </c>
      <c r="I70" s="4">
        <v>1</v>
      </c>
      <c r="J70" s="4">
        <v>4</v>
      </c>
      <c r="K70" s="4">
        <v>4</v>
      </c>
      <c r="L70" s="4">
        <v>4</v>
      </c>
      <c r="M70" s="4">
        <v>3</v>
      </c>
      <c r="N70" s="4">
        <v>4</v>
      </c>
      <c r="O70" s="4">
        <v>4</v>
      </c>
      <c r="P70" s="17">
        <v>2</v>
      </c>
      <c r="Q70" s="37">
        <v>2</v>
      </c>
      <c r="R70" s="4">
        <v>2</v>
      </c>
      <c r="S70" s="4">
        <v>2</v>
      </c>
      <c r="T70" s="4">
        <v>2</v>
      </c>
      <c r="U70" s="4">
        <v>2</v>
      </c>
      <c r="V70" s="4">
        <v>2</v>
      </c>
      <c r="W70" s="4">
        <v>1</v>
      </c>
      <c r="X70" s="4" t="s">
        <v>122</v>
      </c>
      <c r="Y70" s="4" t="s">
        <v>122</v>
      </c>
      <c r="Z70" s="17" t="s">
        <v>156</v>
      </c>
      <c r="AA70" s="37" t="s">
        <v>161</v>
      </c>
      <c r="AB70" s="17" t="s">
        <v>35</v>
      </c>
      <c r="AC70" s="17" t="s">
        <v>35</v>
      </c>
      <c r="AD70" s="17" t="s">
        <v>35</v>
      </c>
      <c r="AE70" s="17" t="s">
        <v>35</v>
      </c>
      <c r="AF70" s="17" t="s">
        <v>35</v>
      </c>
      <c r="AG70" s="17" t="s">
        <v>35</v>
      </c>
      <c r="AH70" s="17" t="s">
        <v>35</v>
      </c>
      <c r="AI70" s="17" t="s">
        <v>35</v>
      </c>
      <c r="AJ70" s="17" t="s">
        <v>35</v>
      </c>
    </row>
    <row r="71" spans="1:36" s="1" customFormat="1" x14ac:dyDescent="0.2">
      <c r="A71" s="32"/>
      <c r="B71" s="57"/>
      <c r="C71" s="15"/>
      <c r="D71" s="15"/>
      <c r="E71" s="15" t="s">
        <v>8</v>
      </c>
      <c r="F71" s="18"/>
      <c r="G71" s="38">
        <v>29</v>
      </c>
      <c r="H71" s="19">
        <v>27</v>
      </c>
      <c r="I71" s="19">
        <v>24</v>
      </c>
      <c r="J71" s="19">
        <v>25</v>
      </c>
      <c r="K71" s="19">
        <v>27</v>
      </c>
      <c r="L71" s="19">
        <v>29</v>
      </c>
      <c r="M71" s="19">
        <v>32</v>
      </c>
      <c r="N71" s="19">
        <v>31</v>
      </c>
      <c r="O71" s="19">
        <v>30</v>
      </c>
      <c r="P71" s="20">
        <v>22</v>
      </c>
      <c r="Q71" s="38">
        <v>16</v>
      </c>
      <c r="R71" s="19">
        <v>16</v>
      </c>
      <c r="S71" s="19">
        <v>16</v>
      </c>
      <c r="T71" s="19">
        <v>17</v>
      </c>
      <c r="U71" s="19">
        <v>16</v>
      </c>
      <c r="V71" s="19">
        <v>16</v>
      </c>
      <c r="W71" s="19">
        <v>16</v>
      </c>
      <c r="X71" s="19">
        <v>16</v>
      </c>
      <c r="Y71" s="19">
        <v>16</v>
      </c>
      <c r="Z71" s="20">
        <v>16</v>
      </c>
      <c r="AA71" s="38">
        <v>16</v>
      </c>
      <c r="AB71" s="20">
        <v>13</v>
      </c>
      <c r="AC71" s="20">
        <v>13</v>
      </c>
      <c r="AD71" s="20">
        <v>13</v>
      </c>
      <c r="AE71" s="20">
        <v>13</v>
      </c>
      <c r="AF71" s="20">
        <v>12</v>
      </c>
      <c r="AG71" s="20">
        <v>11</v>
      </c>
      <c r="AH71" s="20">
        <v>9</v>
      </c>
      <c r="AI71" s="20">
        <v>5</v>
      </c>
      <c r="AJ71" s="20">
        <v>3</v>
      </c>
    </row>
    <row r="72" spans="1:36" s="1" customFormat="1" x14ac:dyDescent="0.2">
      <c r="A72" s="32"/>
      <c r="B72" s="57"/>
      <c r="C72" s="16" t="s">
        <v>114</v>
      </c>
      <c r="D72" s="2"/>
      <c r="E72" s="2"/>
      <c r="F72" s="2"/>
      <c r="G72" s="37">
        <f>G73</f>
        <v>0</v>
      </c>
      <c r="H72" s="4">
        <f t="shared" ref="H72:AJ72" si="113">H73</f>
        <v>0</v>
      </c>
      <c r="I72" s="4">
        <f t="shared" si="113"/>
        <v>0</v>
      </c>
      <c r="J72" s="4">
        <f t="shared" si="113"/>
        <v>1</v>
      </c>
      <c r="K72" s="4">
        <f t="shared" si="113"/>
        <v>1</v>
      </c>
      <c r="L72" s="4">
        <f t="shared" si="113"/>
        <v>1</v>
      </c>
      <c r="M72" s="4">
        <f t="shared" si="113"/>
        <v>1</v>
      </c>
      <c r="N72" s="4">
        <f t="shared" si="113"/>
        <v>1</v>
      </c>
      <c r="O72" s="4">
        <f t="shared" si="113"/>
        <v>1</v>
      </c>
      <c r="P72" s="17">
        <f t="shared" si="113"/>
        <v>1</v>
      </c>
      <c r="Q72" s="37">
        <f t="shared" si="113"/>
        <v>1</v>
      </c>
      <c r="R72" s="4">
        <f t="shared" si="113"/>
        <v>1</v>
      </c>
      <c r="S72" s="4">
        <f t="shared" si="113"/>
        <v>1</v>
      </c>
      <c r="T72" s="4">
        <f t="shared" si="113"/>
        <v>1</v>
      </c>
      <c r="U72" s="4">
        <f t="shared" si="113"/>
        <v>1</v>
      </c>
      <c r="V72" s="4">
        <f t="shared" si="113"/>
        <v>1</v>
      </c>
      <c r="W72" s="4">
        <f t="shared" si="113"/>
        <v>1</v>
      </c>
      <c r="X72" s="4">
        <f t="shared" si="113"/>
        <v>1</v>
      </c>
      <c r="Y72" s="4">
        <f t="shared" si="113"/>
        <v>1</v>
      </c>
      <c r="Z72" s="17">
        <f t="shared" si="113"/>
        <v>1</v>
      </c>
      <c r="AA72" s="37">
        <f t="shared" si="113"/>
        <v>1</v>
      </c>
      <c r="AB72" s="17">
        <f t="shared" si="113"/>
        <v>1</v>
      </c>
      <c r="AC72" s="17">
        <f t="shared" si="113"/>
        <v>0</v>
      </c>
      <c r="AD72" s="17">
        <f t="shared" si="113"/>
        <v>0</v>
      </c>
      <c r="AE72" s="17">
        <f t="shared" si="113"/>
        <v>0</v>
      </c>
      <c r="AF72" s="17">
        <f t="shared" si="113"/>
        <v>0</v>
      </c>
      <c r="AG72" s="17">
        <f t="shared" si="113"/>
        <v>0</v>
      </c>
      <c r="AH72" s="17">
        <f t="shared" si="113"/>
        <v>0</v>
      </c>
      <c r="AI72" s="17">
        <f t="shared" si="113"/>
        <v>0</v>
      </c>
      <c r="AJ72" s="17">
        <f t="shared" si="113"/>
        <v>0</v>
      </c>
    </row>
    <row r="73" spans="1:36" s="1" customFormat="1" x14ac:dyDescent="0.2">
      <c r="A73" s="32"/>
      <c r="B73" s="57"/>
      <c r="C73" s="16"/>
      <c r="D73" s="11" t="s">
        <v>26</v>
      </c>
      <c r="E73" s="12"/>
      <c r="F73" s="12"/>
      <c r="G73" s="35">
        <f>SUM(G74)</f>
        <v>0</v>
      </c>
      <c r="H73" s="13">
        <f t="shared" ref="H73:AJ73" si="114">SUM(H74)</f>
        <v>0</v>
      </c>
      <c r="I73" s="13">
        <f t="shared" si="114"/>
        <v>0</v>
      </c>
      <c r="J73" s="13">
        <f t="shared" si="114"/>
        <v>1</v>
      </c>
      <c r="K73" s="13">
        <f t="shared" si="114"/>
        <v>1</v>
      </c>
      <c r="L73" s="13">
        <f t="shared" si="114"/>
        <v>1</v>
      </c>
      <c r="M73" s="13">
        <f t="shared" si="114"/>
        <v>1</v>
      </c>
      <c r="N73" s="13">
        <f t="shared" si="114"/>
        <v>1</v>
      </c>
      <c r="O73" s="13">
        <f t="shared" si="114"/>
        <v>1</v>
      </c>
      <c r="P73" s="14">
        <f t="shared" si="114"/>
        <v>1</v>
      </c>
      <c r="Q73" s="35">
        <f t="shared" si="114"/>
        <v>1</v>
      </c>
      <c r="R73" s="13">
        <f t="shared" si="114"/>
        <v>1</v>
      </c>
      <c r="S73" s="13">
        <f t="shared" si="114"/>
        <v>1</v>
      </c>
      <c r="T73" s="13">
        <f t="shared" si="114"/>
        <v>1</v>
      </c>
      <c r="U73" s="13">
        <f t="shared" si="114"/>
        <v>1</v>
      </c>
      <c r="V73" s="13">
        <f t="shared" si="114"/>
        <v>1</v>
      </c>
      <c r="W73" s="13">
        <f t="shared" si="114"/>
        <v>1</v>
      </c>
      <c r="X73" s="13">
        <f t="shared" si="114"/>
        <v>1</v>
      </c>
      <c r="Y73" s="13">
        <f t="shared" si="114"/>
        <v>1</v>
      </c>
      <c r="Z73" s="14">
        <f t="shared" si="114"/>
        <v>1</v>
      </c>
      <c r="AA73" s="35">
        <f t="shared" si="114"/>
        <v>1</v>
      </c>
      <c r="AB73" s="14">
        <f t="shared" si="114"/>
        <v>1</v>
      </c>
      <c r="AC73" s="14">
        <f t="shared" si="114"/>
        <v>0</v>
      </c>
      <c r="AD73" s="14">
        <f t="shared" si="114"/>
        <v>0</v>
      </c>
      <c r="AE73" s="14">
        <f t="shared" si="114"/>
        <v>0</v>
      </c>
      <c r="AF73" s="14">
        <f t="shared" si="114"/>
        <v>0</v>
      </c>
      <c r="AG73" s="14">
        <f t="shared" si="114"/>
        <v>0</v>
      </c>
      <c r="AH73" s="14">
        <f t="shared" si="114"/>
        <v>0</v>
      </c>
      <c r="AI73" s="14">
        <f t="shared" si="114"/>
        <v>0</v>
      </c>
      <c r="AJ73" s="14">
        <f t="shared" si="114"/>
        <v>0</v>
      </c>
    </row>
    <row r="74" spans="1:36" s="1" customFormat="1" x14ac:dyDescent="0.2">
      <c r="A74" s="32"/>
      <c r="B74" s="58"/>
      <c r="C74" s="16"/>
      <c r="D74" s="16"/>
      <c r="E74" s="11" t="s">
        <v>115</v>
      </c>
      <c r="F74" s="12"/>
      <c r="G74" s="35" t="s">
        <v>35</v>
      </c>
      <c r="H74" s="13" t="s">
        <v>35</v>
      </c>
      <c r="I74" s="13" t="s">
        <v>35</v>
      </c>
      <c r="J74" s="13">
        <v>1</v>
      </c>
      <c r="K74" s="13">
        <v>1</v>
      </c>
      <c r="L74" s="13">
        <v>1</v>
      </c>
      <c r="M74" s="13">
        <v>1</v>
      </c>
      <c r="N74" s="13">
        <v>1</v>
      </c>
      <c r="O74" s="13">
        <v>1</v>
      </c>
      <c r="P74" s="14">
        <v>1</v>
      </c>
      <c r="Q74" s="35">
        <v>1</v>
      </c>
      <c r="R74" s="13">
        <v>1</v>
      </c>
      <c r="S74" s="13">
        <v>1</v>
      </c>
      <c r="T74" s="13">
        <v>1</v>
      </c>
      <c r="U74" s="13">
        <v>1</v>
      </c>
      <c r="V74" s="13">
        <v>1</v>
      </c>
      <c r="W74" s="13">
        <v>1</v>
      </c>
      <c r="X74" s="13">
        <v>1</v>
      </c>
      <c r="Y74" s="13">
        <v>1</v>
      </c>
      <c r="Z74" s="14">
        <v>1</v>
      </c>
      <c r="AA74" s="35">
        <v>1</v>
      </c>
      <c r="AB74" s="14">
        <v>1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</row>
    <row r="75" spans="1:36" s="1" customFormat="1" x14ac:dyDescent="0.2">
      <c r="A75" s="32"/>
      <c r="B75" s="42" t="s">
        <v>29</v>
      </c>
      <c r="C75" s="43"/>
      <c r="D75" s="43"/>
      <c r="E75" s="43"/>
      <c r="F75" s="43"/>
      <c r="G75" s="49">
        <v>1</v>
      </c>
      <c r="H75" s="44">
        <v>1</v>
      </c>
      <c r="I75" s="44">
        <v>1</v>
      </c>
      <c r="J75" s="44">
        <v>1</v>
      </c>
      <c r="K75" s="44">
        <v>1</v>
      </c>
      <c r="L75" s="44">
        <v>1</v>
      </c>
      <c r="M75" s="44">
        <v>1</v>
      </c>
      <c r="N75" s="44">
        <v>1</v>
      </c>
      <c r="O75" s="44">
        <v>2</v>
      </c>
      <c r="P75" s="45">
        <v>2</v>
      </c>
      <c r="Q75" s="49">
        <v>3</v>
      </c>
      <c r="R75" s="44">
        <v>3</v>
      </c>
      <c r="S75" s="44">
        <v>3</v>
      </c>
      <c r="T75" s="44">
        <v>2</v>
      </c>
      <c r="U75" s="44">
        <v>1</v>
      </c>
      <c r="V75" s="44">
        <v>1</v>
      </c>
      <c r="W75" s="44">
        <v>1</v>
      </c>
      <c r="X75" s="44">
        <v>1</v>
      </c>
      <c r="Y75" s="44">
        <v>1</v>
      </c>
      <c r="Z75" s="45">
        <v>1</v>
      </c>
      <c r="AA75" s="49">
        <v>1</v>
      </c>
      <c r="AB75" s="45">
        <v>1</v>
      </c>
      <c r="AC75" s="45">
        <v>1</v>
      </c>
      <c r="AD75" s="45">
        <v>1</v>
      </c>
      <c r="AE75" s="45">
        <v>1</v>
      </c>
      <c r="AF75" s="45">
        <v>1</v>
      </c>
      <c r="AG75" s="45">
        <v>1</v>
      </c>
      <c r="AH75" s="45">
        <v>1</v>
      </c>
      <c r="AI75" s="45">
        <v>1</v>
      </c>
      <c r="AJ75" s="45">
        <v>1</v>
      </c>
    </row>
    <row r="76" spans="1:36" s="1" customFormat="1" x14ac:dyDescent="0.2">
      <c r="A76" s="39"/>
      <c r="B76" s="42" t="s">
        <v>40</v>
      </c>
      <c r="C76" s="43"/>
      <c r="D76" s="43"/>
      <c r="E76" s="43"/>
      <c r="F76" s="43"/>
      <c r="G76" s="49">
        <v>560</v>
      </c>
      <c r="H76" s="44">
        <v>579</v>
      </c>
      <c r="I76" s="44">
        <v>596</v>
      </c>
      <c r="J76" s="44">
        <v>607</v>
      </c>
      <c r="K76" s="44">
        <v>624</v>
      </c>
      <c r="L76" s="44">
        <v>644</v>
      </c>
      <c r="M76" s="44">
        <v>648</v>
      </c>
      <c r="N76" s="44">
        <v>649</v>
      </c>
      <c r="O76" s="44">
        <v>658</v>
      </c>
      <c r="P76" s="45">
        <v>659</v>
      </c>
      <c r="Q76" s="49">
        <v>665</v>
      </c>
      <c r="R76" s="44">
        <v>666</v>
      </c>
      <c r="S76" s="44">
        <v>665</v>
      </c>
      <c r="T76" s="44">
        <v>670</v>
      </c>
      <c r="U76" s="44">
        <v>667</v>
      </c>
      <c r="V76" s="44">
        <v>668</v>
      </c>
      <c r="W76" s="44">
        <v>667</v>
      </c>
      <c r="X76" s="44">
        <v>663</v>
      </c>
      <c r="Y76" s="44">
        <v>661</v>
      </c>
      <c r="Z76" s="45">
        <v>654</v>
      </c>
      <c r="AA76" s="49">
        <v>650</v>
      </c>
      <c r="AB76" s="45">
        <v>648</v>
      </c>
      <c r="AC76" s="45">
        <v>645</v>
      </c>
      <c r="AD76" s="45">
        <v>649</v>
      </c>
      <c r="AE76" s="45">
        <v>649</v>
      </c>
      <c r="AF76" s="45">
        <v>649</v>
      </c>
      <c r="AG76" s="45">
        <v>645</v>
      </c>
      <c r="AH76" s="45">
        <v>641</v>
      </c>
      <c r="AI76" s="45">
        <v>637</v>
      </c>
      <c r="AJ76" s="45">
        <v>632</v>
      </c>
    </row>
  </sheetData>
  <mergeCells count="1">
    <mergeCell ref="A1:AC1"/>
  </mergeCells>
  <phoneticPr fontId="1"/>
  <pageMargins left="0.7" right="0.7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1967年（S42）から1971年（S46）までの区分</vt:lpstr>
      <vt:lpstr>1968年（S43）から1999年（H11）までの区分</vt:lpstr>
      <vt:lpstr>注意事項</vt:lpstr>
      <vt:lpstr>1996年（H8）からの区分</vt:lpstr>
      <vt:lpstr>'1996年（H8）からの区分'!Print_Area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