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bookViews>
    <workbookView xWindow="-108" yWindow="-108" windowWidth="23256" windowHeight="12576" tabRatio="712" activeTab="2"/>
  </bookViews>
  <sheets>
    <sheet name="表紙" sheetId="25" r:id="rId1"/>
    <sheet name="第5号様式" sheetId="26" r:id="rId2"/>
    <sheet name="第6号様式" sheetId="27" r:id="rId3"/>
    <sheet name="第8号様式" sheetId="21" r:id="rId4"/>
    <sheet name="第9号様式" sheetId="29" r:id="rId5"/>
    <sheet name="第10号様式" sheetId="30" r:id="rId6"/>
    <sheet name="第11号様式" sheetId="31" r:id="rId7"/>
    <sheet name="&lt;非表示&gt;マスタ" sheetId="10" state="hidden" r:id="rId8"/>
  </sheets>
  <definedNames>
    <definedName name="_xlnm.Print_Area" localSheetId="3">第8号様式!$A$1:$H$16</definedName>
    <definedName name="_xlnm.Print_Area" localSheetId="1">第5号様式!$A$1:$T$62</definedName>
    <definedName name="_xlnm.Print_Area" localSheetId="2">第6号様式!$A$1:$K$28</definedName>
    <definedName name="_xlnm.Print_Area" localSheetId="4">第9号様式!$A$1:$H$20</definedName>
    <definedName name="_xlnm.Print_Area" localSheetId="5">第10号様式!$A$1:$H$28</definedName>
    <definedName name="_xlnm.Print_Area" localSheetId="6">第11号様式!$A$1:$S$49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<sst xmlns="http://schemas.openxmlformats.org/spreadsheetml/2006/main" xmlns:r="http://schemas.openxmlformats.org/officeDocument/2006/relationships" count="362" uniqueCount="362">
  <si>
    <t>K01020</t>
  </si>
  <si>
    <t>港湾名</t>
    <rPh sb="2" eb="3">
      <t>メイ</t>
    </rPh>
    <phoneticPr fontId="4"/>
  </si>
  <si>
    <t>水面貯木場以外
（船舶を除く。）</t>
  </si>
  <si>
    <t>港湾コード</t>
  </si>
  <si>
    <t>取扱貨物量（トン）</t>
    <rPh sb="0" eb="2">
      <t>トリアツカ</t>
    </rPh>
    <rPh sb="2" eb="5">
      <t>カモツリョウ</t>
    </rPh>
    <phoneticPr fontId="4"/>
  </si>
  <si>
    <t>一般港湾運送事業の船内荷役、沿岸荷役、はしけ運送及びいかだ運送の欄のうち百分率（％）の欄には、船内荷役、沿岸荷役、はしけ運送及びいかだ運送のそれぞれについて、引き受けた貨物量のうち自営した貨物量の占める割合を記入すること。</t>
    <rPh sb="0" eb="2">
      <t>いっぱん</t>
    </rPh>
    <rPh sb="2" eb="4">
      <t>こうわん</t>
    </rPh>
    <rPh sb="4" eb="6">
      <t>うんそう</t>
    </rPh>
    <rPh sb="6" eb="8">
      <t>じぎょう</t>
    </rPh>
    <rPh sb="9" eb="11">
      <t>せんない</t>
    </rPh>
    <rPh sb="11" eb="13">
      <t>にやく</t>
    </rPh>
    <rPh sb="14" eb="16">
      <t>えんがん</t>
    </rPh>
    <rPh sb="16" eb="18">
      <t>にやく</t>
    </rPh>
    <rPh sb="22" eb="24">
      <t>うんそう</t>
    </rPh>
    <rPh sb="24" eb="25">
      <t>およ</t>
    </rPh>
    <rPh sb="29" eb="31">
      <t>うんそう</t>
    </rPh>
    <rPh sb="32" eb="33">
      <t>らん</t>
    </rPh>
    <rPh sb="36" eb="39">
      <t>ひゃくぶんりつ</t>
    </rPh>
    <rPh sb="43" eb="44">
      <t>らん</t>
    </rPh>
    <rPh sb="47" eb="49">
      <t>せんない</t>
    </rPh>
    <rPh sb="49" eb="51">
      <t>にやく</t>
    </rPh>
    <rPh sb="52" eb="56">
      <t>えんがんにやく</t>
    </rPh>
    <rPh sb="60" eb="62">
      <t>うんそう</t>
    </rPh>
    <rPh sb="62" eb="63">
      <t>およ</t>
    </rPh>
    <rPh sb="67" eb="69">
      <t>うんそう</t>
    </rPh>
    <rPh sb="79" eb="80">
      <t>びき</t>
    </rPh>
    <rPh sb="81" eb="82">
      <t>うけ</t>
    </rPh>
    <rPh sb="84" eb="87">
      <t>かもつりょう</t>
    </rPh>
    <rPh sb="90" eb="92">
      <t>じえい</t>
    </rPh>
    <rPh sb="94" eb="97">
      <t>かもつりょう</t>
    </rPh>
    <rPh sb="98" eb="99">
      <t>し</t>
    </rPh>
    <rPh sb="101" eb="103">
      <t>わりあい</t>
    </rPh>
    <rPh sb="104" eb="106">
      <t>きにゅう</t>
    </rPh>
    <phoneticPr fontId="4" type="Hiragana"/>
  </si>
  <si>
    <t>原木</t>
    <rPh sb="0" eb="2">
      <t>ゲンボク</t>
    </rPh>
    <phoneticPr fontId="20"/>
  </si>
  <si>
    <t>その他</t>
  </si>
  <si>
    <t>取扱貨物量は、港湾運送事業法施行規則（昭和34年運輸省令第46号）第11条の６に規定する算出方法により算出し、小数点未満の端数がある場合は、四捨五入すること。</t>
    <rPh sb="19" eb="21">
      <t>ショウワ</t>
    </rPh>
    <rPh sb="23" eb="29">
      <t>ネンウンユショウレイダイ</t>
    </rPh>
    <rPh sb="31" eb="32">
      <t>ゴウ</t>
    </rPh>
    <rPh sb="58" eb="60">
      <t>ミマン</t>
    </rPh>
    <rPh sb="61" eb="63">
      <t>ハスウ</t>
    </rPh>
    <rPh sb="66" eb="68">
      <t>バアイ</t>
    </rPh>
    <rPh sb="70" eb="74">
      <t>シシャゴニュウ</t>
    </rPh>
    <phoneticPr fontId="4"/>
  </si>
  <si>
    <t>備考</t>
    <rPh sb="0" eb="2">
      <t>びこう</t>
    </rPh>
    <phoneticPr fontId="4" type="Hiragana"/>
  </si>
  <si>
    <t>第6号様式</t>
    <rPh sb="0" eb="1">
      <t>ダイ</t>
    </rPh>
    <rPh sb="2" eb="3">
      <t>ゴウ</t>
    </rPh>
    <rPh sb="3" eb="5">
      <t>ヨウシキ</t>
    </rPh>
    <phoneticPr fontId="4"/>
  </si>
  <si>
    <t>常用労働者</t>
    <rPh sb="0" eb="2">
      <t>ジョウヨウ</t>
    </rPh>
    <rPh sb="2" eb="5">
      <t>ロウドウシャ</t>
    </rPh>
    <phoneticPr fontId="18"/>
  </si>
  <si>
    <t>K10190</t>
  </si>
  <si>
    <t>事業者名</t>
    <rPh sb="0" eb="4">
      <t>じぎょうしゃめい</t>
    </rPh>
    <phoneticPr fontId="4" type="Hiragana"/>
  </si>
  <si>
    <t>合計</t>
    <rPh sb="0" eb="2">
      <t>ごうけい</t>
    </rPh>
    <phoneticPr fontId="4" type="Hiragana"/>
  </si>
  <si>
    <t>水面貯木場</t>
    <rPh sb="0" eb="2">
      <t>スイメン</t>
    </rPh>
    <rPh sb="2" eb="5">
      <t>チョボクジョウ</t>
    </rPh>
    <phoneticPr fontId="4"/>
  </si>
  <si>
    <t>事業者コード</t>
  </si>
  <si>
    <t>K04070</t>
  </si>
  <si>
    <t>　１</t>
  </si>
  <si>
    <t>港湾荷役事業、
はしけ運送事業又はいかだ運送事業</t>
    <rPh sb="0" eb="2">
      <t>コウワン</t>
    </rPh>
    <rPh sb="2" eb="4">
      <t>ニヤク</t>
    </rPh>
    <rPh sb="4" eb="6">
      <t>ジギョウ</t>
    </rPh>
    <rPh sb="11" eb="13">
      <t>ウンソウ</t>
    </rPh>
    <rPh sb="13" eb="15">
      <t>ジギョウ</t>
    </rPh>
    <rPh sb="15" eb="16">
      <t>マタ</t>
    </rPh>
    <rPh sb="20" eb="22">
      <t>ウンソウ</t>
    </rPh>
    <rPh sb="22" eb="24">
      <t>ジギョウ</t>
    </rPh>
    <phoneticPr fontId="4"/>
  </si>
  <si>
    <t>K08090</t>
  </si>
  <si>
    <t>　２</t>
  </si>
  <si>
    <t>細島</t>
  </si>
  <si>
    <t>留萌</t>
  </si>
  <si>
    <t>　３</t>
  </si>
  <si>
    <t>（人日）</t>
    <rPh sb="1" eb="2">
      <t>ヒト</t>
    </rPh>
    <rPh sb="2" eb="3">
      <t>ヒ</t>
    </rPh>
    <phoneticPr fontId="4"/>
  </si>
  <si>
    <t>第５号様式（第２条関係）（日本産業規格Ａ列３番）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</si>
  <si>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宮古</t>
  </si>
  <si>
    <t>K03030</t>
  </si>
  <si>
    <t>和歌山下津</t>
  </si>
  <si>
    <t>K01060</t>
  </si>
  <si>
    <t>区分</t>
    <rPh sb="0" eb="2">
      <t>くぶん</t>
    </rPh>
    <phoneticPr fontId="4" type="Hiragana"/>
  </si>
  <si>
    <t>K01070</t>
  </si>
  <si>
    <t>取扱貨物量（トン）</t>
    <rPh sb="0" eb="2">
      <t>とりあつか</t>
    </rPh>
    <rPh sb="2" eb="5">
      <t>かもつりょう</t>
    </rPh>
    <phoneticPr fontId="4" type="Hiragana"/>
  </si>
  <si>
    <t>稚内</t>
  </si>
  <si>
    <t>総トン数500トン（内航海運業法施行規則（昭和27年運輸省令第42号）第９号様式備考１括弧書の船舶にあつては510トン）未満の接岸船舶に係る積卸しのうち当該船舶の揚貨装置を使用しないで行つたもの</t>
  </si>
  <si>
    <t>大船渡</t>
  </si>
  <si>
    <t>計</t>
    <rPh sb="0" eb="1">
      <t>ケイ</t>
    </rPh>
    <phoneticPr fontId="4"/>
  </si>
  <si>
    <t>K10040</t>
  </si>
  <si>
    <t>接岸船舶に係る積卸し（上記の積卸しを除く。）に直接に接続して行つた沿岸荷役</t>
    <rPh sb="0" eb="2">
      <t>セツガン</t>
    </rPh>
    <rPh sb="2" eb="4">
      <t>センパク</t>
    </rPh>
    <rPh sb="5" eb="6">
      <t>カカワ</t>
    </rPh>
    <rPh sb="7" eb="8">
      <t>ツミ</t>
    </rPh>
    <rPh sb="8" eb="9">
      <t>オロ</t>
    </rPh>
    <rPh sb="11" eb="13">
      <t>ジョウキ</t>
    </rPh>
    <rPh sb="14" eb="15">
      <t>ツミ</t>
    </rPh>
    <rPh sb="15" eb="16">
      <t>オロ</t>
    </rPh>
    <rPh sb="18" eb="19">
      <t>ノゾ</t>
    </rPh>
    <rPh sb="23" eb="25">
      <t>チョクセツ</t>
    </rPh>
    <rPh sb="26" eb="28">
      <t>セツゾク</t>
    </rPh>
    <rPh sb="30" eb="31">
      <t>オコナ</t>
    </rPh>
    <rPh sb="33" eb="35">
      <t>エンガン</t>
    </rPh>
    <rPh sb="35" eb="36">
      <t>ニ</t>
    </rPh>
    <rPh sb="36" eb="37">
      <t>ヤク</t>
    </rPh>
    <phoneticPr fontId="18"/>
  </si>
  <si>
    <t>　４</t>
  </si>
  <si>
    <t>船　→　船</t>
    <rPh sb="0" eb="1">
      <t>フネ</t>
    </rPh>
    <rPh sb="4" eb="5">
      <t>フネ</t>
    </rPh>
    <phoneticPr fontId="4"/>
  </si>
  <si>
    <t>K01010</t>
  </si>
  <si>
    <t>はしけ積卸し</t>
    <rPh sb="3" eb="4">
      <t>ツ</t>
    </rPh>
    <rPh sb="4" eb="5">
      <t>オロ</t>
    </rPh>
    <phoneticPr fontId="18"/>
  </si>
  <si>
    <t>船舶</t>
    <rPh sb="0" eb="2">
      <t>センパク</t>
    </rPh>
    <phoneticPr fontId="4"/>
  </si>
  <si>
    <t>荷さばき場から荷さばき場への横持ち</t>
    <rPh sb="0" eb="1">
      <t>ニ</t>
    </rPh>
    <rPh sb="4" eb="5">
      <t>バ</t>
    </rPh>
    <rPh sb="7" eb="8">
      <t>ニサバ</t>
    </rPh>
    <rPh sb="11" eb="12">
      <t>バ</t>
    </rPh>
    <rPh sb="14" eb="15">
      <t>ヨコ</t>
    </rPh>
    <rPh sb="15" eb="16">
      <t>モ</t>
    </rPh>
    <phoneticPr fontId="18"/>
  </si>
  <si>
    <t>入力チェック結果</t>
    <rPh sb="0" eb="2">
      <t>ニュウリョク</t>
    </rPh>
    <rPh sb="6" eb="8">
      <t>ケッカ</t>
    </rPh>
    <phoneticPr fontId="4"/>
  </si>
  <si>
    <t>12月</t>
  </si>
  <si>
    <t>コンテナ詰出し</t>
    <rPh sb="4" eb="6">
      <t>ツメダ</t>
    </rPh>
    <phoneticPr fontId="18"/>
  </si>
  <si>
    <t>K02070</t>
  </si>
  <si>
    <t>7月</t>
  </si>
  <si>
    <t>輸送貨物量（トン）</t>
    <rPh sb="0" eb="2">
      <t>ユソウ</t>
    </rPh>
    <rPh sb="2" eb="5">
      <t>カモツリョウ</t>
    </rPh>
    <phoneticPr fontId="4"/>
  </si>
  <si>
    <t>　５</t>
  </si>
  <si>
    <t>取扱貨物量は、港湾運送事業法施行規則（昭和34年運輸省令第46号）第11条の６に規定する算出方法により算出し、小数点未満の端数がある場合は、四捨五入すること。</t>
    <rPh sb="58" eb="60">
      <t>ミマン</t>
    </rPh>
    <rPh sb="61" eb="63">
      <t>ハスウ</t>
    </rPh>
    <rPh sb="66" eb="68">
      <t>バアイ</t>
    </rPh>
    <rPh sb="70" eb="74">
      <t>シシャゴニュウ</t>
    </rPh>
    <phoneticPr fontId="4"/>
  </si>
  <si>
    <t>事業者名</t>
    <rPh sb="3" eb="4">
      <t>メイ</t>
    </rPh>
    <phoneticPr fontId="4"/>
  </si>
  <si>
    <t>OK/NG</t>
  </si>
  <si>
    <t>港湾名</t>
  </si>
  <si>
    <t>K02050</t>
  </si>
  <si>
    <t>船内荷役</t>
    <rPh sb="0" eb="2">
      <t>せんない</t>
    </rPh>
    <rPh sb="2" eb="4">
      <t>にやく</t>
    </rPh>
    <phoneticPr fontId="4" type="Hiragana"/>
  </si>
  <si>
    <t>平良</t>
  </si>
  <si>
    <t>K08020</t>
  </si>
  <si>
    <t>K01030</t>
  </si>
  <si>
    <t>小樽</t>
  </si>
  <si>
    <t>青森</t>
  </si>
  <si>
    <t>小名浜</t>
  </si>
  <si>
    <t>釧路</t>
  </si>
  <si>
    <t>K01040</t>
  </si>
  <si>
    <t>統括管理/割合</t>
    <rPh sb="0" eb="2">
      <t>トウカツ</t>
    </rPh>
    <rPh sb="2" eb="4">
      <t>カンリ</t>
    </rPh>
    <rPh sb="5" eb="7">
      <t>ワリアイ</t>
    </rPh>
    <phoneticPr fontId="4"/>
  </si>
  <si>
    <t>函館</t>
  </si>
  <si>
    <t>K03010</t>
  </si>
  <si>
    <t>K01050</t>
  </si>
  <si>
    <t>いかだ運送事業</t>
    <rPh sb="3" eb="5">
      <t>うんそう</t>
    </rPh>
    <rPh sb="5" eb="7">
      <t>じぎょう</t>
    </rPh>
    <phoneticPr fontId="4" type="Hiragana"/>
  </si>
  <si>
    <t>八戸</t>
  </si>
  <si>
    <t>高知</t>
  </si>
  <si>
    <t>室蘭</t>
  </si>
  <si>
    <t>新潟</t>
  </si>
  <si>
    <t>苫小牧</t>
  </si>
  <si>
    <t>K02010</t>
  </si>
  <si>
    <t>K02030</t>
  </si>
  <si>
    <t>K02040</t>
  </si>
  <si>
    <t>K03050</t>
  </si>
  <si>
    <t>一般港湾運送事業の統括管理の欄のうち百分率（％）の欄には、引き受けた貨物量のうち統括管理の下において行つた港湾運送に係る貨物量の占める割合を記入すること。</t>
    <rPh sb="0" eb="2">
      <t>いっぱん</t>
    </rPh>
    <rPh sb="2" eb="4">
      <t>こうわん</t>
    </rPh>
    <rPh sb="4" eb="6">
      <t>うんそう</t>
    </rPh>
    <rPh sb="6" eb="8">
      <t>じぎょう</t>
    </rPh>
    <rPh sb="9" eb="11">
      <t>とうかつ</t>
    </rPh>
    <rPh sb="11" eb="13">
      <t>かんり</t>
    </rPh>
    <rPh sb="14" eb="15">
      <t>らん</t>
    </rPh>
    <rPh sb="18" eb="21">
      <t>ひゃくぶんりつ</t>
    </rPh>
    <rPh sb="25" eb="26">
      <t>らん</t>
    </rPh>
    <rPh sb="29" eb="30">
      <t>びき</t>
    </rPh>
    <rPh sb="31" eb="32">
      <t>うけ</t>
    </rPh>
    <rPh sb="34" eb="37">
      <t>かもつりょう</t>
    </rPh>
    <rPh sb="40" eb="42">
      <t>とうかつ</t>
    </rPh>
    <rPh sb="42" eb="44">
      <t>かんり</t>
    </rPh>
    <rPh sb="45" eb="46">
      <t>もと</t>
    </rPh>
    <rPh sb="50" eb="51">
      <t>おこな</t>
    </rPh>
    <rPh sb="53" eb="55">
      <t>こうわん</t>
    </rPh>
    <rPh sb="55" eb="57">
      <t>うんそう</t>
    </rPh>
    <rPh sb="58" eb="59">
      <t>かか</t>
    </rPh>
    <rPh sb="60" eb="62">
      <t>かもつ</t>
    </rPh>
    <rPh sb="62" eb="63">
      <t>りょう</t>
    </rPh>
    <rPh sb="64" eb="65">
      <t>し</t>
    </rPh>
    <rPh sb="67" eb="69">
      <t>わりあい</t>
    </rPh>
    <rPh sb="70" eb="72">
      <t>きにゅう</t>
    </rPh>
    <phoneticPr fontId="4" type="Hiragana"/>
  </si>
  <si>
    <t>その他</t>
    <rPh sb="2" eb="3">
      <t>タ</t>
    </rPh>
    <phoneticPr fontId="20"/>
  </si>
  <si>
    <t>酒田</t>
  </si>
  <si>
    <t>K03020</t>
  </si>
  <si>
    <t>月別</t>
  </si>
  <si>
    <t>久慈</t>
  </si>
  <si>
    <t>K02060</t>
  </si>
  <si>
    <t>釜石</t>
  </si>
  <si>
    <t>沿岸荷役</t>
    <rPh sb="0" eb="2">
      <t>エンガン</t>
    </rPh>
    <rPh sb="2" eb="4">
      <t>ニヤク</t>
    </rPh>
    <phoneticPr fontId="4"/>
  </si>
  <si>
    <t>K02080</t>
  </si>
  <si>
    <t>輸送貨物量は、港湾運送事業法施行規則（昭和34年運輸省令第46号）第11条の６に規定する算出方法により算出し、小数点未満の端数がある場合は、四捨五入すること。</t>
    <rPh sb="19" eb="21">
      <t>ショウワ</t>
    </rPh>
    <rPh sb="23" eb="29">
      <t>ネンウンユショウレイダイ</t>
    </rPh>
    <rPh sb="31" eb="32">
      <t>ゴウ</t>
    </rPh>
    <rPh sb="58" eb="60">
      <t>ミマン</t>
    </rPh>
    <rPh sb="61" eb="63">
      <t>ハスウ</t>
    </rPh>
    <rPh sb="66" eb="68">
      <t>バアイ</t>
    </rPh>
    <rPh sb="70" eb="74">
      <t>シシャゴニュウ</t>
    </rPh>
    <phoneticPr fontId="4"/>
  </si>
  <si>
    <t>石巻</t>
  </si>
  <si>
    <t>いかだ運送</t>
    <rPh sb="3" eb="5">
      <t>うんそう</t>
    </rPh>
    <phoneticPr fontId="4" type="Hiragana"/>
  </si>
  <si>
    <t>K02090</t>
  </si>
  <si>
    <t>松山</t>
  </si>
  <si>
    <t>K04011</t>
  </si>
  <si>
    <t>K02100</t>
  </si>
  <si>
    <t>秋田船川</t>
  </si>
  <si>
    <t>K03040</t>
  </si>
  <si>
    <t>K06030</t>
  </si>
  <si>
    <t>　６</t>
  </si>
  <si>
    <t>両津</t>
  </si>
  <si>
    <t>直江津</t>
  </si>
  <si>
    <t>東京</t>
  </si>
  <si>
    <t>K04021</t>
  </si>
  <si>
    <t>金沢</t>
  </si>
  <si>
    <t>K10120</t>
  </si>
  <si>
    <t>川崎</t>
  </si>
  <si>
    <t>K04031</t>
  </si>
  <si>
    <t>横浜</t>
  </si>
  <si>
    <t>K04040</t>
  </si>
  <si>
    <t>日立</t>
  </si>
  <si>
    <t>この報告書は、一般港湾運送事業者及びいかだ運送事業者（いかだ運送事業の許可を受けた者をいう。）が、自ら行ったいかだ運送について港湾ごとに作成すること。</t>
    <rPh sb="51" eb="52">
      <t>オコナ</t>
    </rPh>
    <phoneticPr fontId="4"/>
  </si>
  <si>
    <t>K04050</t>
  </si>
  <si>
    <t>常用労働者稼働延時間</t>
    <rPh sb="0" eb="2">
      <t>ジョウヨウ</t>
    </rPh>
    <rPh sb="2" eb="5">
      <t>ロウドウシャ</t>
    </rPh>
    <rPh sb="5" eb="7">
      <t>カドウ</t>
    </rPh>
    <rPh sb="7" eb="8">
      <t>ノ</t>
    </rPh>
    <rPh sb="8" eb="10">
      <t>ジカン</t>
    </rPh>
    <phoneticPr fontId="18"/>
  </si>
  <si>
    <t>鹿島</t>
  </si>
  <si>
    <t>港湾荷役事業</t>
    <rPh sb="0" eb="2">
      <t>こうわん</t>
    </rPh>
    <rPh sb="2" eb="4">
      <t>にやく</t>
    </rPh>
    <rPh sb="4" eb="6">
      <t>じぎょう</t>
    </rPh>
    <phoneticPr fontId="4" type="Hiragana"/>
  </si>
  <si>
    <t>K04060</t>
  </si>
  <si>
    <t>木更津</t>
  </si>
  <si>
    <t>千葉</t>
  </si>
  <si>
    <t>K08070</t>
  </si>
  <si>
    <t>K04080</t>
  </si>
  <si>
    <t>K07011</t>
  </si>
  <si>
    <t>この報告書は、一般港湾運送事業者及びはしけ運送事業者が、自ら行つたはしけ運送について港湾ごとに作成すること。</t>
  </si>
  <si>
    <t>横須賀</t>
  </si>
  <si>
    <t>港湾荷役事業者から引き受けた量</t>
  </si>
  <si>
    <t>K05011</t>
  </si>
  <si>
    <t>名古屋</t>
  </si>
  <si>
    <t>K05020</t>
  </si>
  <si>
    <t>徳山下松</t>
  </si>
  <si>
    <t>田子の浦</t>
  </si>
  <si>
    <t>K05030</t>
  </si>
  <si>
    <t>（％）</t>
  </si>
  <si>
    <t>清水</t>
  </si>
  <si>
    <t>第６号様式（第２条関係）（日本産業規格Ａ列４番）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</si>
  <si>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K05040</t>
  </si>
  <si>
    <t>三河</t>
  </si>
  <si>
    <t>K10240</t>
  </si>
  <si>
    <t>K05060</t>
  </si>
  <si>
    <t>衣浦</t>
  </si>
  <si>
    <t>K05070</t>
  </si>
  <si>
    <t>大牟田</t>
  </si>
  <si>
    <t>四日市</t>
  </si>
  <si>
    <t>K05080</t>
  </si>
  <si>
    <t>K10060</t>
  </si>
  <si>
    <t>K05110</t>
  </si>
  <si>
    <t>伊万里</t>
  </si>
  <si>
    <t>七尾</t>
  </si>
  <si>
    <t>K05120</t>
  </si>
  <si>
    <t>K06011</t>
  </si>
  <si>
    <t>K10170</t>
  </si>
  <si>
    <t>大阪</t>
  </si>
  <si>
    <t>K06020</t>
  </si>
  <si>
    <t>一般港湾運送事業</t>
    <rPh sb="0" eb="2">
      <t>いっぱん</t>
    </rPh>
    <rPh sb="2" eb="4">
      <t>こうわん</t>
    </rPh>
    <rPh sb="4" eb="6">
      <t>うんそう</t>
    </rPh>
    <rPh sb="6" eb="8">
      <t>じぎょう</t>
    </rPh>
    <phoneticPr fontId="4" type="Hiragana"/>
  </si>
  <si>
    <t>船　→　陸</t>
    <rPh sb="0" eb="1">
      <t>フネ</t>
    </rPh>
    <rPh sb="4" eb="5">
      <t>リク</t>
    </rPh>
    <phoneticPr fontId="4"/>
  </si>
  <si>
    <t>敦賀</t>
  </si>
  <si>
    <t>常用労働者稼働延人員</t>
    <rPh sb="0" eb="2">
      <t>ジョウヨウ</t>
    </rPh>
    <rPh sb="2" eb="5">
      <t>ロウドウシャ</t>
    </rPh>
    <rPh sb="5" eb="7">
      <t>カドウ</t>
    </rPh>
    <rPh sb="7" eb="8">
      <t>ノ</t>
    </rPh>
    <rPh sb="8" eb="10">
      <t>ジンイン</t>
    </rPh>
    <phoneticPr fontId="18"/>
  </si>
  <si>
    <t>舞鶴</t>
  </si>
  <si>
    <t>関門</t>
  </si>
  <si>
    <t>K06040</t>
  </si>
  <si>
    <t>宮津</t>
  </si>
  <si>
    <t>K06050</t>
  </si>
  <si>
    <t>K06060</t>
  </si>
  <si>
    <t>姫路</t>
  </si>
  <si>
    <t>阪南</t>
  </si>
  <si>
    <t>神戸</t>
  </si>
  <si>
    <t>K07020</t>
  </si>
  <si>
    <t>尼崎西宮芦屋</t>
  </si>
  <si>
    <t>三池</t>
  </si>
  <si>
    <t>K07030</t>
  </si>
  <si>
    <t>沿岸荷役</t>
    <rPh sb="0" eb="4">
      <t>エンガンニヤク</t>
    </rPh>
    <phoneticPr fontId="4"/>
  </si>
  <si>
    <t>貨物量</t>
    <rPh sb="0" eb="3">
      <t>カモツリョウ</t>
    </rPh>
    <phoneticPr fontId="4"/>
  </si>
  <si>
    <t>陸　→　陸</t>
    <rPh sb="0" eb="1">
      <t>リク</t>
    </rPh>
    <rPh sb="4" eb="5">
      <t>リク</t>
    </rPh>
    <phoneticPr fontId="4"/>
  </si>
  <si>
    <t>東播磨</t>
  </si>
  <si>
    <t>K07040</t>
  </si>
  <si>
    <t>K08010</t>
  </si>
  <si>
    <t>K10150</t>
  </si>
  <si>
    <t>（国土交通省確認用）</t>
    <rPh sb="1" eb="6">
      <t>コクドコウツウショウ</t>
    </rPh>
    <rPh sb="6" eb="8">
      <t>カクニン</t>
    </rPh>
    <rPh sb="8" eb="9">
      <t>ヨウ</t>
    </rPh>
    <phoneticPr fontId="4"/>
  </si>
  <si>
    <t>岡山</t>
  </si>
  <si>
    <t>宇野</t>
  </si>
  <si>
    <t>K08030</t>
  </si>
  <si>
    <t>水島</t>
  </si>
  <si>
    <t>K08050</t>
  </si>
  <si>
    <t>K10130</t>
  </si>
  <si>
    <t>笠岡</t>
  </si>
  <si>
    <t>K08060</t>
  </si>
  <si>
    <t>福山</t>
  </si>
  <si>
    <t>境</t>
  </si>
  <si>
    <t>K11030</t>
  </si>
  <si>
    <t>派遣労働者稼働延時間</t>
  </si>
  <si>
    <t>尾道糸崎</t>
  </si>
  <si>
    <t>荷主</t>
    <rPh sb="0" eb="2">
      <t>ニヌシ</t>
    </rPh>
    <phoneticPr fontId="4"/>
  </si>
  <si>
    <t>K08080</t>
  </si>
  <si>
    <t>呉</t>
  </si>
  <si>
    <t>⇔</t>
  </si>
  <si>
    <t>広島</t>
  </si>
  <si>
    <t>5号／自営した割合</t>
    <rPh sb="1" eb="2">
      <t>ゴウ</t>
    </rPh>
    <phoneticPr fontId="4"/>
  </si>
  <si>
    <t>K08100</t>
  </si>
  <si>
    <t>K08110</t>
  </si>
  <si>
    <t>提出年度</t>
    <rPh sb="0" eb="2">
      <t>テイシュツ</t>
    </rPh>
    <rPh sb="2" eb="4">
      <t>ネンド</t>
    </rPh>
    <phoneticPr fontId="4"/>
  </si>
  <si>
    <t>岩国</t>
  </si>
  <si>
    <t>K08120</t>
  </si>
  <si>
    <t>K08130</t>
  </si>
  <si>
    <t>三田尻中関</t>
  </si>
  <si>
    <t>K09010</t>
  </si>
  <si>
    <t>－</t>
  </si>
  <si>
    <t>徳島小松島</t>
  </si>
  <si>
    <t>（人）</t>
    <rPh sb="1" eb="2">
      <t>ヒト</t>
    </rPh>
    <phoneticPr fontId="4"/>
  </si>
  <si>
    <t>令和</t>
    <rPh sb="0" eb="2">
      <t>レイワ</t>
    </rPh>
    <phoneticPr fontId="4"/>
  </si>
  <si>
    <t>K09030</t>
  </si>
  <si>
    <t>高松</t>
  </si>
  <si>
    <t>下請した量</t>
    <rPh sb="0" eb="2">
      <t>したう</t>
    </rPh>
    <rPh sb="4" eb="5">
      <t>りょう</t>
    </rPh>
    <phoneticPr fontId="4" type="Hiragana"/>
  </si>
  <si>
    <t>K09040</t>
  </si>
  <si>
    <t>坂出</t>
  </si>
  <si>
    <t>K09050</t>
  </si>
  <si>
    <t>新居浜</t>
  </si>
  <si>
    <t>K09060</t>
  </si>
  <si>
    <t>今治</t>
  </si>
  <si>
    <t>K09070</t>
  </si>
  <si>
    <t>はしけ稼働実績報告書</t>
    <rPh sb="3" eb="4">
      <t>か</t>
    </rPh>
    <rPh sb="4" eb="5">
      <t>どう</t>
    </rPh>
    <rPh sb="5" eb="6">
      <t>じつ</t>
    </rPh>
    <rPh sb="6" eb="7">
      <t>いさお</t>
    </rPh>
    <rPh sb="7" eb="8">
      <t>ほう</t>
    </rPh>
    <rPh sb="8" eb="9">
      <t>こく</t>
    </rPh>
    <rPh sb="9" eb="10">
      <t>しょ</t>
    </rPh>
    <phoneticPr fontId="4" type="Hiragana"/>
  </si>
  <si>
    <t>一般港湾運送事業のいかだ運送の合計（J11）に関する整合</t>
    <rPh sb="0" eb="2">
      <t>イッパン</t>
    </rPh>
    <rPh sb="2" eb="4">
      <t>コウワン</t>
    </rPh>
    <rPh sb="4" eb="6">
      <t>ウンソウ</t>
    </rPh>
    <rPh sb="6" eb="8">
      <t>ジギョウ</t>
    </rPh>
    <rPh sb="12" eb="14">
      <t>ウンソウ</t>
    </rPh>
    <rPh sb="15" eb="17">
      <t>ゴウケイ</t>
    </rPh>
    <rPh sb="23" eb="24">
      <t>カン</t>
    </rPh>
    <rPh sb="26" eb="28">
      <t>セイゴウ</t>
    </rPh>
    <phoneticPr fontId="4"/>
  </si>
  <si>
    <t>K09080</t>
  </si>
  <si>
    <t>郡中</t>
  </si>
  <si>
    <t>K09090</t>
  </si>
  <si>
    <t>K10011</t>
  </si>
  <si>
    <t>K10021</t>
  </si>
  <si>
    <t>K10031</t>
  </si>
  <si>
    <t>K10200</t>
  </si>
  <si>
    <t>宇部</t>
  </si>
  <si>
    <t>K10050</t>
  </si>
  <si>
    <t>小野田</t>
  </si>
  <si>
    <t>苅田</t>
  </si>
  <si>
    <t>K10070</t>
  </si>
  <si>
    <t>博多</t>
  </si>
  <si>
    <t>K10080</t>
  </si>
  <si>
    <t>K10090</t>
  </si>
  <si>
    <t>K10100</t>
  </si>
  <si>
    <t>一般港湾運送の引受けの態様</t>
    <rPh sb="0" eb="2">
      <t>イッパン</t>
    </rPh>
    <rPh sb="2" eb="4">
      <t>コウワン</t>
    </rPh>
    <rPh sb="4" eb="6">
      <t>ウンソウ</t>
    </rPh>
    <rPh sb="7" eb="9">
      <t>ヒキウ</t>
    </rPh>
    <rPh sb="11" eb="13">
      <t>タイヨウ</t>
    </rPh>
    <phoneticPr fontId="4"/>
  </si>
  <si>
    <t>唐津</t>
  </si>
  <si>
    <t>K10110</t>
  </si>
  <si>
    <t>臼浦</t>
  </si>
  <si>
    <t>相浦</t>
  </si>
  <si>
    <t>合計</t>
    <rPh sb="0" eb="2">
      <t>ゴウケイ</t>
    </rPh>
    <phoneticPr fontId="4"/>
  </si>
  <si>
    <t>K10140</t>
  </si>
  <si>
    <t>佐世保</t>
  </si>
  <si>
    <t>長崎</t>
  </si>
  <si>
    <t>K10160</t>
  </si>
  <si>
    <t>※入力が全て完了してから確認してください</t>
    <rPh sb="1" eb="3">
      <t>ニュウリョク</t>
    </rPh>
    <rPh sb="4" eb="5">
      <t>スベ</t>
    </rPh>
    <rPh sb="6" eb="8">
      <t>カンリョウ</t>
    </rPh>
    <rPh sb="12" eb="14">
      <t>カクニン</t>
    </rPh>
    <phoneticPr fontId="4"/>
  </si>
  <si>
    <t>三角</t>
  </si>
  <si>
    <t>八代</t>
  </si>
  <si>
    <t>K10180</t>
  </si>
  <si>
    <t>K10250</t>
  </si>
  <si>
    <t>水俣</t>
  </si>
  <si>
    <t>大分</t>
  </si>
  <si>
    <t>津久見</t>
  </si>
  <si>
    <t>K10210</t>
  </si>
  <si>
    <t>佐伯</t>
  </si>
  <si>
    <t>派遣労働者稼働延人員</t>
    <rPh sb="0" eb="2">
      <t>ハケン</t>
    </rPh>
    <rPh sb="2" eb="5">
      <t>ロウドウシャ</t>
    </rPh>
    <rPh sb="5" eb="7">
      <t>カドウ</t>
    </rPh>
    <rPh sb="7" eb="8">
      <t>ノ</t>
    </rPh>
    <rPh sb="8" eb="10">
      <t>ジンイン</t>
    </rPh>
    <phoneticPr fontId="18"/>
  </si>
  <si>
    <t>伏木富山</t>
    <rPh sb="2" eb="4">
      <t>トヤマ</t>
    </rPh>
    <phoneticPr fontId="18"/>
  </si>
  <si>
    <t>K10220</t>
  </si>
  <si>
    <t>K10230</t>
  </si>
  <si>
    <t>油津</t>
  </si>
  <si>
    <t>この報告書は、一般港湾運送事業者、港湾荷役事業者（港湾荷役事業の許可を受けた者をいう。）、はしけ運送事業者及びいかだ運送事業者（いかだ運送事業の許可を受けた者をいう。）が、港湾ごとに作成すること。</t>
    <rPh sb="7" eb="9">
      <t>イッパン</t>
    </rPh>
    <rPh sb="9" eb="11">
      <t>コウワン</t>
    </rPh>
    <rPh sb="11" eb="13">
      <t>ウンソウ</t>
    </rPh>
    <rPh sb="13" eb="16">
      <t>ジギョウシャ</t>
    </rPh>
    <phoneticPr fontId="4"/>
  </si>
  <si>
    <t>陸　→　船</t>
    <rPh sb="0" eb="1">
      <t>リク</t>
    </rPh>
    <rPh sb="4" eb="5">
      <t>フネ</t>
    </rPh>
    <phoneticPr fontId="4"/>
  </si>
  <si>
    <t>鹿児島</t>
  </si>
  <si>
    <t>一般港湾運送事業の沿岸荷役の合計（H11）に関する整合</t>
    <rPh sb="0" eb="2">
      <t>イッパン</t>
    </rPh>
    <rPh sb="2" eb="4">
      <t>コウワン</t>
    </rPh>
    <rPh sb="4" eb="6">
      <t>ウンソウ</t>
    </rPh>
    <rPh sb="6" eb="8">
      <t>ジギョウ</t>
    </rPh>
    <rPh sb="9" eb="11">
      <t>エンガン</t>
    </rPh>
    <rPh sb="11" eb="13">
      <t>ニヤク</t>
    </rPh>
    <rPh sb="14" eb="16">
      <t>ゴウケイ</t>
    </rPh>
    <rPh sb="22" eb="23">
      <t>カン</t>
    </rPh>
    <rPh sb="25" eb="27">
      <t>セイゴウ</t>
    </rPh>
    <phoneticPr fontId="4"/>
  </si>
  <si>
    <t>名瀬</t>
  </si>
  <si>
    <t>いかだ運送事業者から引き受けた量</t>
    <rPh sb="3" eb="5">
      <t>うんそう</t>
    </rPh>
    <rPh sb="5" eb="8">
      <t>じぎょうしゃ</t>
    </rPh>
    <rPh sb="10" eb="11">
      <t>ひ</t>
    </rPh>
    <rPh sb="12" eb="13">
      <t>う</t>
    </rPh>
    <rPh sb="15" eb="16">
      <t>りょう</t>
    </rPh>
    <phoneticPr fontId="4" type="Hiragana"/>
  </si>
  <si>
    <t>K11010</t>
  </si>
  <si>
    <t>運天</t>
  </si>
  <si>
    <t>K11020</t>
  </si>
  <si>
    <t>那覇</t>
  </si>
  <si>
    <t>船舶運航事業者</t>
    <rPh sb="0" eb="2">
      <t>センパク</t>
    </rPh>
    <rPh sb="2" eb="4">
      <t>ウンコウ</t>
    </rPh>
    <rPh sb="4" eb="7">
      <t>ジギョウシャ</t>
    </rPh>
    <phoneticPr fontId="4"/>
  </si>
  <si>
    <t>K11040</t>
  </si>
  <si>
    <t>石垣</t>
  </si>
  <si>
    <t>事業者名</t>
    <rPh sb="0" eb="4">
      <t>ジギョウシャメイ</t>
    </rPh>
    <phoneticPr fontId="4"/>
  </si>
  <si>
    <t>その他</t>
    <rPh sb="2" eb="3">
      <t>タ</t>
    </rPh>
    <phoneticPr fontId="4"/>
  </si>
  <si>
    <t>第８号様式（第２条関係）（日本産業規格Ａ列４番）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</si>
  <si>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船内荷役</t>
    <rPh sb="0" eb="2">
      <t>センナイ</t>
    </rPh>
    <rPh sb="2" eb="4">
      <t>ニヤク</t>
    </rPh>
    <phoneticPr fontId="4"/>
  </si>
  <si>
    <t>はしけ運送</t>
    <rPh sb="3" eb="5">
      <t>ウンソウ</t>
    </rPh>
    <phoneticPr fontId="4"/>
  </si>
  <si>
    <t>いかだ運送</t>
    <rPh sb="3" eb="5">
      <t>ウンソウ</t>
    </rPh>
    <phoneticPr fontId="4"/>
  </si>
  <si>
    <t>取扱貨物量は、港湾運送事業法施行規則（昭和34年運輸省令第46号）第11条の６に規定する算出方法により算出し、小数点未満の端数がある場合は、四捨五入すること。</t>
    <rPh sb="19" eb="21">
      <t>ショウワ</t>
    </rPh>
    <rPh sb="23" eb="24">
      <t>ネン</t>
    </rPh>
    <rPh sb="24" eb="29">
      <t>ウンユショウレイダイ</t>
    </rPh>
    <rPh sb="31" eb="32">
      <t>ゴウ</t>
    </rPh>
    <rPh sb="58" eb="60">
      <t>ミマン</t>
    </rPh>
    <rPh sb="61" eb="63">
      <t>ハスウ</t>
    </rPh>
    <rPh sb="66" eb="67">
      <t>バ</t>
    </rPh>
    <rPh sb="67" eb="68">
      <t>ア</t>
    </rPh>
    <rPh sb="70" eb="74">
      <t>シシャゴニュウ</t>
    </rPh>
    <phoneticPr fontId="4"/>
  </si>
  <si>
    <t xml:space="preserve">      </t>
  </si>
  <si>
    <t>引き受けた量</t>
    <rPh sb="0" eb="1">
      <t>ヒ</t>
    </rPh>
    <rPh sb="2" eb="3">
      <t>ウ</t>
    </rPh>
    <rPh sb="5" eb="6">
      <t>リョウ</t>
    </rPh>
    <phoneticPr fontId="4"/>
  </si>
  <si>
    <t>割合</t>
    <rPh sb="0" eb="2">
      <t>ワリアイ</t>
    </rPh>
    <phoneticPr fontId="4"/>
  </si>
  <si>
    <t>沿岸荷役</t>
    <rPh sb="0" eb="2">
      <t>えんがん</t>
    </rPh>
    <rPh sb="2" eb="4">
      <t>にやく</t>
    </rPh>
    <phoneticPr fontId="4" type="Hiragana"/>
  </si>
  <si>
    <t>はしけ運送</t>
    <rPh sb="3" eb="5">
      <t>うんそう</t>
    </rPh>
    <phoneticPr fontId="4" type="Hiragana"/>
  </si>
  <si>
    <t>隻数（隻）</t>
    <rPh sb="0" eb="2">
      <t>セキスウ</t>
    </rPh>
    <rPh sb="3" eb="4">
      <t>セキ</t>
    </rPh>
    <phoneticPr fontId="4"/>
  </si>
  <si>
    <t>稼働延積トン数（トン）</t>
    <rPh sb="0" eb="2">
      <t>カドウ</t>
    </rPh>
    <rPh sb="2" eb="3">
      <t>ノ</t>
    </rPh>
    <rPh sb="3" eb="4">
      <t>セキ</t>
    </rPh>
    <rPh sb="6" eb="7">
      <t>スウ</t>
    </rPh>
    <phoneticPr fontId="4"/>
  </si>
  <si>
    <t>第8号様式</t>
    <rPh sb="0" eb="1">
      <t>ダイ</t>
    </rPh>
    <rPh sb="2" eb="3">
      <t>ゴウ</t>
    </rPh>
    <rPh sb="3" eb="5">
      <t>ヨウシキ</t>
    </rPh>
    <phoneticPr fontId="4"/>
  </si>
  <si>
    <t>港</t>
    <rPh sb="0" eb="1">
      <t>ミナト</t>
    </rPh>
    <phoneticPr fontId="4"/>
  </si>
  <si>
    <t>区分</t>
    <rPh sb="0" eb="2">
      <t>クブン</t>
    </rPh>
    <phoneticPr fontId="4"/>
  </si>
  <si>
    <t>自営した量</t>
    <rPh sb="0" eb="2">
      <t>じえい</t>
    </rPh>
    <rPh sb="4" eb="5">
      <t>りょう</t>
    </rPh>
    <phoneticPr fontId="4" type="Hiragana"/>
  </si>
  <si>
    <t>（トン）</t>
  </si>
  <si>
    <t>下請させた量</t>
    <rPh sb="0" eb="2">
      <t>したう</t>
    </rPh>
    <rPh sb="5" eb="6">
      <t>りょう</t>
    </rPh>
    <phoneticPr fontId="4" type="Hiragana"/>
  </si>
  <si>
    <t>関連下請</t>
    <rPh sb="0" eb="2">
      <t>かんれん</t>
    </rPh>
    <rPh sb="2" eb="4">
      <t>したうけ</t>
    </rPh>
    <phoneticPr fontId="4" type="Hiragana"/>
  </si>
  <si>
    <t>自営した割合</t>
    <rPh sb="0" eb="2">
      <t>ジエイ</t>
    </rPh>
    <rPh sb="4" eb="6">
      <t>ワリアイ</t>
    </rPh>
    <phoneticPr fontId="4"/>
  </si>
  <si>
    <t>非表示列</t>
    <rPh sb="0" eb="3">
      <t>ヒヒョウジ</t>
    </rPh>
    <rPh sb="3" eb="4">
      <t>レツ</t>
    </rPh>
    <phoneticPr fontId="4"/>
  </si>
  <si>
    <t>その他</t>
    <rPh sb="2" eb="3">
      <t>た</t>
    </rPh>
    <phoneticPr fontId="4" type="Hiragana"/>
  </si>
  <si>
    <t>統括管理</t>
    <rPh sb="0" eb="2">
      <t>とうかつ</t>
    </rPh>
    <rPh sb="2" eb="4">
      <t>かんり</t>
    </rPh>
    <phoneticPr fontId="4" type="Hiragana"/>
  </si>
  <si>
    <t>引き受けた量</t>
    <rPh sb="0" eb="1">
      <t>ひ</t>
    </rPh>
    <rPh sb="2" eb="3">
      <t>う</t>
    </rPh>
    <rPh sb="5" eb="6">
      <t>りょう</t>
    </rPh>
    <phoneticPr fontId="4" type="Hiragana"/>
  </si>
  <si>
    <t>統括管理の下において
行つた港湾運送に係る量</t>
    <rPh sb="0" eb="2">
      <t>とうかつ</t>
    </rPh>
    <rPh sb="2" eb="4">
      <t>かんり</t>
    </rPh>
    <rPh sb="5" eb="6">
      <t>もと</t>
    </rPh>
    <rPh sb="11" eb="12">
      <t>おこな</t>
    </rPh>
    <rPh sb="14" eb="16">
      <t>こうわん</t>
    </rPh>
    <rPh sb="16" eb="18">
      <t>うんそう</t>
    </rPh>
    <rPh sb="19" eb="20">
      <t>かか</t>
    </rPh>
    <rPh sb="21" eb="22">
      <t>りょう</t>
    </rPh>
    <phoneticPr fontId="4" type="Hiragana"/>
  </si>
  <si>
    <t>直請した量</t>
    <rPh sb="0" eb="1">
      <t>じか</t>
    </rPh>
    <rPh sb="1" eb="2">
      <t>う</t>
    </rPh>
    <rPh sb="4" eb="5">
      <t>りょう</t>
    </rPh>
    <phoneticPr fontId="4" type="Hiragana"/>
  </si>
  <si>
    <t>関連下請の関係にある
一般港湾運送事業者から引き受けた量</t>
    <rPh sb="0" eb="2">
      <t>かんれん</t>
    </rPh>
    <rPh sb="2" eb="4">
      <t>したうけ</t>
    </rPh>
    <rPh sb="5" eb="7">
      <t>かんけい</t>
    </rPh>
    <rPh sb="11" eb="13">
      <t>いっぱん</t>
    </rPh>
    <rPh sb="13" eb="15">
      <t>こうわん</t>
    </rPh>
    <rPh sb="15" eb="17">
      <t>うんそう</t>
    </rPh>
    <rPh sb="17" eb="20">
      <t>じぎょうしゃ</t>
    </rPh>
    <rPh sb="22" eb="23">
      <t>ひ</t>
    </rPh>
    <rPh sb="24" eb="25">
      <t>う</t>
    </rPh>
    <rPh sb="27" eb="28">
      <t>りょう</t>
    </rPh>
    <phoneticPr fontId="4" type="Hiragana"/>
  </si>
  <si>
    <t>その他の一般港湾運送事業者
から引き受けた量</t>
    <rPh sb="2" eb="3">
      <t>た</t>
    </rPh>
    <rPh sb="4" eb="6">
      <t>いっぱん</t>
    </rPh>
    <rPh sb="6" eb="8">
      <t>こうわん</t>
    </rPh>
    <rPh sb="8" eb="10">
      <t>うんそう</t>
    </rPh>
    <rPh sb="10" eb="13">
      <t>じぎょうしゃ</t>
    </rPh>
    <rPh sb="16" eb="17">
      <t>ひ</t>
    </rPh>
    <rPh sb="18" eb="19">
      <t>う</t>
    </rPh>
    <rPh sb="21" eb="22">
      <t>りょう</t>
    </rPh>
    <phoneticPr fontId="4" type="Hiragana"/>
  </si>
  <si>
    <t>港湾荷役事業者から引き受けた量</t>
    <rPh sb="0" eb="2">
      <t>こうわん</t>
    </rPh>
    <rPh sb="2" eb="4">
      <t>にやく</t>
    </rPh>
    <rPh sb="4" eb="7">
      <t>じぎょうしゃ</t>
    </rPh>
    <rPh sb="9" eb="10">
      <t>ひ</t>
    </rPh>
    <rPh sb="11" eb="12">
      <t>う</t>
    </rPh>
    <rPh sb="14" eb="15">
      <t>りょう</t>
    </rPh>
    <phoneticPr fontId="4" type="Hiragana"/>
  </si>
  <si>
    <t>総計</t>
    <rPh sb="0" eb="2">
      <t>そうけい</t>
    </rPh>
    <phoneticPr fontId="4" type="Hiragana"/>
  </si>
  <si>
    <t>沿岸荷役</t>
    <rPh sb="0" eb="4">
      <t>えんがんにやく</t>
    </rPh>
    <phoneticPr fontId="4" type="Hiragana"/>
  </si>
  <si>
    <t>はしけ運送事業</t>
    <rPh sb="3" eb="5">
      <t>うんそう</t>
    </rPh>
    <rPh sb="5" eb="7">
      <t>じぎょう</t>
    </rPh>
    <phoneticPr fontId="4" type="Hiragana"/>
  </si>
  <si>
    <t>はしけ運送事業者から引き受けた量</t>
    <rPh sb="3" eb="5">
      <t>うんそう</t>
    </rPh>
    <rPh sb="5" eb="8">
      <t>じぎょうしゃ</t>
    </rPh>
    <rPh sb="10" eb="11">
      <t>ひ</t>
    </rPh>
    <rPh sb="12" eb="13">
      <t>う</t>
    </rPh>
    <rPh sb="15" eb="16">
      <t>りょう</t>
    </rPh>
    <phoneticPr fontId="4" type="Hiragana"/>
  </si>
  <si>
    <t>11月</t>
  </si>
  <si>
    <t>この報告書は、一般港湾運送事業者、港湾荷役事業者（港湾荷役事業の許可を受けた者をいう。）、はしけ運送事業者及びいかだ運送事業者（いかだ運送の許可を受けた者をいう。）が、港湾ごとに作成すること。</t>
    <rPh sb="2" eb="5">
      <t>ほうこくしょ</t>
    </rPh>
    <rPh sb="7" eb="9">
      <t>いっぱん</t>
    </rPh>
    <rPh sb="9" eb="11">
      <t>こうわん</t>
    </rPh>
    <rPh sb="11" eb="13">
      <t>うんそう</t>
    </rPh>
    <rPh sb="13" eb="16">
      <t>じぎょうしゃ</t>
    </rPh>
    <rPh sb="17" eb="19">
      <t>こうわん</t>
    </rPh>
    <rPh sb="19" eb="21">
      <t>にやく</t>
    </rPh>
    <rPh sb="21" eb="24">
      <t>じぎょうしゃ</t>
    </rPh>
    <rPh sb="25" eb="27">
      <t>こうわん</t>
    </rPh>
    <rPh sb="27" eb="29">
      <t>にやく</t>
    </rPh>
    <rPh sb="29" eb="31">
      <t>じぎょう</t>
    </rPh>
    <rPh sb="32" eb="34">
      <t>きょか</t>
    </rPh>
    <rPh sb="35" eb="36">
      <t>う</t>
    </rPh>
    <rPh sb="38" eb="39">
      <t>しゃ</t>
    </rPh>
    <rPh sb="48" eb="50">
      <t>うんそう</t>
    </rPh>
    <rPh sb="50" eb="53">
      <t>じぎょうしゃ</t>
    </rPh>
    <rPh sb="53" eb="54">
      <t>およ</t>
    </rPh>
    <rPh sb="58" eb="60">
      <t>うんそう</t>
    </rPh>
    <rPh sb="60" eb="63">
      <t>じぎょうしゃ</t>
    </rPh>
    <rPh sb="67" eb="69">
      <t>うんそう</t>
    </rPh>
    <rPh sb="70" eb="72">
      <t>きょか</t>
    </rPh>
    <rPh sb="73" eb="74">
      <t>う</t>
    </rPh>
    <rPh sb="76" eb="77">
      <t>しゃ</t>
    </rPh>
    <phoneticPr fontId="4" type="Hiragana"/>
  </si>
  <si>
    <t>取扱貨物量は、港湾運送事業法施行規則（昭和34年運輸省令第46号）第11条の６に規定する算出方法により算出し、小数点未満の端数がある場合は、四捨五入すること。</t>
    <rPh sb="19" eb="21">
      <t>ショウワ</t>
    </rPh>
    <rPh sb="23" eb="24">
      <t>ネン</t>
    </rPh>
    <rPh sb="24" eb="28">
      <t>ウンユショウレイ</t>
    </rPh>
    <rPh sb="28" eb="29">
      <t>ダイ</t>
    </rPh>
    <rPh sb="31" eb="32">
      <t>ゴウ</t>
    </rPh>
    <phoneticPr fontId="4"/>
  </si>
  <si>
    <t>関連下請の欄及び関連下請の関係にある一般港湾運送事業者から引き受けた量の欄には、港湾運送事業法（昭和26年法律第161号）第16条第２項の規定により一般港湾運送事業者が自ら行つたものとみなされる行為に係る取扱貨物量を記入すること。</t>
    <rPh sb="6" eb="7">
      <t>オヨ</t>
    </rPh>
    <rPh sb="8" eb="10">
      <t>カンレン</t>
    </rPh>
    <rPh sb="10" eb="12">
      <t>シタウケ</t>
    </rPh>
    <rPh sb="13" eb="15">
      <t>カンケイ</t>
    </rPh>
    <rPh sb="18" eb="20">
      <t>イッパン</t>
    </rPh>
    <rPh sb="20" eb="22">
      <t>コウワン</t>
    </rPh>
    <rPh sb="22" eb="24">
      <t>ウンソウ</t>
    </rPh>
    <rPh sb="24" eb="27">
      <t>ジギョウシャ</t>
    </rPh>
    <rPh sb="29" eb="30">
      <t>ヒ</t>
    </rPh>
    <rPh sb="31" eb="32">
      <t>ウ</t>
    </rPh>
    <rPh sb="34" eb="35">
      <t>リョウ</t>
    </rPh>
    <rPh sb="36" eb="37">
      <t>ラン</t>
    </rPh>
    <phoneticPr fontId="4"/>
  </si>
  <si>
    <t>港湾荷役事業、はしけ運送事業及びいかだ運送事業の直請した量の欄のうち百分率（％）の欄には、直請した貨物量のうち自営した貨物量の占める割合を記入すること。</t>
    <rPh sb="0" eb="2">
      <t>こうわん</t>
    </rPh>
    <rPh sb="2" eb="4">
      <t>にやく</t>
    </rPh>
    <rPh sb="4" eb="6">
      <t>じぎょう</t>
    </rPh>
    <rPh sb="10" eb="12">
      <t>うんそう</t>
    </rPh>
    <rPh sb="12" eb="14">
      <t>じぎょう</t>
    </rPh>
    <rPh sb="14" eb="15">
      <t>およ</t>
    </rPh>
    <rPh sb="19" eb="21">
      <t>うんそう</t>
    </rPh>
    <rPh sb="21" eb="23">
      <t>じぎょう</t>
    </rPh>
    <rPh sb="24" eb="25">
      <t>じか</t>
    </rPh>
    <rPh sb="25" eb="26">
      <t>う</t>
    </rPh>
    <rPh sb="28" eb="29">
      <t>りょう</t>
    </rPh>
    <rPh sb="30" eb="31">
      <t>らん</t>
    </rPh>
    <rPh sb="34" eb="37">
      <t>ひゃくぶんりつ</t>
    </rPh>
    <rPh sb="41" eb="42">
      <t>らん</t>
    </rPh>
    <rPh sb="45" eb="47">
      <t>じかう</t>
    </rPh>
    <rPh sb="49" eb="52">
      <t>かもつりょう</t>
    </rPh>
    <rPh sb="55" eb="57">
      <t>じえい</t>
    </rPh>
    <rPh sb="59" eb="62">
      <t>かもつりょう</t>
    </rPh>
    <rPh sb="63" eb="64">
      <t>し</t>
    </rPh>
    <rPh sb="66" eb="68">
      <t>わりあい</t>
    </rPh>
    <rPh sb="69" eb="71">
      <t>きにゅう</t>
    </rPh>
    <phoneticPr fontId="4" type="Hiragana"/>
  </si>
  <si>
    <t>委託者</t>
    <rPh sb="0" eb="3">
      <t>イタクシャ</t>
    </rPh>
    <phoneticPr fontId="4"/>
  </si>
  <si>
    <t>港湾運送事業者</t>
    <rPh sb="0" eb="2">
      <t>コウワン</t>
    </rPh>
    <rPh sb="2" eb="4">
      <t>ウンソウ</t>
    </rPh>
    <rPh sb="4" eb="6">
      <t>ジギョウ</t>
    </rPh>
    <rPh sb="6" eb="7">
      <t>シャ</t>
    </rPh>
    <phoneticPr fontId="4"/>
  </si>
  <si>
    <t>この報告書は、一般港湾運送事業者及び港湾荷役事業者（港湾荷役事業の許可を受けた者をいう。）が、自ら行つた沿岸荷役について港湾ごとに作成すること。</t>
  </si>
  <si>
    <t>第９号様式（第２条関係）（日本産業規格Ａ列４番）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</si>
  <si>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5号／統括管理／割合</t>
    <rPh sb="1" eb="2">
      <t>ゴウ</t>
    </rPh>
    <phoneticPr fontId="4"/>
  </si>
  <si>
    <t>年度末における
稼働可能
はしけ</t>
    <rPh sb="0" eb="3">
      <t>ネンドマツ</t>
    </rPh>
    <rPh sb="8" eb="10">
      <t>カドウ</t>
    </rPh>
    <rPh sb="10" eb="12">
      <t>カノウ</t>
    </rPh>
    <phoneticPr fontId="4"/>
  </si>
  <si>
    <t>総積トン数（トン）</t>
    <rPh sb="0" eb="1">
      <t>ソウ</t>
    </rPh>
    <rPh sb="1" eb="2">
      <t>セキ</t>
    </rPh>
    <rPh sb="4" eb="5">
      <t>スウ</t>
    </rPh>
    <phoneticPr fontId="4"/>
  </si>
  <si>
    <t>第10号様式（第２条関係）（日本産業規格Ａ列４番）</t>
    <rPh sb="0" eb="1">
      <t>だい</t>
    </rPh>
    <rPh sb="3" eb="4">
      <t>ごう</t>
    </rPh>
    <rPh sb="4" eb="6">
      <t>ようしき</t>
    </rPh>
    <rPh sb="7" eb="8">
      <t>だい</t>
    </rPh>
    <rPh sb="9" eb="10">
      <t>じょう</t>
    </rPh>
    <rPh sb="10" eb="12">
      <t>かんけい</t>
    </rPh>
    <rPh sb="14" eb="16">
      <t>にほん</t>
    </rPh>
    <rPh sb="16" eb="18">
      <t>さんぎょう</t>
    </rPh>
    <rPh sb="18" eb="20">
      <t>きかく</t>
    </rPh>
    <rPh sb="21" eb="22">
      <t>れつ</t>
    </rPh>
    <rPh sb="23" eb="24">
      <t>ばん</t>
    </rPh>
    <phoneticPr fontId="4" type="Hiragana"/>
  </si>
  <si>
    <t>第11号様式（第２条関係）（日本産業規格Ａ列３番）</t>
    <rPh sb="0" eb="1">
      <t>だい</t>
    </rPh>
    <rPh sb="3" eb="4">
      <t>ごう</t>
    </rPh>
    <rPh sb="4" eb="6">
      <t>ようしき</t>
    </rPh>
    <rPh sb="7" eb="8">
      <t>だい</t>
    </rPh>
    <rPh sb="9" eb="10">
      <t>じょう</t>
    </rPh>
    <rPh sb="10" eb="12">
      <t>かんけい</t>
    </rPh>
    <rPh sb="14" eb="16">
      <t>にほん</t>
    </rPh>
    <rPh sb="16" eb="18">
      <t>さんぎょう</t>
    </rPh>
    <rPh sb="18" eb="20">
      <t>きかく</t>
    </rPh>
    <rPh sb="21" eb="22">
      <t>れつ</t>
    </rPh>
    <rPh sb="23" eb="24">
      <t>ばん</t>
    </rPh>
    <phoneticPr fontId="4" type="Hiragana"/>
  </si>
  <si>
    <t>現場職員</t>
    <rPh sb="0" eb="2">
      <t>ゲンバ</t>
    </rPh>
    <rPh sb="2" eb="4">
      <t>ショクイン</t>
    </rPh>
    <phoneticPr fontId="4"/>
  </si>
  <si>
    <t>（時間）</t>
    <rPh sb="1" eb="3">
      <t>ジカン</t>
    </rPh>
    <phoneticPr fontId="4"/>
  </si>
  <si>
    <t>日雇労働者雇用延人員</t>
    <rPh sb="0" eb="2">
      <t>ヒヤト</t>
    </rPh>
    <rPh sb="2" eb="5">
      <t>ロウドウシャ</t>
    </rPh>
    <rPh sb="5" eb="7">
      <t>コヨウ</t>
    </rPh>
    <rPh sb="7" eb="8">
      <t>ノ</t>
    </rPh>
    <rPh sb="8" eb="10">
      <t>ジンイン</t>
    </rPh>
    <phoneticPr fontId="18"/>
  </si>
  <si>
    <t>日雇労働者稼働延時間</t>
    <rPh sb="0" eb="2">
      <t>ヒヤト</t>
    </rPh>
    <rPh sb="2" eb="5">
      <t>ロウドウシャ</t>
    </rPh>
    <rPh sb="5" eb="7">
      <t>カドウ</t>
    </rPh>
    <rPh sb="7" eb="8">
      <t>ノ</t>
    </rPh>
    <rPh sb="8" eb="10">
      <t>ジカン</t>
    </rPh>
    <phoneticPr fontId="18"/>
  </si>
  <si>
    <t>この報告書は、一般港湾運送事業者、港湾荷役事業者（港湾荷役事業の許可を受けた者をいう。）、はしけ運送事業者及びいかだ運送事業者（いかだ運送事業の許可を受けた者をいう。）が港湾ごとに作成すること。</t>
  </si>
  <si>
    <t>日雇労働者とは、日々雇い入れられる者、２月以内の期間を定めて使用される者（派遣労働者を除く。）及び試みに使用される者をいう。</t>
  </si>
  <si>
    <t>派遣労働者とは、港湾労働法（昭和63年法律第40号）第18条第１項にいう港湾派遣元事業主との労働者派遣契約に基づき、同事業主から派遣される者（２月以内の期間を定めて使用される者に限る。）をいう。</t>
  </si>
  <si>
    <t>4月</t>
    <rPh sb="1" eb="2">
      <t>つき</t>
    </rPh>
    <phoneticPr fontId="4" type="Hiragana"/>
  </si>
  <si>
    <t>5月</t>
  </si>
  <si>
    <t>6月</t>
  </si>
  <si>
    <t>8月</t>
  </si>
  <si>
    <t>一般港湾運送事業</t>
    <rPh sb="0" eb="2">
      <t>イッパン</t>
    </rPh>
    <rPh sb="2" eb="4">
      <t>コウワン</t>
    </rPh>
    <rPh sb="4" eb="6">
      <t>ウンソウ</t>
    </rPh>
    <rPh sb="6" eb="8">
      <t>ジギョウ</t>
    </rPh>
    <phoneticPr fontId="4"/>
  </si>
  <si>
    <t>9月</t>
  </si>
  <si>
    <t>10月</t>
  </si>
  <si>
    <t>1月</t>
  </si>
  <si>
    <t>2月</t>
  </si>
  <si>
    <t>3月</t>
  </si>
  <si>
    <t>港湾運送事業実績報告書　</t>
    <rPh sb="0" eb="1">
      <t>みなと</t>
    </rPh>
    <rPh sb="1" eb="2">
      <t>わん</t>
    </rPh>
    <rPh sb="2" eb="3">
      <t>うん</t>
    </rPh>
    <rPh sb="3" eb="4">
      <t>おくり</t>
    </rPh>
    <rPh sb="4" eb="5">
      <t>こと</t>
    </rPh>
    <rPh sb="5" eb="6">
      <t>ごう</t>
    </rPh>
    <rPh sb="6" eb="7">
      <t>み</t>
    </rPh>
    <rPh sb="7" eb="8">
      <t>つむぐ</t>
    </rPh>
    <rPh sb="8" eb="9">
      <t>ほう</t>
    </rPh>
    <phoneticPr fontId="4" type="Hiragana"/>
  </si>
  <si>
    <t>年度</t>
    <rPh sb="0" eb="1">
      <t>ネン</t>
    </rPh>
    <rPh sb="1" eb="2">
      <t>ド</t>
    </rPh>
    <phoneticPr fontId="4"/>
  </si>
  <si>
    <t>港湾運送引受け実績報告書</t>
    <rPh sb="0" eb="1">
      <t>みなと</t>
    </rPh>
    <rPh sb="1" eb="2">
      <t>わん</t>
    </rPh>
    <rPh sb="2" eb="3">
      <t>うん</t>
    </rPh>
    <rPh sb="3" eb="4">
      <t>そう</t>
    </rPh>
    <rPh sb="4" eb="5">
      <t>いん</t>
    </rPh>
    <rPh sb="5" eb="6">
      <t>うけ</t>
    </rPh>
    <rPh sb="7" eb="8">
      <t>じつ</t>
    </rPh>
    <rPh sb="8" eb="9">
      <t>いさお</t>
    </rPh>
    <rPh sb="9" eb="10">
      <t>ほう</t>
    </rPh>
    <rPh sb="10" eb="11">
      <t>こく</t>
    </rPh>
    <rPh sb="11" eb="12">
      <t>しょ</t>
    </rPh>
    <phoneticPr fontId="4" type="Hiragana"/>
  </si>
  <si>
    <t>沿岸荷役実績報告書</t>
    <rPh sb="0" eb="1">
      <t>ぞい</t>
    </rPh>
    <rPh sb="1" eb="2">
      <t>きし</t>
    </rPh>
    <rPh sb="2" eb="3">
      <t>に</t>
    </rPh>
    <rPh sb="3" eb="4">
      <t>やく</t>
    </rPh>
    <rPh sb="4" eb="5">
      <t>み</t>
    </rPh>
    <rPh sb="5" eb="6">
      <t>つむぐ</t>
    </rPh>
    <rPh sb="6" eb="7">
      <t>ほう</t>
    </rPh>
    <phoneticPr fontId="4" type="Hiragana"/>
  </si>
  <si>
    <t>水面貯木場</t>
  </si>
  <si>
    <t>いかだ運送実績報告書</t>
    <rPh sb="3" eb="4">
      <t>うん</t>
    </rPh>
    <rPh sb="4" eb="5">
      <t>そう</t>
    </rPh>
    <rPh sb="5" eb="6">
      <t>じつ</t>
    </rPh>
    <rPh sb="6" eb="7">
      <t>いさお</t>
    </rPh>
    <rPh sb="7" eb="8">
      <t>ほう</t>
    </rPh>
    <rPh sb="8" eb="9">
      <t>こく</t>
    </rPh>
    <rPh sb="9" eb="10">
      <t>しょ</t>
    </rPh>
    <phoneticPr fontId="4" type="Hiragana"/>
  </si>
  <si>
    <t>労働者及び稼働実績報告書</t>
    <rPh sb="0" eb="1">
      <t>ろう</t>
    </rPh>
    <rPh sb="1" eb="2">
      <t>どう</t>
    </rPh>
    <rPh sb="2" eb="3">
      <t>もの</t>
    </rPh>
    <rPh sb="3" eb="4">
      <t>きゅう</t>
    </rPh>
    <rPh sb="5" eb="6">
      <t>か</t>
    </rPh>
    <rPh sb="6" eb="7">
      <t>どう</t>
    </rPh>
    <rPh sb="7" eb="8">
      <t>じつ</t>
    </rPh>
    <rPh sb="8" eb="9">
      <t>いさお</t>
    </rPh>
    <rPh sb="9" eb="10">
      <t>ほう</t>
    </rPh>
    <rPh sb="10" eb="11">
      <t>こく</t>
    </rPh>
    <rPh sb="11" eb="12">
      <t>しょ</t>
    </rPh>
    <phoneticPr fontId="4" type="Hiragana"/>
  </si>
  <si>
    <t>入力チェック</t>
    <rPh sb="0" eb="2">
      <t>ニュウリョク</t>
    </rPh>
    <phoneticPr fontId="4"/>
  </si>
  <si>
    <t>第5号様式</t>
    <rPh sb="0" eb="1">
      <t>ダイ</t>
    </rPh>
    <rPh sb="2" eb="3">
      <t>ゴウ</t>
    </rPh>
    <rPh sb="3" eb="5">
      <t>ヨウシキ</t>
    </rPh>
    <phoneticPr fontId="4"/>
  </si>
  <si>
    <t>第9号様式</t>
    <rPh sb="0" eb="1">
      <t>ダイ</t>
    </rPh>
    <rPh sb="2" eb="3">
      <t>ゴウ</t>
    </rPh>
    <rPh sb="3" eb="5">
      <t>ヨウシキ</t>
    </rPh>
    <phoneticPr fontId="4"/>
  </si>
  <si>
    <t>第10号様式</t>
    <rPh sb="0" eb="1">
      <t>ダイ</t>
    </rPh>
    <rPh sb="3" eb="4">
      <t>ゴウ</t>
    </rPh>
    <rPh sb="4" eb="6">
      <t>ヨウシキ</t>
    </rPh>
    <phoneticPr fontId="4"/>
  </si>
  <si>
    <t>第11号様式</t>
    <rPh sb="0" eb="1">
      <t>ダイ</t>
    </rPh>
    <rPh sb="3" eb="4">
      <t>ゴウ</t>
    </rPh>
    <rPh sb="4" eb="6">
      <t>ヨウシキ</t>
    </rPh>
    <phoneticPr fontId="4"/>
  </si>
  <si>
    <t>（システム用）</t>
    <rPh sb="5" eb="6">
      <t>ヨウ</t>
    </rPh>
    <phoneticPr fontId="4"/>
  </si>
  <si>
    <t>内容</t>
    <rPh sb="0" eb="2">
      <t>ナイヨウ</t>
    </rPh>
    <phoneticPr fontId="4"/>
  </si>
  <si>
    <t>仙台塩釜</t>
  </si>
  <si>
    <t>若松</t>
    <rPh sb="0" eb="2">
      <t>ワカマツ</t>
    </rPh>
    <phoneticPr fontId="18"/>
  </si>
  <si>
    <t>八幡</t>
    <rPh sb="0" eb="2">
      <t>ヤワタ</t>
    </rPh>
    <phoneticPr fontId="18"/>
  </si>
  <si>
    <t>※エラー内容は、該当シートの入力範囲外（右側）で確認してください</t>
  </si>
  <si>
    <t>一般港湾運送事業の船内荷役の合計（G11）に関する整合</t>
    <rPh sb="0" eb="2">
      <t>イッパン</t>
    </rPh>
    <rPh sb="2" eb="4">
      <t>コウワン</t>
    </rPh>
    <rPh sb="4" eb="6">
      <t>ウンソウ</t>
    </rPh>
    <rPh sb="6" eb="8">
      <t>ジギョウ</t>
    </rPh>
    <rPh sb="9" eb="11">
      <t>センナイ</t>
    </rPh>
    <rPh sb="11" eb="13">
      <t>ニヤク</t>
    </rPh>
    <rPh sb="14" eb="16">
      <t>ゴウケイ</t>
    </rPh>
    <rPh sb="22" eb="23">
      <t>カン</t>
    </rPh>
    <rPh sb="25" eb="27">
      <t>セイゴウ</t>
    </rPh>
    <phoneticPr fontId="4"/>
  </si>
  <si>
    <t>一般港湾運送事業のはしけ運送の合計（I11）に関する整合</t>
    <rPh sb="0" eb="2">
      <t>イッパン</t>
    </rPh>
    <rPh sb="2" eb="4">
      <t>コウワン</t>
    </rPh>
    <rPh sb="4" eb="6">
      <t>ウンソウ</t>
    </rPh>
    <rPh sb="6" eb="8">
      <t>ジギョウ</t>
    </rPh>
    <rPh sb="12" eb="14">
      <t>ウンソウ</t>
    </rPh>
    <rPh sb="15" eb="17">
      <t>ゴウケイ</t>
    </rPh>
    <rPh sb="23" eb="24">
      <t>カン</t>
    </rPh>
    <rPh sb="26" eb="28">
      <t>セイゴウ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</si>
</sst>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quot;%未満&quot;"/>
    <numFmt numFmtId="178" formatCode="[$-411]ggge&quot;年度&quot;"/>
    <numFmt numFmtId="179" formatCode="#"/>
    <numFmt numFmtId="180" formatCode="0.000%"/>
    <numFmt numFmtId="181" formatCode="0.0%"/>
    <numFmt numFmtId="182" formatCode="#,##0_ ;[Red]\-#,##0\ "/>
    <numFmt numFmtId="183" formatCode="#,##0.0_ "/>
  </numFmts>
  <fonts count="21">
    <font>
      <sz val="11"/>
      <color theme="1"/>
      <name val="游ゴシック"/>
      <family val="3"/>
      <scheme val="minor"/>
    </font>
    <font>
      <sz val="11"/>
      <color auto="1"/>
      <name val="ＭＳ Ｐゴシック"/>
      <family val="3"/>
    </font>
    <font>
      <sz val="10.5"/>
      <color theme="1"/>
      <name val="Meiryo UI"/>
      <family val="2"/>
    </font>
    <font>
      <sz val="11"/>
      <color theme="1"/>
      <name val="游ゴシック"/>
      <family val="3"/>
      <scheme val="minor"/>
    </font>
    <font>
      <sz val="6"/>
      <color auto="1"/>
      <name val="游ゴシック"/>
      <family val="3"/>
    </font>
    <font>
      <sz val="11"/>
      <color auto="1"/>
      <name val="Meiryo UI"/>
      <family val="3"/>
    </font>
    <font>
      <b/>
      <sz val="11"/>
      <color auto="1"/>
      <name val="Meiryo UI"/>
      <family val="3"/>
    </font>
    <font>
      <sz val="11"/>
      <color theme="0" tint="-0.35"/>
      <name val="Meiryo UI"/>
      <family val="3"/>
    </font>
    <font>
      <sz val="11"/>
      <color rgb="FFFF0000"/>
      <name val="Meiryo UI"/>
      <family val="3"/>
    </font>
    <font>
      <sz val="10"/>
      <color theme="0" tint="-0.35"/>
      <name val="Meiryo UI"/>
      <family val="3"/>
    </font>
    <font>
      <sz val="11"/>
      <color theme="1"/>
      <name val="Meiryo UI"/>
      <family val="3"/>
    </font>
    <font>
      <sz val="10"/>
      <color theme="1"/>
      <name val="Meiryo UI"/>
      <family val="3"/>
    </font>
    <font>
      <sz val="14"/>
      <color theme="1"/>
      <name val="Meiryo UI"/>
      <family val="3"/>
    </font>
    <font>
      <b/>
      <sz val="11"/>
      <color rgb="FF0000FF"/>
      <name val="Meiryo UI"/>
      <family val="3"/>
    </font>
    <font>
      <b/>
      <sz val="14"/>
      <color rgb="FF0000FF"/>
      <name val="Meiryo UI"/>
      <family val="3"/>
    </font>
    <font>
      <sz val="12"/>
      <color auto="1"/>
      <name val="Meiryo UI"/>
      <family val="3"/>
    </font>
    <font>
      <sz val="10"/>
      <color auto="1"/>
      <name val="Meiryo UI"/>
      <family val="3"/>
    </font>
    <font>
      <sz val="14"/>
      <color auto="1"/>
      <name val="Meiryo UI"/>
      <family val="3"/>
    </font>
    <font>
      <sz val="6"/>
      <color auto="1"/>
      <name val="ＭＳ Ｐゴシック"/>
      <family val="3"/>
    </font>
    <font>
      <sz val="11"/>
      <color theme="0"/>
      <name val="Meiryo UI"/>
      <family val="3"/>
    </font>
    <font>
      <b/>
      <u/>
      <sz val="11"/>
      <color auto="1"/>
      <name val="ＭＳ Ｐゴシック"/>
      <family val="3"/>
    </font>
  </fonts>
  <fills count="17">
    <fill>
      <patternFill patternType="none"/>
    </fill>
    <fill>
      <patternFill patternType="gray125"/>
    </fill>
    <fill>
      <patternFill patternType="solid">
        <fgColor theme="8" tint="0.4"/>
        <bgColor indexed="64"/>
      </patternFill>
    </fill>
    <fill>
      <patternFill patternType="solid">
        <fgColor theme="0"/>
        <bgColor indexed="64"/>
      </patternFill>
    </fill>
    <fill>
      <patternFill patternType="solid">
        <fgColor rgb="FFCCFFCC"/>
        <bgColor indexed="64"/>
      </patternFill>
    </fill>
    <fill>
      <patternFill patternType="solid">
        <fgColor theme="0" tint="-0.15"/>
        <bgColor indexed="64"/>
      </patternFill>
    </fill>
    <fill>
      <patternFill patternType="solid">
        <fgColor theme="4" tint="-0.25"/>
        <bgColor indexed="64"/>
      </patternFill>
    </fill>
    <fill>
      <patternFill patternType="solid">
        <fgColor theme="9" tint="0.6"/>
        <bgColor indexed="64"/>
      </patternFill>
    </fill>
    <fill>
      <patternFill patternType="solid">
        <fgColor theme="8" tint="0.6"/>
        <bgColor indexed="64"/>
      </patternFill>
    </fill>
    <fill>
      <patternFill patternType="solid">
        <fgColor theme="7" tint="0.6"/>
        <bgColor indexed="64"/>
      </patternFill>
    </fill>
    <fill>
      <patternFill patternType="solid">
        <fgColor theme="5" tint="0.6"/>
        <bgColor indexed="64"/>
      </patternFill>
    </fill>
    <fill>
      <patternFill patternType="solid">
        <fgColor theme="4" tint="0.6"/>
        <bgColor indexed="64"/>
      </patternFill>
    </fill>
    <fill>
      <patternFill patternType="solid">
        <fgColor theme="9" tint="0.4"/>
        <bgColor indexed="64"/>
      </patternFill>
    </fill>
    <fill>
      <patternFill patternType="solid">
        <fgColor theme="7" tint="0.4"/>
        <bgColor indexed="64"/>
      </patternFill>
    </fill>
    <fill>
      <patternFill patternType="solid">
        <fgColor theme="5" tint="0.4"/>
        <bgColor indexed="64"/>
      </patternFill>
    </fill>
    <fill>
      <patternFill patternType="solid">
        <fgColor theme="4" tint="0.4"/>
        <bgColor indexed="64"/>
      </patternFill>
    </fill>
    <fill>
      <patternFill patternType="solid">
        <fgColor rgb="FFCC99FF"/>
        <bgColor indexed="64"/>
      </patternFill>
    </fill>
  </fills>
  <borders count="113">
    <border>
      <left/>
      <right/>
      <top/>
      <bottom/>
      <diagonal/>
    </border>
    <border>
      <left style="thin">
        <color indexed="64"/>
      </left>
      <right style="thin">
        <color auto="1"/>
      </right>
      <top style="thin">
        <color indexed="64"/>
      </top>
      <bottom style="thin">
        <color auto="1"/>
      </bottom>
      <diagonal/>
    </border>
    <border>
      <left style="thin">
        <color indexed="64"/>
      </left>
      <right/>
      <top style="thin">
        <color indexed="64"/>
      </top>
      <bottom style="thin">
        <color indexed="64"/>
      </bottom>
      <diagonal/>
    </border>
    <border>
      <left style="thin">
        <color theme="0" tint="-0.35"/>
      </left>
      <right style="thin">
        <color theme="0" tint="-0.35"/>
      </right>
      <top style="thin">
        <color theme="0" tint="-0.35"/>
      </top>
      <bottom style="thin">
        <color theme="0" tint="-0.35"/>
      </bottom>
      <diagonal/>
    </border>
    <border>
      <left/>
      <right style="thin">
        <color indexed="64"/>
      </right>
      <top style="thin">
        <color indexed="64"/>
      </top>
      <bottom style="thin">
        <color indexed="64"/>
      </bottom>
      <diagonal/>
    </border>
    <border>
      <left style="thin">
        <color theme="0" tint="-0.35"/>
      </left>
      <right/>
      <top style="thin">
        <color theme="0" tint="-0.35"/>
      </top>
      <bottom style="thin">
        <color theme="0" tint="-0.35"/>
      </bottom>
      <diagonal/>
    </border>
    <border>
      <left/>
      <right/>
      <top style="thin">
        <color theme="0" tint="-0.35"/>
      </top>
      <bottom style="thin">
        <color theme="0" tint="-0.35"/>
      </bottom>
      <diagonal/>
    </border>
    <border>
      <left/>
      <right/>
      <top style="thin">
        <color indexed="64"/>
      </top>
      <bottom style="thin">
        <color indexed="64"/>
      </bottom>
      <diagonal/>
    </border>
    <border>
      <left/>
      <right style="thin">
        <color theme="0" tint="-0.35"/>
      </right>
      <top style="thin">
        <color theme="0" tint="-0.35"/>
      </top>
      <bottom style="thin">
        <color theme="0" tint="-0.35"/>
      </bottom>
      <diagonal/>
    </border>
    <border>
      <left style="thin">
        <color auto="1"/>
      </left>
      <right/>
      <top/>
      <bottom style="thin">
        <color indexed="64"/>
      </bottom>
      <diagonal/>
    </border>
    <border>
      <left/>
      <right/>
      <top/>
      <bottom style="thin">
        <color indexed="64"/>
      </bottom>
      <diagonal/>
    </border>
    <border>
      <left style="thin">
        <color theme="0" tint="-0.25"/>
      </left>
      <right style="thin">
        <color theme="0" tint="-0.25"/>
      </right>
      <top/>
      <bottom style="thin">
        <color theme="0" tint="-0.25"/>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right style="thin">
        <color auto="1"/>
      </right>
      <top/>
      <bottom/>
      <diagonal/>
    </border>
    <border>
      <left/>
      <right style="thin">
        <color indexed="64"/>
      </right>
      <top/>
      <bottom style="medium">
        <color indexed="64"/>
      </bottom>
      <diagonal/>
    </border>
    <border>
      <left/>
      <right/>
      <top style="medium">
        <color indexed="64"/>
      </top>
      <bottom/>
      <diagonal/>
    </border>
    <border>
      <left/>
      <right/>
      <top/>
      <bottom style="double">
        <color auto="1"/>
      </bottom>
      <diagonal/>
    </border>
    <border>
      <left/>
      <right/>
      <top/>
      <bottom style="medium">
        <color indexed="64"/>
      </bottom>
      <diagonal/>
    </border>
    <border>
      <left style="thin">
        <color auto="1"/>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auto="1"/>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double">
        <color auto="1"/>
      </bottom>
      <diagonal/>
    </border>
    <border>
      <left/>
      <right style="hair">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right/>
      <top style="thin">
        <color indexed="64"/>
      </top>
      <bottom style="double">
        <color auto="1"/>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style="thin">
        <color auto="1"/>
      </top>
      <bottom style="thin">
        <color auto="1"/>
      </bottom>
      <diagonal/>
    </border>
    <border>
      <left style="hair">
        <color indexed="64"/>
      </left>
      <right/>
      <top style="thin">
        <color auto="1"/>
      </top>
      <bottom style="double">
        <color auto="1"/>
      </bottom>
      <diagonal/>
    </border>
    <border>
      <left style="hair">
        <color indexed="64"/>
      </left>
      <right/>
      <top/>
      <bottom style="thin">
        <color indexed="64"/>
      </bottom>
      <diagonal/>
    </border>
    <border>
      <left style="hair">
        <color indexed="64"/>
      </left>
      <right/>
      <top style="thin">
        <color auto="1"/>
      </top>
      <bottom style="medium">
        <color indexed="64"/>
      </bottom>
      <diagonal/>
    </border>
    <border>
      <left style="hair">
        <color indexed="64"/>
      </left>
      <right/>
      <top style="thin">
        <color auto="1"/>
      </top>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diagonal/>
    </border>
    <border>
      <left style="thin">
        <color auto="1"/>
      </left>
      <right/>
      <top style="medium">
        <color indexed="64"/>
      </top>
      <bottom/>
      <diagonal/>
    </border>
    <border>
      <left style="thin">
        <color indexed="64"/>
      </left>
      <right/>
      <top style="thin">
        <color indexed="64"/>
      </top>
      <bottom style="double">
        <color auto="1"/>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auto="1"/>
      </right>
      <top style="thin">
        <color indexed="64"/>
      </top>
      <bottom style="double">
        <color auto="1"/>
      </bottom>
      <diagonal/>
    </border>
    <border>
      <left/>
      <right/>
      <top style="double">
        <color auto="1"/>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176" fontId="1" fillId="0" borderId="0"/>
    <xf numFmtId="0" fontId="1" fillId="0" borderId="0"/>
    <xf numFmtId="0" fontId="2" fillId="0" borderId="0">
      <alignment vertical="center"/>
    </xf>
    <xf numFmtId="0" fontId="3" fillId="0" borderId="0"/>
    <xf numFmtId="38" fontId="3" fillId="0" borderId="0" applyFont="0" applyFill="0" applyBorder="0" applyAlignment="0" applyProtection="0">
      <alignment vertical="center"/>
    </xf>
  </cellStyleXfs>
  <cellXfs count="434">
    <xf numFmtId="0" fontId="0" fillId="0" borderId="0" xfId="0"/>
    <xf numFmtId="0" fontId="5" fillId="0" borderId="0" xfId="4" applyFont="1" applyAlignment="1" applyProtection="1">
      <alignment vertical="center"/>
    </xf>
    <xf numFmtId="0" fontId="6" fillId="2" borderId="1" xfId="4" applyFont="1" applyFill="1" applyBorder="1" applyAlignment="1">
      <alignment horizontal="center" vertical="center"/>
    </xf>
    <xf numFmtId="0" fontId="6" fillId="2" borderId="2" xfId="4" applyFont="1" applyFill="1" applyBorder="1" applyAlignment="1" applyProtection="1">
      <alignment horizontal="center" vertical="center"/>
    </xf>
    <xf numFmtId="0" fontId="6" fillId="2" borderId="1" xfId="4" applyFont="1" applyFill="1" applyBorder="1" applyAlignment="1" applyProtection="1">
      <alignment horizontal="center" vertical="center"/>
    </xf>
    <xf numFmtId="0" fontId="5" fillId="2" borderId="1" xfId="4" applyFont="1" applyFill="1" applyBorder="1" applyAlignment="1" applyProtection="1">
      <alignment horizontal="center" vertical="center"/>
    </xf>
    <xf numFmtId="0" fontId="7" fillId="0" borderId="3" xfId="4" applyFont="1" applyBorder="1" applyAlignment="1" applyProtection="1">
      <alignment horizontal="center" vertical="center"/>
    </xf>
    <xf numFmtId="0" fontId="6" fillId="2" borderId="4" xfId="4" applyFont="1" applyFill="1" applyBorder="1" applyAlignment="1" applyProtection="1">
      <alignment horizontal="center" vertical="center"/>
    </xf>
    <xf numFmtId="0" fontId="7" fillId="0" borderId="5" xfId="4" applyFont="1" applyBorder="1" applyAlignment="1" applyProtection="1">
      <alignment horizontal="left" vertical="center"/>
    </xf>
    <xf numFmtId="0" fontId="5" fillId="0" borderId="1" xfId="4" applyFont="1" applyBorder="1" applyAlignment="1">
      <alignment horizontal="center" vertical="center"/>
    </xf>
    <xf numFmtId="0" fontId="5" fillId="3" borderId="2" xfId="4" applyFont="1" applyFill="1" applyBorder="1" applyAlignment="1" applyProtection="1">
      <alignment horizontal="center" vertical="center"/>
      <protection locked="0"/>
    </xf>
    <xf numFmtId="0" fontId="5" fillId="0" borderId="2" xfId="4" applyFont="1" applyFill="1" applyBorder="1" applyAlignment="1" applyProtection="1">
      <alignment horizontal="center" vertical="center"/>
      <protection locked="0"/>
    </xf>
    <xf numFmtId="0" fontId="7" fillId="0" borderId="6" xfId="4" applyFont="1" applyBorder="1" applyAlignment="1" applyProtection="1">
      <alignment horizontal="left" vertical="center"/>
    </xf>
    <xf numFmtId="0" fontId="5" fillId="3" borderId="4" xfId="4" applyFont="1" applyFill="1" applyBorder="1" applyAlignment="1" applyProtection="1">
      <alignment horizontal="center" vertical="center"/>
      <protection locked="0"/>
    </xf>
    <xf numFmtId="0" fontId="5" fillId="3" borderId="7" xfId="4" applyFont="1" applyFill="1" applyBorder="1" applyAlignment="1" applyProtection="1">
      <alignment horizontal="center" vertical="center"/>
      <protection locked="0"/>
    </xf>
    <xf numFmtId="0" fontId="7" fillId="0" borderId="8" xfId="4" applyFont="1" applyBorder="1" applyAlignment="1" applyProtection="1">
      <alignment horizontal="left" vertical="center"/>
    </xf>
    <xf numFmtId="0" fontId="5" fillId="0" borderId="4" xfId="4" applyFont="1" applyFill="1" applyBorder="1" applyAlignment="1" applyProtection="1">
      <alignment horizontal="center" vertical="center"/>
    </xf>
    <xf numFmtId="177" fontId="7" fillId="0" borderId="5" xfId="4" applyNumberFormat="1" applyFont="1" applyFill="1" applyBorder="1" applyAlignment="1" applyProtection="1">
      <alignment horizontal="center" vertical="center"/>
      <protection locked="0"/>
    </xf>
    <xf numFmtId="177" fontId="7" fillId="0" borderId="8" xfId="4" applyNumberFormat="1" applyFont="1" applyFill="1" applyBorder="1" applyAlignment="1" applyProtection="1">
      <alignment horizontal="center" vertical="center"/>
      <protection locked="0"/>
    </xf>
    <xf numFmtId="0" fontId="5" fillId="3" borderId="2" xfId="4" applyFont="1" applyFill="1" applyBorder="1" applyAlignment="1" applyProtection="1">
      <alignment vertical="center"/>
      <protection locked="0"/>
    </xf>
    <xf numFmtId="0" fontId="5" fillId="3" borderId="2" xfId="4" applyFont="1" applyFill="1" applyBorder="1" applyAlignment="1" applyProtection="1">
      <alignment vertical="center" shrinkToFit="1"/>
      <protection locked="0"/>
    </xf>
    <xf numFmtId="0" fontId="5" fillId="0" borderId="0" xfId="4" applyFont="1" applyAlignment="1" applyProtection="1">
      <alignment horizontal="center" vertical="center"/>
    </xf>
    <xf numFmtId="0" fontId="5" fillId="3" borderId="7" xfId="4" applyFont="1" applyFill="1" applyBorder="1" applyAlignment="1" applyProtection="1">
      <alignment vertical="center"/>
      <protection locked="0"/>
    </xf>
    <xf numFmtId="0" fontId="5" fillId="3" borderId="7" xfId="4" applyFont="1" applyFill="1" applyBorder="1" applyAlignment="1" applyProtection="1">
      <alignment vertical="center" shrinkToFit="1"/>
      <protection locked="0"/>
    </xf>
    <xf numFmtId="0" fontId="5" fillId="3" borderId="4" xfId="4" applyFont="1" applyFill="1" applyBorder="1" applyAlignment="1" applyProtection="1">
      <alignment vertical="center"/>
      <protection locked="0"/>
    </xf>
    <xf numFmtId="0" fontId="8" fillId="0" borderId="9" xfId="4" applyFont="1" applyBorder="1" applyAlignment="1">
      <alignment vertical="center"/>
    </xf>
    <xf numFmtId="0" fontId="8" fillId="0" borderId="10" xfId="4" applyFont="1" applyBorder="1" applyAlignment="1">
      <alignment vertical="center"/>
    </xf>
    <xf numFmtId="0" fontId="9" fillId="0" borderId="11" xfId="4" applyFont="1" applyBorder="1" applyAlignment="1">
      <alignment horizontal="center" vertical="center"/>
    </xf>
    <xf numFmtId="178" fontId="9" fillId="0" borderId="11" xfId="4" applyNumberFormat="1" applyFont="1" applyFill="1" applyBorder="1" applyAlignment="1">
      <alignment horizontal="center" vertical="center"/>
    </xf>
    <xf numFmtId="0" fontId="5" fillId="3" borderId="4" xfId="4" applyFont="1" applyFill="1" applyBorder="1" applyAlignment="1" applyProtection="1">
      <alignment vertical="center" shrinkToFit="1"/>
      <protection locked="0"/>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distributed" vertical="center" wrapText="1"/>
    </xf>
    <xf numFmtId="0" fontId="10" fillId="0" borderId="0" xfId="0" applyFont="1" applyBorder="1" applyAlignment="1">
      <alignment horizontal="center" vertical="center" wrapText="1"/>
    </xf>
    <xf numFmtId="179" fontId="13" fillId="0" borderId="10" xfId="0" applyNumberFormat="1" applyFont="1" applyFill="1" applyBorder="1" applyAlignment="1">
      <alignment horizontal="left" vertical="center"/>
    </xf>
    <xf numFmtId="0" fontId="10" fillId="0" borderId="12" xfId="0" applyFont="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1" fillId="0" borderId="0" xfId="0" applyFont="1" applyAlignment="1">
      <alignment horizontal="right" vertical="center"/>
    </xf>
    <xf numFmtId="49" fontId="11" fillId="0" borderId="0" xfId="0" applyNumberFormat="1" applyFont="1" applyAlignment="1">
      <alignment horizontal="right" vertical="center"/>
    </xf>
    <xf numFmtId="0" fontId="10" fillId="0" borderId="10" xfId="0" applyFont="1" applyBorder="1" applyAlignment="1">
      <alignment horizontal="right" vertical="center"/>
    </xf>
    <xf numFmtId="0" fontId="10"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0" fillId="0" borderId="20" xfId="0" applyFont="1" applyBorder="1" applyAlignment="1">
      <alignment horizontal="left" vertical="center" wrapText="1"/>
    </xf>
    <xf numFmtId="0" fontId="0" fillId="0" borderId="10" xfId="0" applyBorder="1" applyAlignment="1">
      <alignment horizontal="left" vertical="center" wrapText="1"/>
    </xf>
    <xf numFmtId="0" fontId="1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10" fillId="0" borderId="28" xfId="0" applyFont="1" applyBorder="1" applyAlignment="1">
      <alignment horizontal="left" vertical="center" wrapText="1"/>
    </xf>
    <xf numFmtId="0" fontId="0" fillId="0" borderId="29" xfId="0" applyBorder="1" applyAlignment="1">
      <alignment horizontal="left" vertical="center" wrapText="1"/>
    </xf>
    <xf numFmtId="0" fontId="10" fillId="0" borderId="30" xfId="0" applyFont="1" applyFill="1" applyBorder="1" applyAlignment="1">
      <alignment horizontal="left" vertical="center" wrapText="1"/>
    </xf>
    <xf numFmtId="0" fontId="0" fillId="0" borderId="26" xfId="0" applyBorder="1" applyAlignment="1">
      <alignment horizontal="left" vertical="center" wrapText="1"/>
    </xf>
    <xf numFmtId="0" fontId="0" fillId="0" borderId="17"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33" xfId="0" applyBorder="1" applyAlignment="1">
      <alignment horizontal="left" vertical="center" wrapText="1"/>
    </xf>
    <xf numFmtId="0" fontId="10" fillId="0" borderId="7" xfId="0" applyFont="1" applyBorder="1" applyAlignment="1">
      <alignment vertical="center" wrapText="1"/>
    </xf>
    <xf numFmtId="0" fontId="10" fillId="0" borderId="21" xfId="0" applyFont="1" applyBorder="1" applyAlignment="1">
      <alignment vertical="center" wrapText="1"/>
    </xf>
    <xf numFmtId="0" fontId="10" fillId="0" borderId="0" xfId="0" applyFont="1" applyFill="1" applyBorder="1" applyAlignment="1">
      <alignment vertical="center" wrapText="1"/>
    </xf>
    <xf numFmtId="0" fontId="10" fillId="0" borderId="34" xfId="0" applyFont="1" applyFill="1" applyBorder="1" applyAlignment="1">
      <alignment vertical="center" wrapText="1"/>
    </xf>
    <xf numFmtId="0" fontId="10" fillId="0" borderId="33" xfId="0" applyFont="1" applyBorder="1" applyAlignment="1">
      <alignment horizontal="left" vertical="center" wrapText="1"/>
    </xf>
    <xf numFmtId="0" fontId="10" fillId="0" borderId="35" xfId="0" applyFont="1" applyBorder="1" applyAlignment="1">
      <alignmen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vertical="center" wrapText="1"/>
    </xf>
    <xf numFmtId="0" fontId="0" fillId="0" borderId="39" xfId="0" applyFill="1" applyBorder="1" applyAlignment="1">
      <alignment horizontal="left" vertical="center" wrapText="1"/>
    </xf>
    <xf numFmtId="0" fontId="10" fillId="0" borderId="9" xfId="0" applyFont="1" applyBorder="1" applyAlignment="1">
      <alignment vertical="center" wrapText="1"/>
    </xf>
    <xf numFmtId="0" fontId="10" fillId="0" borderId="40" xfId="0" applyFont="1" applyBorder="1" applyAlignment="1">
      <alignment vertical="center" wrapText="1"/>
    </xf>
    <xf numFmtId="0" fontId="10" fillId="0" borderId="36" xfId="0" applyFont="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0" xfId="0" applyFont="1" applyBorder="1" applyAlignment="1">
      <alignment horizontal="center" vertical="center" wrapText="1"/>
    </xf>
    <xf numFmtId="180" fontId="12" fillId="0" borderId="0" xfId="0" applyNumberFormat="1" applyFont="1" applyAlignment="1">
      <alignment vertical="center"/>
    </xf>
    <xf numFmtId="181" fontId="10" fillId="0" borderId="0" xfId="0" applyNumberFormat="1" applyFont="1" applyAlignment="1">
      <alignment vertical="center"/>
    </xf>
    <xf numFmtId="0" fontId="10" fillId="0" borderId="52" xfId="0" applyFont="1" applyBorder="1" applyAlignment="1">
      <alignment horizontal="center" vertical="center" wrapText="1"/>
    </xf>
    <xf numFmtId="176" fontId="10" fillId="4" borderId="53" xfId="0" applyNumberFormat="1" applyFont="1" applyFill="1" applyBorder="1" applyAlignment="1" applyProtection="1">
      <alignment vertical="center"/>
      <protection locked="0"/>
    </xf>
    <xf numFmtId="176" fontId="10" fillId="4" borderId="54" xfId="0" applyNumberFormat="1" applyFont="1" applyFill="1" applyBorder="1" applyAlignment="1" applyProtection="1">
      <alignment vertical="center"/>
      <protection locked="0"/>
    </xf>
    <xf numFmtId="176" fontId="10" fillId="4" borderId="55" xfId="0" applyNumberFormat="1" applyFont="1" applyFill="1" applyBorder="1" applyAlignment="1" applyProtection="1">
      <alignment vertical="center"/>
      <protection locked="0"/>
    </xf>
    <xf numFmtId="176" fontId="13" fillId="0" borderId="56" xfId="0" applyNumberFormat="1" applyFont="1" applyFill="1" applyBorder="1" applyAlignment="1">
      <alignment vertical="center"/>
    </xf>
    <xf numFmtId="181" fontId="13" fillId="0" borderId="57" xfId="0" applyNumberFormat="1" applyFont="1" applyFill="1" applyBorder="1" applyAlignment="1">
      <alignment vertical="center"/>
    </xf>
    <xf numFmtId="176" fontId="10" fillId="4" borderId="58" xfId="0" applyNumberFormat="1" applyFont="1" applyFill="1" applyBorder="1" applyAlignment="1" applyProtection="1">
      <alignment vertical="center"/>
      <protection locked="0"/>
    </xf>
    <xf numFmtId="176" fontId="10" fillId="4" borderId="59" xfId="0" applyNumberFormat="1" applyFont="1" applyFill="1" applyBorder="1" applyAlignment="1" applyProtection="1">
      <alignment vertical="center"/>
      <protection locked="0"/>
    </xf>
    <xf numFmtId="181" fontId="13" fillId="0" borderId="60" xfId="0" applyNumberFormat="1" applyFont="1" applyFill="1" applyBorder="1" applyAlignment="1">
      <alignment vertical="center"/>
    </xf>
    <xf numFmtId="181" fontId="5" fillId="4" borderId="58" xfId="0" applyNumberFormat="1" applyFont="1" applyFill="1" applyBorder="1" applyAlignment="1" applyProtection="1">
      <alignment vertical="center"/>
      <protection locked="0"/>
    </xf>
    <xf numFmtId="176" fontId="13" fillId="0" borderId="60" xfId="0" applyNumberFormat="1" applyFont="1" applyFill="1" applyBorder="1" applyAlignment="1">
      <alignment vertical="center"/>
    </xf>
    <xf numFmtId="176" fontId="10" fillId="4" borderId="61" xfId="0" applyNumberFormat="1" applyFont="1" applyFill="1" applyBorder="1" applyAlignment="1" applyProtection="1">
      <alignment vertical="center"/>
      <protection locked="0"/>
    </xf>
    <xf numFmtId="49" fontId="11" fillId="0" borderId="0" xfId="0" applyNumberFormat="1" applyFont="1" applyAlignment="1">
      <alignment vertical="center"/>
    </xf>
    <xf numFmtId="0" fontId="12" fillId="0" borderId="10" xfId="0" applyFont="1" applyBorder="1" applyAlignment="1">
      <alignment vertical="center"/>
    </xf>
    <xf numFmtId="0" fontId="10" fillId="0" borderId="62" xfId="0" applyFont="1" applyBorder="1" applyAlignment="1">
      <alignment horizontal="center" vertical="center" wrapText="1"/>
    </xf>
    <xf numFmtId="176" fontId="10" fillId="4" borderId="63" xfId="0" applyNumberFormat="1" applyFont="1" applyFill="1" applyBorder="1" applyAlignment="1" applyProtection="1">
      <alignment vertical="center"/>
      <protection locked="0"/>
    </xf>
    <xf numFmtId="176" fontId="10" fillId="4" borderId="24" xfId="0" applyNumberFormat="1" applyFont="1" applyFill="1" applyBorder="1" applyAlignment="1" applyProtection="1">
      <alignment vertical="center"/>
      <protection locked="0"/>
    </xf>
    <xf numFmtId="176" fontId="10" fillId="4" borderId="64" xfId="0" applyNumberFormat="1" applyFont="1" applyFill="1" applyBorder="1" applyAlignment="1" applyProtection="1">
      <alignment vertical="center"/>
      <protection locked="0"/>
    </xf>
    <xf numFmtId="176" fontId="13" fillId="0" borderId="29" xfId="0" applyNumberFormat="1" applyFont="1" applyFill="1" applyBorder="1" applyAlignment="1">
      <alignment vertical="center"/>
    </xf>
    <xf numFmtId="181" fontId="13" fillId="0" borderId="65" xfId="0" applyNumberFormat="1" applyFont="1" applyFill="1" applyBorder="1" applyAlignment="1">
      <alignment vertical="center"/>
    </xf>
    <xf numFmtId="176" fontId="10" fillId="4" borderId="1" xfId="0" applyNumberFormat="1" applyFont="1" applyFill="1" applyBorder="1" applyAlignment="1" applyProtection="1">
      <alignment vertical="center"/>
      <protection locked="0"/>
    </xf>
    <xf numFmtId="176" fontId="10" fillId="4" borderId="25" xfId="0" applyNumberFormat="1" applyFont="1" applyFill="1" applyBorder="1" applyAlignment="1" applyProtection="1">
      <alignment vertical="center"/>
      <protection locked="0"/>
    </xf>
    <xf numFmtId="181" fontId="13" fillId="0" borderId="27" xfId="0" applyNumberFormat="1" applyFont="1" applyFill="1" applyBorder="1" applyAlignment="1">
      <alignment vertical="center"/>
    </xf>
    <xf numFmtId="181" fontId="5" fillId="4" borderId="1" xfId="0" applyNumberFormat="1" applyFont="1" applyFill="1" applyBorder="1" applyAlignment="1" applyProtection="1">
      <alignment vertical="center"/>
      <protection locked="0"/>
    </xf>
    <xf numFmtId="176" fontId="13" fillId="0" borderId="27" xfId="0" applyNumberFormat="1" applyFont="1" applyFill="1" applyBorder="1" applyAlignment="1">
      <alignment vertical="center"/>
    </xf>
    <xf numFmtId="176" fontId="10" fillId="4" borderId="26" xfId="0" applyNumberFormat="1" applyFont="1" applyFill="1" applyBorder="1" applyAlignment="1" applyProtection="1">
      <alignment vertical="center"/>
      <protection locked="0"/>
    </xf>
    <xf numFmtId="0" fontId="11" fillId="0" borderId="0" xfId="0" applyFont="1" applyAlignment="1">
      <alignment horizontal="left" vertical="center"/>
    </xf>
    <xf numFmtId="181" fontId="5" fillId="4" borderId="29" xfId="0" applyNumberFormat="1" applyFont="1" applyFill="1" applyBorder="1" applyAlignment="1" applyProtection="1">
      <alignment vertical="center"/>
      <protection locked="0"/>
    </xf>
    <xf numFmtId="0" fontId="14" fillId="0" borderId="10" xfId="0" applyFont="1" applyFill="1" applyBorder="1" applyAlignment="1">
      <alignment horizontal="left" vertical="center"/>
    </xf>
    <xf numFmtId="0" fontId="10" fillId="0" borderId="10" xfId="0" applyFont="1" applyBorder="1" applyAlignment="1">
      <alignment vertical="center"/>
    </xf>
    <xf numFmtId="179" fontId="13" fillId="0" borderId="10" xfId="0" applyNumberFormat="1" applyFont="1" applyFill="1" applyBorder="1" applyAlignment="1">
      <alignment horizontal="left" vertical="center" shrinkToFit="1"/>
    </xf>
    <xf numFmtId="0" fontId="10" fillId="0" borderId="66" xfId="0" applyFont="1" applyBorder="1" applyAlignment="1">
      <alignment horizontal="center" vertical="center" wrapText="1"/>
    </xf>
    <xf numFmtId="176" fontId="10" fillId="4" borderId="67" xfId="0" applyNumberFormat="1" applyFont="1" applyFill="1" applyBorder="1" applyAlignment="1" applyProtection="1">
      <alignment vertical="center"/>
      <protection locked="0"/>
    </xf>
    <xf numFmtId="176" fontId="10" fillId="4" borderId="68" xfId="0" applyNumberFormat="1" applyFont="1" applyFill="1" applyBorder="1" applyAlignment="1" applyProtection="1">
      <alignment vertical="center"/>
      <protection locked="0"/>
    </xf>
    <xf numFmtId="176" fontId="10" fillId="4" borderId="69" xfId="0" applyNumberFormat="1" applyFont="1" applyFill="1" applyBorder="1" applyAlignment="1" applyProtection="1">
      <alignment vertical="center"/>
      <protection locked="0"/>
    </xf>
    <xf numFmtId="176" fontId="13" fillId="0" borderId="70" xfId="0" applyNumberFormat="1" applyFont="1" applyFill="1" applyBorder="1" applyAlignment="1">
      <alignment vertical="center"/>
    </xf>
    <xf numFmtId="181" fontId="13" fillId="0" borderId="71" xfId="0" applyNumberFormat="1" applyFont="1" applyFill="1" applyBorder="1" applyAlignment="1">
      <alignment vertical="center"/>
    </xf>
    <xf numFmtId="176" fontId="10" fillId="4" borderId="72" xfId="0" applyNumberFormat="1" applyFont="1" applyFill="1" applyBorder="1" applyAlignment="1" applyProtection="1">
      <alignment vertical="center"/>
      <protection locked="0"/>
    </xf>
    <xf numFmtId="176" fontId="10" fillId="4" borderId="73" xfId="0" applyNumberFormat="1" applyFont="1" applyFill="1" applyBorder="1" applyAlignment="1" applyProtection="1">
      <alignment vertical="center"/>
      <protection locked="0"/>
    </xf>
    <xf numFmtId="181" fontId="13" fillId="0" borderId="74" xfId="0" applyNumberFormat="1" applyFont="1" applyFill="1" applyBorder="1" applyAlignment="1">
      <alignment vertical="center"/>
    </xf>
    <xf numFmtId="181" fontId="5" fillId="4" borderId="70" xfId="0" applyNumberFormat="1" applyFont="1" applyFill="1" applyBorder="1" applyAlignment="1" applyProtection="1">
      <alignment vertical="center"/>
      <protection locked="0"/>
    </xf>
    <xf numFmtId="176" fontId="13" fillId="0" borderId="74" xfId="0" applyNumberFormat="1" applyFont="1" applyFill="1" applyBorder="1" applyAlignment="1">
      <alignment vertical="center"/>
    </xf>
    <xf numFmtId="176" fontId="10" fillId="4" borderId="75" xfId="0" applyNumberFormat="1" applyFont="1" applyFill="1" applyBorder="1" applyAlignment="1" applyProtection="1">
      <alignment vertical="center"/>
      <protection locked="0"/>
    </xf>
    <xf numFmtId="176" fontId="13" fillId="0" borderId="76" xfId="0" applyNumberFormat="1" applyFont="1" applyFill="1" applyBorder="1" applyAlignment="1">
      <alignment vertical="center"/>
    </xf>
    <xf numFmtId="176" fontId="13" fillId="0" borderId="77" xfId="0" applyNumberFormat="1" applyFont="1" applyFill="1" applyBorder="1" applyAlignment="1">
      <alignment vertical="center"/>
    </xf>
    <xf numFmtId="176" fontId="13" fillId="0" borderId="78" xfId="0" applyNumberFormat="1" applyFont="1" applyFill="1" applyBorder="1" applyAlignment="1">
      <alignment vertical="center"/>
    </xf>
    <xf numFmtId="176" fontId="13" fillId="0" borderId="79" xfId="0" applyNumberFormat="1" applyFont="1" applyFill="1" applyBorder="1" applyAlignment="1">
      <alignment vertical="center"/>
    </xf>
    <xf numFmtId="181" fontId="13" fillId="0" borderId="80" xfId="0" applyNumberFormat="1" applyFont="1" applyFill="1" applyBorder="1" applyAlignment="1">
      <alignment vertical="center"/>
    </xf>
    <xf numFmtId="176" fontId="13" fillId="0" borderId="81" xfId="0" applyNumberFormat="1" applyFont="1" applyFill="1" applyBorder="1" applyAlignment="1">
      <alignment vertical="center"/>
    </xf>
    <xf numFmtId="176" fontId="13" fillId="0" borderId="82" xfId="0" applyNumberFormat="1" applyFont="1" applyFill="1" applyBorder="1" applyAlignment="1">
      <alignment vertical="center"/>
    </xf>
    <xf numFmtId="181" fontId="13" fillId="0" borderId="83" xfId="0" applyNumberFormat="1" applyFont="1" applyFill="1" applyBorder="1" applyAlignment="1">
      <alignment vertical="center"/>
    </xf>
    <xf numFmtId="181" fontId="5" fillId="4" borderId="79" xfId="0" applyNumberFormat="1" applyFont="1" applyFill="1" applyBorder="1" applyAlignment="1" applyProtection="1">
      <alignment vertical="center"/>
      <protection locked="0"/>
    </xf>
    <xf numFmtId="176" fontId="13" fillId="0" borderId="83" xfId="0" applyNumberFormat="1" applyFont="1" applyFill="1" applyBorder="1" applyAlignment="1">
      <alignment vertical="center"/>
    </xf>
    <xf numFmtId="176" fontId="13" fillId="0" borderId="84" xfId="0" applyNumberFormat="1" applyFont="1" applyFill="1" applyBorder="1" applyAlignment="1">
      <alignment vertical="center"/>
    </xf>
    <xf numFmtId="0" fontId="11" fillId="5" borderId="0" xfId="0" applyFont="1" applyFill="1" applyBorder="1" applyAlignment="1">
      <alignment horizontal="center" vertical="center"/>
    </xf>
    <xf numFmtId="0" fontId="12" fillId="0" borderId="0" xfId="0" applyFont="1" applyAlignment="1">
      <alignment horizontal="left" vertical="center"/>
    </xf>
    <xf numFmtId="0" fontId="5" fillId="0" borderId="0" xfId="0" applyFont="1"/>
    <xf numFmtId="0" fontId="5" fillId="0" borderId="1" xfId="0" applyFont="1" applyBorder="1" applyAlignment="1">
      <alignment horizontal="left" vertical="center"/>
    </xf>
    <xf numFmtId="0" fontId="15" fillId="0" borderId="1" xfId="0" applyFont="1" applyBorder="1" applyAlignment="1">
      <alignment horizontal="center" vertical="center"/>
    </xf>
    <xf numFmtId="0" fontId="11" fillId="0" borderId="0" xfId="0" applyFont="1" applyAlignment="1">
      <alignment horizontal="left" vertical="top"/>
    </xf>
    <xf numFmtId="0" fontId="10" fillId="0" borderId="1" xfId="0" applyFont="1" applyBorder="1"/>
    <xf numFmtId="0" fontId="16" fillId="5" borderId="0" xfId="0" applyFont="1" applyFill="1" applyBorder="1" applyAlignment="1">
      <alignment horizontal="center" vertical="center"/>
    </xf>
    <xf numFmtId="0" fontId="5" fillId="5" borderId="0" xfId="0" applyFont="1" applyFill="1" applyBorder="1" applyAlignment="1">
      <alignment horizontal="center" vertical="center"/>
    </xf>
    <xf numFmtId="0" fontId="17" fillId="5" borderId="0" xfId="0" applyFont="1" applyFill="1" applyAlignment="1">
      <alignment horizontal="center" vertical="center"/>
    </xf>
    <xf numFmtId="0" fontId="5" fillId="5" borderId="24" xfId="0" applyFont="1" applyFill="1" applyBorder="1" applyAlignment="1">
      <alignment horizontal="center" vertical="center"/>
    </xf>
    <xf numFmtId="177" fontId="5" fillId="0" borderId="27" xfId="0" applyNumberFormat="1" applyFont="1" applyFill="1" applyBorder="1" applyAlignment="1">
      <alignment horizontal="center" vertical="center"/>
    </xf>
    <xf numFmtId="0" fontId="5" fillId="0" borderId="52"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85" xfId="0" applyFont="1" applyFill="1" applyBorder="1" applyAlignment="1">
      <alignment horizontal="center" vertical="center"/>
    </xf>
    <xf numFmtId="0" fontId="10" fillId="0" borderId="86" xfId="0" applyFont="1" applyBorder="1" applyAlignment="1">
      <alignment horizontal="left" vertical="center"/>
    </xf>
    <xf numFmtId="0" fontId="10" fillId="0" borderId="87" xfId="0" applyFont="1" applyBorder="1" applyAlignment="1">
      <alignment horizontal="left" vertical="center"/>
    </xf>
    <xf numFmtId="0" fontId="10" fillId="0" borderId="88" xfId="0" applyFont="1" applyBorder="1" applyAlignment="1">
      <alignment horizontal="left" vertical="center"/>
    </xf>
    <xf numFmtId="0" fontId="10" fillId="0" borderId="86" xfId="0" applyFont="1" applyBorder="1" applyAlignment="1">
      <alignment horizontal="left" vertical="center" wrapText="1"/>
    </xf>
    <xf numFmtId="0" fontId="10" fillId="0" borderId="88" xfId="0" applyFont="1" applyBorder="1" applyAlignment="1">
      <alignment horizontal="left" vertical="center" wrapText="1"/>
    </xf>
    <xf numFmtId="0" fontId="10" fillId="0" borderId="87" xfId="0" applyFont="1" applyBorder="1" applyAlignment="1">
      <alignment horizontal="left" vertical="center" wrapText="1"/>
    </xf>
    <xf numFmtId="0" fontId="5" fillId="0" borderId="12"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87" xfId="0" applyFont="1" applyBorder="1" applyAlignment="1">
      <alignment horizontal="center" vertical="center"/>
    </xf>
    <xf numFmtId="0" fontId="10" fillId="0" borderId="0" xfId="0" applyFont="1" applyAlignment="1">
      <alignment horizontal="left" vertical="center" textRotation="255"/>
    </xf>
    <xf numFmtId="49" fontId="11" fillId="0" borderId="0" xfId="0" applyNumberFormat="1" applyFont="1" applyAlignment="1">
      <alignment horizontal="right" vertical="top" indent="1"/>
    </xf>
    <xf numFmtId="49" fontId="10" fillId="0" borderId="0" xfId="0" applyNumberFormat="1" applyFont="1" applyAlignment="1">
      <alignment horizontal="left" vertical="center"/>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10" fillId="0" borderId="0" xfId="0" applyFont="1" applyBorder="1" applyAlignment="1">
      <alignment horizontal="left" vertical="center"/>
    </xf>
    <xf numFmtId="0" fontId="5"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93" xfId="0" applyFont="1" applyBorder="1" applyAlignment="1">
      <alignment horizontal="center" vertical="center"/>
    </xf>
    <xf numFmtId="0" fontId="10" fillId="0" borderId="38" xfId="0" applyFont="1" applyBorder="1" applyAlignment="1">
      <alignment horizontal="center" vertical="center"/>
    </xf>
    <xf numFmtId="0" fontId="10" fillId="0" borderId="22" xfId="0" applyFont="1" applyBorder="1" applyAlignment="1">
      <alignment horizontal="center" vertical="center"/>
    </xf>
    <xf numFmtId="0" fontId="11" fillId="0" borderId="0" xfId="0" applyFont="1" applyAlignment="1">
      <alignment horizontal="left" vertical="top" wrapText="1"/>
    </xf>
    <xf numFmtId="0" fontId="10" fillId="0" borderId="17" xfId="0" applyFont="1" applyBorder="1" applyAlignment="1">
      <alignment horizontal="left" vertical="center"/>
    </xf>
    <xf numFmtId="0" fontId="10" fillId="0" borderId="19" xfId="0" applyFont="1" applyBorder="1" applyAlignment="1">
      <alignment horizontal="left" vertical="center"/>
    </xf>
    <xf numFmtId="0" fontId="10" fillId="0" borderId="18" xfId="0" applyFont="1" applyBorder="1" applyAlignment="1">
      <alignment horizontal="lef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1" fillId="0" borderId="0" xfId="0" applyFont="1" applyAlignment="1">
      <alignment horizontal="left" vertical="center" textRotation="255"/>
    </xf>
    <xf numFmtId="0" fontId="5" fillId="0" borderId="94" xfId="0" applyFont="1" applyBorder="1" applyAlignment="1">
      <alignment horizontal="center" vertical="center"/>
    </xf>
    <xf numFmtId="0" fontId="5" fillId="0" borderId="30" xfId="0" applyFont="1" applyBorder="1" applyAlignment="1">
      <alignment horizontal="center" vertical="center"/>
    </xf>
    <xf numFmtId="0" fontId="5" fillId="0" borderId="63" xfId="0" applyFont="1" applyBorder="1" applyAlignment="1">
      <alignment horizontal="left" vertical="center"/>
    </xf>
    <xf numFmtId="0" fontId="5" fillId="0" borderId="95" xfId="0" applyFont="1" applyBorder="1" applyAlignment="1">
      <alignment horizontal="left" vertical="center"/>
    </xf>
    <xf numFmtId="0" fontId="5" fillId="0" borderId="27" xfId="0" applyFont="1" applyBorder="1" applyAlignment="1">
      <alignment horizontal="left" vertical="center"/>
    </xf>
    <xf numFmtId="0" fontId="5" fillId="0" borderId="64"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2" fillId="0" borderId="10" xfId="0" applyFont="1" applyBorder="1" applyAlignment="1">
      <alignment horizontal="right" vertical="center"/>
    </xf>
    <xf numFmtId="0" fontId="5" fillId="0" borderId="96" xfId="0" applyFont="1" applyBorder="1" applyAlignment="1">
      <alignment horizontal="center" vertical="center"/>
    </xf>
    <xf numFmtId="0" fontId="5" fillId="0" borderId="83" xfId="0" applyFont="1" applyBorder="1" applyAlignment="1">
      <alignment horizontal="center" vertical="center"/>
    </xf>
    <xf numFmtId="0" fontId="5" fillId="0" borderId="97" xfId="0" applyFont="1" applyBorder="1" applyAlignment="1">
      <alignment horizontal="left" vertical="center"/>
    </xf>
    <xf numFmtId="0" fontId="5" fillId="0" borderId="78" xfId="0" applyFont="1" applyBorder="1" applyAlignment="1">
      <alignment horizontal="left" vertical="center"/>
    </xf>
    <xf numFmtId="0" fontId="0" fillId="0" borderId="98" xfId="0" applyBorder="1" applyAlignment="1">
      <alignment horizontal="left" vertical="center"/>
    </xf>
    <xf numFmtId="0" fontId="0" fillId="0" borderId="97"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5" fillId="0" borderId="41" xfId="0" applyFont="1" applyBorder="1" applyAlignment="1">
      <alignment horizontal="center" vertical="center"/>
    </xf>
    <xf numFmtId="0" fontId="10" fillId="0" borderId="79" xfId="0" applyFont="1" applyBorder="1" applyAlignment="1">
      <alignment horizontal="center" vertical="center"/>
    </xf>
    <xf numFmtId="0" fontId="10" fillId="0" borderId="81"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83"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176" fontId="5" fillId="4" borderId="101" xfId="0" applyNumberFormat="1" applyFont="1" applyFill="1" applyBorder="1" applyAlignment="1" applyProtection="1">
      <alignment vertical="center"/>
      <protection locked="0"/>
    </xf>
    <xf numFmtId="176" fontId="5" fillId="4" borderId="102" xfId="0" applyNumberFormat="1" applyFont="1" applyFill="1" applyBorder="1" applyAlignment="1" applyProtection="1">
      <alignment vertical="center"/>
      <protection locked="0"/>
    </xf>
    <xf numFmtId="176" fontId="13" fillId="0" borderId="19" xfId="0" applyNumberFormat="1" applyFont="1" applyFill="1" applyBorder="1" applyAlignment="1">
      <alignment vertical="center"/>
    </xf>
    <xf numFmtId="176" fontId="5" fillId="4" borderId="4" xfId="0" applyNumberFormat="1" applyFont="1" applyFill="1" applyBorder="1" applyAlignment="1" applyProtection="1">
      <alignment vertical="center"/>
      <protection locked="0"/>
    </xf>
    <xf numFmtId="0" fontId="10" fillId="0" borderId="16" xfId="0" applyFont="1" applyBorder="1" applyAlignment="1">
      <alignment horizontal="center" vertical="center"/>
    </xf>
    <xf numFmtId="176" fontId="5" fillId="4" borderId="10" xfId="0" applyNumberFormat="1" applyFont="1" applyFill="1" applyBorder="1" applyAlignment="1" applyProtection="1">
      <alignment vertical="center"/>
      <protection locked="0"/>
    </xf>
    <xf numFmtId="176" fontId="5" fillId="4" borderId="7" xfId="0" applyNumberFormat="1" applyFont="1" applyFill="1" applyBorder="1" applyAlignment="1" applyProtection="1">
      <alignment vertical="center"/>
      <protection locked="0"/>
    </xf>
    <xf numFmtId="176" fontId="5" fillId="4" borderId="38" xfId="0" applyNumberFormat="1" applyFont="1" applyFill="1" applyBorder="1" applyAlignment="1" applyProtection="1">
      <alignment vertical="center"/>
      <protection locked="0"/>
    </xf>
    <xf numFmtId="176" fontId="13" fillId="0" borderId="103" xfId="0" applyNumberFormat="1" applyFont="1" applyFill="1" applyBorder="1" applyAlignment="1">
      <alignment vertical="center"/>
    </xf>
    <xf numFmtId="0" fontId="14" fillId="0" borderId="0" xfId="0" applyFont="1" applyFill="1" applyAlignment="1">
      <alignment horizontal="left" vertical="center"/>
    </xf>
    <xf numFmtId="0" fontId="10" fillId="0" borderId="93" xfId="0" applyFont="1" applyBorder="1" applyAlignment="1">
      <alignment horizontal="left" vertical="center"/>
    </xf>
    <xf numFmtId="0" fontId="10" fillId="0" borderId="10" xfId="0" applyFont="1" applyBorder="1" applyAlignment="1">
      <alignment horizontal="left" vertical="center"/>
    </xf>
    <xf numFmtId="0" fontId="10" fillId="0" borderId="104" xfId="0" applyFont="1" applyBorder="1" applyAlignment="1">
      <alignment horizontal="center" vertical="center"/>
    </xf>
    <xf numFmtId="176" fontId="5" fillId="4" borderId="63" xfId="0" applyNumberFormat="1" applyFont="1" applyFill="1" applyBorder="1" applyAlignment="1" applyProtection="1">
      <alignment vertical="center"/>
      <protection locked="0"/>
    </xf>
    <xf numFmtId="176" fontId="5" fillId="4" borderId="64" xfId="0" applyNumberFormat="1" applyFont="1" applyFill="1" applyBorder="1" applyAlignment="1" applyProtection="1">
      <alignment vertical="center"/>
      <protection locked="0"/>
    </xf>
    <xf numFmtId="176" fontId="5" fillId="4" borderId="1" xfId="0" applyNumberFormat="1" applyFont="1" applyFill="1" applyBorder="1" applyAlignment="1" applyProtection="1">
      <alignment vertical="center"/>
      <protection locked="0"/>
    </xf>
    <xf numFmtId="0" fontId="10" fillId="0" borderId="76" xfId="0" applyFont="1" applyBorder="1" applyAlignment="1">
      <alignment horizontal="center" vertical="center"/>
    </xf>
    <xf numFmtId="0" fontId="10" fillId="0" borderId="105" xfId="0" applyFont="1" applyBorder="1" applyAlignment="1">
      <alignment horizontal="center" vertical="center"/>
    </xf>
    <xf numFmtId="176" fontId="5" fillId="4" borderId="97" xfId="0" applyNumberFormat="1" applyFont="1" applyFill="1" applyBorder="1" applyAlignment="1" applyProtection="1">
      <alignment vertical="center"/>
      <protection locked="0"/>
    </xf>
    <xf numFmtId="176" fontId="5" fillId="4" borderId="100" xfId="0" applyNumberFormat="1" applyFont="1" applyFill="1" applyBorder="1" applyAlignment="1" applyProtection="1">
      <alignment vertical="center"/>
      <protection locked="0"/>
    </xf>
    <xf numFmtId="176" fontId="13" fillId="0" borderId="98" xfId="0" applyNumberFormat="1" applyFont="1" applyFill="1" applyBorder="1" applyAlignment="1">
      <alignment vertical="center"/>
    </xf>
    <xf numFmtId="176" fontId="5" fillId="4" borderId="99" xfId="0" applyNumberFormat="1" applyFont="1" applyFill="1" applyBorder="1" applyAlignment="1" applyProtection="1">
      <alignment vertical="center"/>
      <protection locked="0"/>
    </xf>
    <xf numFmtId="0" fontId="10" fillId="0" borderId="41" xfId="0" applyFont="1" applyBorder="1" applyAlignment="1">
      <alignment horizontal="center" vertical="center"/>
    </xf>
    <xf numFmtId="176" fontId="5" fillId="4" borderId="79" xfId="0" applyNumberFormat="1" applyFont="1" applyFill="1" applyBorder="1" applyAlignment="1" applyProtection="1">
      <alignment vertical="center"/>
      <protection locked="0"/>
    </xf>
    <xf numFmtId="176" fontId="5" fillId="4" borderId="81" xfId="0" applyNumberFormat="1" applyFont="1" applyFill="1" applyBorder="1" applyAlignment="1" applyProtection="1">
      <alignment vertical="center"/>
      <protection locked="0"/>
    </xf>
    <xf numFmtId="176" fontId="5" fillId="4" borderId="78" xfId="0" applyNumberFormat="1" applyFont="1" applyFill="1" applyBorder="1" applyAlignment="1" applyProtection="1">
      <alignment vertical="center"/>
      <protection locked="0"/>
    </xf>
    <xf numFmtId="176" fontId="13" fillId="0" borderId="106" xfId="0" applyNumberFormat="1" applyFont="1" applyFill="1" applyBorder="1" applyAlignment="1">
      <alignment vertical="center"/>
    </xf>
    <xf numFmtId="38" fontId="5" fillId="0" borderId="0" xfId="7" applyFont="1" applyFill="1" applyBorder="1" applyAlignment="1">
      <alignment horizontal="left" vertical="center"/>
    </xf>
    <xf numFmtId="0" fontId="16" fillId="0" borderId="0" xfId="0" applyFont="1" applyAlignment="1">
      <alignment horizontal="left" vertical="top"/>
    </xf>
    <xf numFmtId="0" fontId="10" fillId="0" borderId="0" xfId="0" applyFont="1" applyProtection="1"/>
    <xf numFmtId="0" fontId="10" fillId="0" borderId="0" xfId="0" applyFont="1" applyAlignment="1" applyProtection="1">
      <alignment horizontal="left" vertical="center"/>
    </xf>
    <xf numFmtId="0" fontId="11" fillId="0" borderId="0" xfId="0" applyFont="1" applyProtection="1"/>
    <xf numFmtId="0" fontId="12" fillId="0" borderId="0" xfId="0" applyFont="1" applyProtection="1"/>
    <xf numFmtId="0" fontId="11" fillId="0" borderId="0" xfId="0" applyFont="1" applyAlignment="1" applyProtection="1">
      <alignment vertical="top"/>
    </xf>
    <xf numFmtId="179" fontId="13" fillId="0" borderId="10" xfId="0" applyNumberFormat="1" applyFont="1" applyFill="1" applyBorder="1" applyAlignment="1" applyProtection="1">
      <alignment horizontal="left" vertical="center"/>
    </xf>
    <xf numFmtId="0" fontId="10" fillId="0" borderId="52" xfId="0" applyFont="1" applyBorder="1" applyAlignment="1" applyProtection="1">
      <alignment horizontal="center" vertical="center"/>
    </xf>
    <xf numFmtId="0" fontId="10" fillId="0" borderId="56" xfId="0" applyFont="1" applyBorder="1" applyAlignment="1" applyProtection="1">
      <alignment horizontal="left" vertical="center" wrapText="1"/>
    </xf>
    <xf numFmtId="0" fontId="10" fillId="0" borderId="58" xfId="0" applyFont="1" applyBorder="1" applyAlignment="1" applyProtection="1">
      <alignment horizontal="left" vertical="center" wrapText="1"/>
    </xf>
    <xf numFmtId="0" fontId="10" fillId="0" borderId="58" xfId="0" applyFont="1" applyBorder="1" applyAlignment="1" applyProtection="1">
      <alignment horizontal="left" vertical="center"/>
    </xf>
    <xf numFmtId="0" fontId="10" fillId="0" borderId="57" xfId="0" applyFont="1" applyBorder="1" applyAlignment="1" applyProtection="1">
      <alignment horizontal="left" vertical="center"/>
    </xf>
    <xf numFmtId="0" fontId="10" fillId="0" borderId="0" xfId="0" applyFont="1" applyBorder="1" applyAlignment="1" applyProtection="1">
      <alignment horizontal="left" vertical="center"/>
    </xf>
    <xf numFmtId="0" fontId="11" fillId="0" borderId="0" xfId="0" applyFont="1" applyAlignment="1" applyProtection="1">
      <alignment vertical="center"/>
    </xf>
    <xf numFmtId="49" fontId="11" fillId="0" borderId="0" xfId="0" applyNumberFormat="1" applyFont="1" applyAlignment="1" applyProtection="1">
      <alignment vertical="top"/>
    </xf>
    <xf numFmtId="0" fontId="10" fillId="0" borderId="107" xfId="0" applyFont="1" applyBorder="1" applyAlignment="1" applyProtection="1">
      <alignment horizontal="center" vertical="center"/>
    </xf>
    <xf numFmtId="0" fontId="10" fillId="0" borderId="29"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65" xfId="0" applyFont="1" applyBorder="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vertical="top" wrapText="1"/>
    </xf>
    <xf numFmtId="0" fontId="10" fillId="0" borderId="10" xfId="0" applyFont="1" applyBorder="1" applyProtection="1"/>
    <xf numFmtId="0" fontId="12" fillId="0" borderId="10" xfId="0" applyFont="1" applyBorder="1" applyAlignment="1" applyProtection="1">
      <alignment horizontal="right" vertical="center"/>
    </xf>
    <xf numFmtId="0" fontId="14" fillId="0" borderId="10" xfId="0" applyFont="1" applyFill="1" applyBorder="1" applyAlignment="1" applyProtection="1">
      <alignment horizontal="left" vertical="center"/>
    </xf>
    <xf numFmtId="0" fontId="10" fillId="0" borderId="0" xfId="0" applyFont="1" applyBorder="1" applyProtection="1"/>
    <xf numFmtId="0" fontId="10" fillId="0" borderId="108" xfId="0" applyFont="1" applyBorder="1" applyAlignment="1" applyProtection="1">
      <alignment horizontal="center" vertical="center"/>
    </xf>
    <xf numFmtId="0" fontId="10" fillId="0" borderId="109" xfId="0" applyFont="1" applyBorder="1" applyAlignment="1" applyProtection="1">
      <alignment horizontal="left" vertical="center" wrapText="1"/>
    </xf>
    <xf numFmtId="0" fontId="10" fillId="0" borderId="99" xfId="0" applyFont="1" applyBorder="1" applyAlignment="1" applyProtection="1">
      <alignment horizontal="left" vertical="center" wrapText="1"/>
    </xf>
    <xf numFmtId="0" fontId="10" fillId="0" borderId="99" xfId="0" applyFont="1" applyBorder="1" applyAlignment="1" applyProtection="1">
      <alignment horizontal="left" vertical="center"/>
    </xf>
    <xf numFmtId="0" fontId="10" fillId="0" borderId="105" xfId="0" applyFont="1" applyBorder="1" applyAlignment="1" applyProtection="1">
      <alignment horizontal="left" vertical="center"/>
    </xf>
    <xf numFmtId="0" fontId="12" fillId="0" borderId="0" xfId="0" applyFont="1" applyBorder="1" applyAlignment="1" applyProtection="1">
      <alignment vertical="center"/>
    </xf>
    <xf numFmtId="179" fontId="13" fillId="0" borderId="10" xfId="0" applyNumberFormat="1" applyFont="1" applyFill="1" applyBorder="1" applyAlignment="1" applyProtection="1">
      <alignment vertical="center" shrinkToFit="1"/>
    </xf>
    <xf numFmtId="0" fontId="10" fillId="0" borderId="41" xfId="0" applyFont="1" applyBorder="1" applyAlignment="1" applyProtection="1">
      <alignment horizontal="center" vertical="center"/>
    </xf>
    <xf numFmtId="176" fontId="10" fillId="4" borderId="79" xfId="0" applyNumberFormat="1" applyFont="1" applyFill="1" applyBorder="1" applyAlignment="1" applyProtection="1">
      <alignment vertical="center"/>
      <protection locked="0"/>
    </xf>
    <xf numFmtId="176" fontId="10" fillId="4" borderId="81" xfId="0" applyNumberFormat="1" applyFont="1" applyFill="1" applyBorder="1" applyAlignment="1" applyProtection="1">
      <alignment vertical="center"/>
      <protection locked="0"/>
    </xf>
    <xf numFmtId="176" fontId="10" fillId="4" borderId="110" xfId="0" applyNumberFormat="1" applyFont="1" applyFill="1" applyBorder="1" applyAlignment="1" applyProtection="1">
      <alignment vertical="center"/>
      <protection locked="0"/>
    </xf>
    <xf numFmtId="0" fontId="11" fillId="5" borderId="0" xfId="0" applyFont="1" applyFill="1" applyBorder="1" applyAlignment="1" applyProtection="1">
      <alignment horizontal="center" vertical="center"/>
    </xf>
    <xf numFmtId="0" fontId="12" fillId="0" borderId="0" xfId="0" applyFont="1" applyAlignment="1" applyProtection="1">
      <alignment horizontal="left" vertical="center"/>
    </xf>
    <xf numFmtId="0" fontId="5" fillId="0" borderId="0" xfId="0" applyFont="1" applyProtection="1"/>
    <xf numFmtId="0" fontId="5" fillId="0" borderId="1" xfId="0" applyFont="1" applyBorder="1" applyAlignment="1" applyProtection="1">
      <alignment horizontal="left" vertical="center"/>
    </xf>
    <xf numFmtId="0" fontId="15" fillId="0" borderId="1" xfId="0" applyFont="1" applyBorder="1" applyAlignment="1" applyProtection="1">
      <alignment horizontal="center" vertical="center"/>
    </xf>
    <xf numFmtId="0" fontId="11" fillId="0" borderId="0" xfId="0" applyFont="1" applyAlignment="1" applyProtection="1">
      <alignment horizontal="left" vertical="top"/>
    </xf>
    <xf numFmtId="0" fontId="10" fillId="0" borderId="1" xfId="0" applyFont="1" applyBorder="1" applyProtection="1"/>
    <xf numFmtId="0" fontId="10" fillId="0" borderId="53" xfId="0" applyFont="1" applyBorder="1" applyAlignment="1">
      <alignment vertical="center"/>
    </xf>
    <xf numFmtId="0" fontId="10" fillId="0" borderId="57"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distributed"/>
    </xf>
    <xf numFmtId="0" fontId="10" fillId="0" borderId="58" xfId="0" applyFont="1" applyBorder="1" applyAlignment="1">
      <alignment vertical="distributed"/>
    </xf>
    <xf numFmtId="0" fontId="10" fillId="0" borderId="57" xfId="0" applyFont="1" applyBorder="1" applyAlignment="1">
      <alignment vertical="distributed"/>
    </xf>
    <xf numFmtId="0" fontId="10" fillId="0" borderId="0" xfId="0" applyFont="1" applyBorder="1" applyAlignment="1">
      <alignment horizontal="left" vertical="distributed"/>
    </xf>
    <xf numFmtId="49" fontId="11" fillId="0" borderId="0" xfId="0" applyNumberFormat="1" applyFont="1" applyAlignment="1">
      <alignment horizontal="left" vertical="top"/>
    </xf>
    <xf numFmtId="0" fontId="10" fillId="0" borderId="63" xfId="0" applyFont="1" applyBorder="1" applyAlignment="1">
      <alignment vertical="center"/>
    </xf>
    <xf numFmtId="0" fontId="10" fillId="0" borderId="65" xfId="0" applyFont="1" applyBorder="1" applyAlignment="1">
      <alignment vertical="center"/>
    </xf>
    <xf numFmtId="0" fontId="10" fillId="0" borderId="107" xfId="0" applyFont="1" applyBorder="1" applyAlignment="1">
      <alignment vertical="center"/>
    </xf>
    <xf numFmtId="0" fontId="10" fillId="0" borderId="63" xfId="0" applyFont="1" applyBorder="1" applyAlignment="1">
      <alignment vertical="distributed"/>
    </xf>
    <xf numFmtId="0" fontId="10" fillId="0" borderId="1" xfId="0" applyFont="1" applyBorder="1" applyAlignment="1">
      <alignment vertical="distributed"/>
    </xf>
    <xf numFmtId="0" fontId="10" fillId="0" borderId="65" xfId="0" applyFont="1" applyBorder="1" applyAlignment="1">
      <alignment vertical="distributed"/>
    </xf>
    <xf numFmtId="0" fontId="10" fillId="0" borderId="1" xfId="0" applyFont="1" applyBorder="1" applyAlignment="1">
      <alignment vertical="center"/>
    </xf>
    <xf numFmtId="0" fontId="10" fillId="0" borderId="64" xfId="0" applyNumberFormat="1" applyFont="1" applyBorder="1" applyAlignment="1">
      <alignment vertical="center"/>
    </xf>
    <xf numFmtId="0" fontId="10" fillId="0" borderId="27" xfId="0" applyFont="1" applyFill="1" applyBorder="1" applyAlignment="1">
      <alignment vertical="center"/>
    </xf>
    <xf numFmtId="0" fontId="10" fillId="0" borderId="0" xfId="0" applyFont="1" applyBorder="1" applyAlignment="1">
      <alignment horizontal="center" vertical="center"/>
    </xf>
    <xf numFmtId="0" fontId="14" fillId="0" borderId="10" xfId="0" applyFont="1" applyFill="1" applyBorder="1" applyAlignment="1">
      <alignment vertical="center"/>
    </xf>
    <xf numFmtId="0" fontId="10" fillId="0" borderId="97" xfId="0" applyFont="1" applyBorder="1" applyAlignment="1">
      <alignment vertical="center"/>
    </xf>
    <xf numFmtId="0" fontId="10" fillId="0" borderId="105" xfId="0" applyFont="1" applyBorder="1" applyAlignment="1">
      <alignment vertical="center"/>
    </xf>
    <xf numFmtId="0" fontId="10" fillId="0" borderId="108" xfId="0" applyFont="1" applyBorder="1" applyAlignment="1">
      <alignment vertical="center"/>
    </xf>
    <xf numFmtId="0" fontId="10" fillId="0" borderId="99" xfId="0" applyFont="1" applyBorder="1" applyAlignment="1">
      <alignment vertical="center"/>
    </xf>
    <xf numFmtId="0" fontId="10" fillId="0" borderId="100" xfId="0" applyNumberFormat="1" applyFont="1" applyBorder="1" applyAlignment="1">
      <alignment vertical="center"/>
    </xf>
    <xf numFmtId="0" fontId="10" fillId="0" borderId="98" xfId="0" applyFont="1" applyFill="1" applyBorder="1" applyAlignment="1">
      <alignment vertical="center"/>
    </xf>
    <xf numFmtId="0" fontId="14" fillId="0" borderId="0" xfId="0" applyFont="1" applyBorder="1" applyAlignment="1">
      <alignment vertical="center"/>
    </xf>
    <xf numFmtId="176" fontId="10" fillId="4" borderId="76" xfId="0" applyNumberFormat="1" applyFont="1" applyFill="1" applyBorder="1" applyAlignment="1" applyProtection="1">
      <alignment vertical="center"/>
      <protection locked="0"/>
    </xf>
    <xf numFmtId="176" fontId="5" fillId="4" borderId="41" xfId="0" applyNumberFormat="1" applyFont="1" applyFill="1" applyBorder="1" applyAlignment="1" applyProtection="1">
      <alignment vertical="center"/>
      <protection locked="0"/>
    </xf>
    <xf numFmtId="176" fontId="5" fillId="4" borderId="76" xfId="0" applyNumberFormat="1" applyFont="1" applyFill="1" applyBorder="1" applyAlignment="1" applyProtection="1">
      <alignment vertical="center"/>
      <protection locked="0"/>
    </xf>
    <xf numFmtId="0" fontId="5" fillId="0" borderId="0" xfId="0" applyFont="1" applyBorder="1" applyAlignment="1">
      <alignment horizontal="left" vertical="center"/>
    </xf>
    <xf numFmtId="0" fontId="5" fillId="0" borderId="0" xfId="0" applyFont="1" applyAlignment="1">
      <alignment horizontal="left"/>
    </xf>
    <xf numFmtId="0" fontId="16" fillId="0" borderId="0" xfId="0" applyFont="1" applyAlignment="1">
      <alignment horizontal="left"/>
    </xf>
    <xf numFmtId="38" fontId="10" fillId="0" borderId="0" xfId="7" applyFont="1" applyFill="1" applyBorder="1" applyAlignment="1">
      <alignment horizontal="left" vertical="center"/>
    </xf>
    <xf numFmtId="38" fontId="5" fillId="0" borderId="0" xfId="7" applyFont="1" applyFill="1" applyBorder="1" applyAlignment="1">
      <alignment horizontal="left"/>
    </xf>
    <xf numFmtId="38" fontId="16" fillId="0" borderId="0" xfId="7" applyFont="1" applyFill="1" applyAlignment="1">
      <alignment horizontal="left"/>
    </xf>
    <xf numFmtId="38" fontId="5" fillId="0" borderId="0" xfId="7" applyFont="1" applyFill="1" applyAlignment="1">
      <alignment horizontal="left"/>
    </xf>
    <xf numFmtId="0" fontId="10" fillId="0" borderId="52" xfId="0" applyFont="1" applyBorder="1" applyAlignment="1">
      <alignment horizontal="center" vertical="center"/>
    </xf>
    <xf numFmtId="0" fontId="10" fillId="0" borderId="86" xfId="0" applyFont="1" applyBorder="1" applyAlignment="1">
      <alignment horizontal="center" vertical="center"/>
    </xf>
    <xf numFmtId="0" fontId="10" fillId="0" borderId="88" xfId="0" applyFont="1" applyBorder="1" applyAlignment="1">
      <alignment horizontal="center" vertical="center"/>
    </xf>
    <xf numFmtId="0" fontId="10" fillId="0" borderId="107" xfId="0" applyFont="1" applyBorder="1" applyAlignment="1">
      <alignment horizontal="center" vertical="center"/>
    </xf>
    <xf numFmtId="0" fontId="10" fillId="0" borderId="20" xfId="0" applyFont="1" applyBorder="1" applyAlignment="1">
      <alignment horizontal="center" vertical="center"/>
    </xf>
    <xf numFmtId="0" fontId="12" fillId="0" borderId="10" xfId="0" applyFont="1" applyBorder="1" applyAlignment="1">
      <alignment horizontal="left" vertical="center"/>
    </xf>
    <xf numFmtId="0" fontId="16" fillId="0" borderId="0" xfId="0" applyFont="1" applyAlignment="1">
      <alignment horizontal="center" vertical="center"/>
    </xf>
    <xf numFmtId="0" fontId="10" fillId="0" borderId="101" xfId="0" applyFont="1" applyBorder="1" applyAlignment="1">
      <alignment horizontal="center" vertical="center"/>
    </xf>
    <xf numFmtId="0" fontId="10" fillId="0" borderId="4" xfId="0" applyFont="1" applyBorder="1" applyAlignment="1">
      <alignment horizontal="center" vertical="center"/>
    </xf>
    <xf numFmtId="0" fontId="10" fillId="0" borderId="111" xfId="0" applyFont="1" applyBorder="1" applyAlignment="1">
      <alignment horizontal="center" vertical="center"/>
    </xf>
    <xf numFmtId="0" fontId="5" fillId="0" borderId="10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4" xfId="0" applyFont="1" applyBorder="1" applyAlignment="1">
      <alignment horizontal="center" vertical="center"/>
    </xf>
    <xf numFmtId="0" fontId="5" fillId="0" borderId="111" xfId="0" applyFont="1" applyBorder="1" applyAlignment="1">
      <alignment horizontal="center" vertical="center"/>
    </xf>
    <xf numFmtId="0" fontId="10" fillId="0" borderId="0" xfId="0" applyFont="1" applyAlignment="1">
      <alignment horizontal="left" vertical="center" wrapText="1"/>
    </xf>
    <xf numFmtId="0" fontId="10" fillId="0" borderId="108" xfId="0" applyFont="1" applyBorder="1" applyAlignment="1">
      <alignment horizontal="center" vertical="center"/>
    </xf>
    <xf numFmtId="0" fontId="5" fillId="0" borderId="76" xfId="0" applyFont="1" applyBorder="1" applyAlignment="1">
      <alignment horizontal="left" vertical="center"/>
    </xf>
    <xf numFmtId="0" fontId="5" fillId="0" borderId="100" xfId="0" applyFont="1" applyBorder="1" applyAlignment="1">
      <alignment horizontal="left" vertical="center"/>
    </xf>
    <xf numFmtId="0" fontId="5" fillId="0" borderId="83" xfId="0" applyFont="1" applyBorder="1" applyAlignment="1">
      <alignment horizontal="left" vertical="center"/>
    </xf>
    <xf numFmtId="0" fontId="5" fillId="0" borderId="98" xfId="0" applyFont="1" applyBorder="1" applyAlignment="1">
      <alignment horizontal="left" vertical="center"/>
    </xf>
    <xf numFmtId="182" fontId="5" fillId="4" borderId="76" xfId="0" applyNumberFormat="1" applyFont="1" applyFill="1" applyBorder="1" applyAlignment="1" applyProtection="1">
      <alignment vertical="center"/>
      <protection locked="0"/>
    </xf>
    <xf numFmtId="182" fontId="5" fillId="4" borderId="78" xfId="0" applyNumberFormat="1" applyFont="1" applyFill="1" applyBorder="1" applyAlignment="1" applyProtection="1">
      <alignment vertical="center"/>
      <protection locked="0"/>
    </xf>
    <xf numFmtId="182" fontId="13" fillId="0" borderId="83" xfId="0" applyNumberFormat="1" applyFont="1" applyFill="1" applyBorder="1" applyAlignment="1">
      <alignment vertical="center"/>
    </xf>
    <xf numFmtId="182" fontId="13" fillId="0" borderId="76" xfId="0" applyNumberFormat="1" applyFont="1" applyFill="1" applyBorder="1" applyAlignment="1">
      <alignment vertical="center"/>
    </xf>
    <xf numFmtId="182" fontId="13" fillId="0" borderId="78" xfId="0" applyNumberFormat="1" applyFont="1" applyFill="1" applyBorder="1" applyAlignment="1">
      <alignment vertical="center"/>
    </xf>
    <xf numFmtId="38" fontId="5" fillId="0" borderId="0" xfId="7" applyFont="1" applyFill="1" applyAlignment="1">
      <alignment horizontal="left" vertical="center"/>
    </xf>
    <xf numFmtId="38" fontId="16" fillId="0" borderId="0" xfId="7" applyFont="1" applyFill="1" applyAlignment="1">
      <alignment horizontal="left" vertical="center"/>
    </xf>
    <xf numFmtId="38" fontId="16" fillId="0" borderId="0" xfId="7" applyFont="1" applyFill="1" applyAlignment="1">
      <alignment horizontal="left" vertical="top"/>
    </xf>
    <xf numFmtId="0" fontId="10" fillId="0" borderId="12" xfId="0" applyFont="1" applyBorder="1" applyAlignment="1">
      <alignment vertical="center"/>
    </xf>
    <xf numFmtId="0" fontId="10" fillId="0" borderId="16" xfId="0" applyFont="1" applyBorder="1" applyAlignment="1">
      <alignment vertical="center"/>
    </xf>
    <xf numFmtId="0" fontId="10" fillId="0" borderId="63" xfId="0" applyFont="1" applyBorder="1" applyAlignment="1">
      <alignment horizontal="left" vertical="center"/>
    </xf>
    <xf numFmtId="0" fontId="10" fillId="0" borderId="1" xfId="0" applyFont="1" applyBorder="1" applyAlignment="1">
      <alignment horizontal="left" vertical="center"/>
    </xf>
    <xf numFmtId="0" fontId="10" fillId="0" borderId="65" xfId="0" applyFont="1" applyBorder="1" applyAlignment="1">
      <alignment horizontal="left" vertical="center"/>
    </xf>
    <xf numFmtId="0" fontId="10" fillId="0" borderId="29" xfId="0" applyFont="1" applyFill="1" applyBorder="1" applyAlignment="1">
      <alignment horizontal="left" vertical="center"/>
    </xf>
    <xf numFmtId="0" fontId="11" fillId="0" borderId="0" xfId="0" applyFont="1" applyAlignment="1">
      <alignment horizontal="left" vertical="center" wrapText="1"/>
    </xf>
    <xf numFmtId="0" fontId="10" fillId="0" borderId="23" xfId="0" applyFont="1" applyBorder="1" applyAlignment="1">
      <alignment horizontal="left" vertical="center"/>
    </xf>
    <xf numFmtId="0" fontId="10" fillId="0" borderId="2" xfId="0" applyFont="1" applyBorder="1" applyAlignment="1">
      <alignment horizontal="left" vertical="center"/>
    </xf>
    <xf numFmtId="0" fontId="10" fillId="0" borderId="104" xfId="0" applyFont="1" applyBorder="1" applyAlignment="1">
      <alignment horizontal="left" vertical="center"/>
    </xf>
    <xf numFmtId="0" fontId="10" fillId="0" borderId="9" xfId="0" applyFont="1" applyFill="1" applyBorder="1" applyAlignment="1">
      <alignment horizontal="left" vertical="center"/>
    </xf>
    <xf numFmtId="0" fontId="10" fillId="0" borderId="96" xfId="0" applyFont="1" applyBorder="1" applyAlignment="1">
      <alignment horizontal="center" vertical="center"/>
    </xf>
    <xf numFmtId="0" fontId="10" fillId="0" borderId="84" xfId="0" applyFont="1" applyBorder="1" applyAlignment="1">
      <alignment horizontal="center" vertical="center"/>
    </xf>
    <xf numFmtId="0" fontId="10" fillId="0" borderId="110" xfId="0" applyFont="1" applyBorder="1" applyAlignment="1">
      <alignment horizontal="center" vertical="center"/>
    </xf>
    <xf numFmtId="0" fontId="10" fillId="0" borderId="17" xfId="0" applyFont="1" applyBorder="1" applyAlignment="1">
      <alignment horizontal="center" vertical="center"/>
    </xf>
    <xf numFmtId="176" fontId="10" fillId="4" borderId="19" xfId="0" applyNumberFormat="1" applyFont="1" applyFill="1" applyBorder="1" applyAlignment="1" applyProtection="1">
      <alignment vertical="center"/>
      <protection locked="0"/>
    </xf>
    <xf numFmtId="183" fontId="10" fillId="4" borderId="58" xfId="0" applyNumberFormat="1" applyFont="1" applyFill="1" applyBorder="1" applyAlignment="1" applyProtection="1">
      <alignment vertical="center"/>
      <protection locked="0"/>
    </xf>
    <xf numFmtId="183" fontId="10" fillId="4" borderId="57" xfId="0" applyNumberFormat="1" applyFont="1" applyFill="1" applyBorder="1" applyAlignment="1" applyProtection="1">
      <alignment vertical="center"/>
      <protection locked="0"/>
    </xf>
    <xf numFmtId="176" fontId="13" fillId="0" borderId="4" xfId="0" applyNumberFormat="1" applyFont="1" applyFill="1" applyBorder="1" applyAlignment="1">
      <alignment horizontal="right" vertical="center"/>
    </xf>
    <xf numFmtId="183" fontId="13" fillId="0" borderId="4" xfId="0" applyNumberFormat="1" applyFont="1" applyFill="1" applyBorder="1" applyAlignment="1">
      <alignment horizontal="right" vertical="center"/>
    </xf>
    <xf numFmtId="183" fontId="13" fillId="0" borderId="57" xfId="0" applyNumberFormat="1" applyFont="1" applyFill="1" applyBorder="1" applyAlignment="1">
      <alignment horizontal="right" vertical="center"/>
    </xf>
    <xf numFmtId="0" fontId="10" fillId="0" borderId="28" xfId="0" applyFont="1" applyBorder="1" applyAlignment="1">
      <alignment horizontal="center" vertical="center"/>
    </xf>
    <xf numFmtId="0" fontId="10" fillId="0" borderId="27" xfId="0" applyFont="1" applyBorder="1" applyAlignment="1">
      <alignment horizontal="left" vertical="center"/>
    </xf>
    <xf numFmtId="176" fontId="10" fillId="4" borderId="27" xfId="0" applyNumberFormat="1" applyFont="1" applyFill="1" applyBorder="1" applyAlignment="1" applyProtection="1">
      <alignment vertical="center"/>
      <protection locked="0"/>
    </xf>
    <xf numFmtId="183" fontId="10" fillId="4" borderId="1" xfId="0" applyNumberFormat="1" applyFont="1" applyFill="1" applyBorder="1" applyAlignment="1" applyProtection="1">
      <alignment vertical="center"/>
      <protection locked="0"/>
    </xf>
    <xf numFmtId="183" fontId="10" fillId="4" borderId="65" xfId="0" applyNumberFormat="1" applyFont="1" applyFill="1" applyBorder="1" applyAlignment="1" applyProtection="1">
      <alignment vertical="center"/>
      <protection locked="0"/>
    </xf>
    <xf numFmtId="176" fontId="13" fillId="0" borderId="1" xfId="0" applyNumberFormat="1" applyFont="1" applyFill="1" applyBorder="1" applyAlignment="1">
      <alignment horizontal="right" vertical="center"/>
    </xf>
    <xf numFmtId="183" fontId="13" fillId="0" borderId="1" xfId="0" applyNumberFormat="1" applyFont="1" applyFill="1" applyBorder="1" applyAlignment="1">
      <alignment horizontal="right" vertical="center"/>
    </xf>
    <xf numFmtId="183" fontId="13" fillId="0" borderId="65" xfId="0" applyNumberFormat="1" applyFont="1" applyFill="1" applyBorder="1" applyAlignment="1">
      <alignment horizontal="right" vertical="center"/>
    </xf>
    <xf numFmtId="0" fontId="12" fillId="0" borderId="0" xfId="0" applyFont="1" applyAlignment="1">
      <alignment horizontal="right" vertical="center"/>
    </xf>
    <xf numFmtId="0" fontId="10" fillId="0" borderId="112" xfId="0" applyFont="1" applyBorder="1" applyAlignment="1">
      <alignment horizontal="center" vertical="center"/>
    </xf>
    <xf numFmtId="0" fontId="10" fillId="0" borderId="74" xfId="0" applyFont="1" applyBorder="1" applyAlignment="1">
      <alignment horizontal="left" vertical="center"/>
    </xf>
    <xf numFmtId="176" fontId="10" fillId="4" borderId="74" xfId="0" applyNumberFormat="1" applyFont="1" applyFill="1" applyBorder="1" applyAlignment="1" applyProtection="1">
      <alignment vertical="center"/>
      <protection locked="0"/>
    </xf>
    <xf numFmtId="183" fontId="10" fillId="4" borderId="72" xfId="0" applyNumberFormat="1" applyFont="1" applyFill="1" applyBorder="1" applyAlignment="1" applyProtection="1">
      <alignment vertical="center"/>
      <protection locked="0"/>
    </xf>
    <xf numFmtId="183" fontId="10" fillId="4" borderId="71" xfId="0" applyNumberFormat="1" applyFont="1" applyFill="1" applyBorder="1" applyAlignment="1" applyProtection="1">
      <alignment vertical="center"/>
      <protection locked="0"/>
    </xf>
    <xf numFmtId="176" fontId="13" fillId="0" borderId="72" xfId="0" applyNumberFormat="1" applyFont="1" applyFill="1" applyBorder="1" applyAlignment="1">
      <alignment horizontal="right" vertical="center"/>
    </xf>
    <xf numFmtId="183" fontId="13" fillId="0" borderId="72" xfId="0" applyNumberFormat="1" applyFont="1" applyFill="1" applyBorder="1" applyAlignment="1">
      <alignment horizontal="right" vertical="center"/>
    </xf>
    <xf numFmtId="183" fontId="13" fillId="0" borderId="71" xfId="0" applyNumberFormat="1" applyFont="1" applyFill="1" applyBorder="1" applyAlignment="1">
      <alignment horizontal="right" vertical="center"/>
    </xf>
    <xf numFmtId="0" fontId="10" fillId="0" borderId="83" xfId="0" applyFont="1" applyBorder="1" applyAlignment="1">
      <alignment horizontal="left" vertical="center"/>
    </xf>
    <xf numFmtId="183" fontId="13" fillId="0" borderId="79" xfId="0" applyNumberFormat="1" applyFont="1" applyFill="1" applyBorder="1" applyAlignment="1">
      <alignment vertical="center"/>
    </xf>
    <xf numFmtId="183" fontId="13" fillId="0" borderId="84" xfId="0" applyNumberFormat="1" applyFont="1" applyFill="1" applyBorder="1" applyAlignment="1">
      <alignment vertical="center"/>
    </xf>
    <xf numFmtId="183" fontId="13" fillId="0" borderId="77" xfId="0" applyNumberFormat="1" applyFont="1" applyFill="1" applyBorder="1" applyAlignment="1">
      <alignment vertical="center"/>
    </xf>
    <xf numFmtId="183" fontId="13" fillId="0" borderId="110" xfId="0" applyNumberFormat="1" applyFont="1" applyFill="1" applyBorder="1" applyAlignment="1">
      <alignment vertical="center"/>
    </xf>
    <xf numFmtId="183" fontId="13" fillId="0" borderId="81" xfId="0" applyNumberFormat="1" applyFont="1" applyFill="1" applyBorder="1" applyAlignment="1">
      <alignment vertical="center"/>
    </xf>
    <xf numFmtId="176" fontId="13" fillId="0" borderId="96" xfId="0" applyNumberFormat="1" applyFont="1" applyFill="1" applyBorder="1" applyAlignment="1">
      <alignment vertical="center"/>
    </xf>
    <xf numFmtId="183" fontId="13" fillId="0" borderId="83" xfId="0" applyNumberFormat="1" applyFont="1" applyFill="1" applyBorder="1" applyAlignment="1">
      <alignment vertical="center"/>
    </xf>
    <xf numFmtId="176" fontId="13" fillId="0" borderId="84" xfId="0" applyNumberFormat="1" applyFont="1" applyFill="1" applyBorder="1" applyAlignment="1">
      <alignment horizontal="right" vertical="center"/>
    </xf>
    <xf numFmtId="183" fontId="13" fillId="0" borderId="81" xfId="0" applyNumberFormat="1" applyFont="1" applyFill="1" applyBorder="1" applyAlignment="1">
      <alignment horizontal="right" vertical="center"/>
    </xf>
    <xf numFmtId="183" fontId="13" fillId="0" borderId="84" xfId="0" applyNumberFormat="1" applyFont="1" applyFill="1" applyBorder="1" applyAlignment="1">
      <alignment horizontal="right" vertical="center"/>
    </xf>
    <xf numFmtId="183" fontId="13" fillId="0" borderId="110" xfId="0" applyNumberFormat="1" applyFont="1" applyFill="1" applyBorder="1" applyAlignment="1">
      <alignment horizontal="right" vertical="center"/>
    </xf>
    <xf numFmtId="0" fontId="16" fillId="0" borderId="0" xfId="0" applyFont="1" applyAlignment="1">
      <alignment vertical="center" wrapText="1"/>
    </xf>
    <xf numFmtId="0" fontId="16" fillId="0" borderId="0" xfId="0" applyFont="1" applyAlignment="1">
      <alignment vertical="center"/>
    </xf>
    <xf numFmtId="0" fontId="5" fillId="0" borderId="0" xfId="0" applyFont="1" applyAlignment="1">
      <alignment horizontal="center" vertical="top"/>
    </xf>
    <xf numFmtId="0" fontId="5" fillId="0" borderId="0" xfId="0" applyFont="1" applyAlignment="1">
      <alignment vertical="top"/>
    </xf>
    <xf numFmtId="176" fontId="19" fillId="6" borderId="1" xfId="3" applyFont="1" applyFill="1" applyBorder="1" applyAlignment="1">
      <alignment vertical="top" wrapText="1"/>
    </xf>
    <xf numFmtId="38" fontId="5" fillId="7" borderId="1" xfId="2" applyFont="1" applyFill="1" applyBorder="1" applyAlignment="1">
      <alignment vertical="top"/>
    </xf>
    <xf numFmtId="176" fontId="5" fillId="8" borderId="1" xfId="3" applyFont="1" applyFill="1" applyBorder="1" applyAlignment="1">
      <alignment vertical="top"/>
    </xf>
    <xf numFmtId="38" fontId="5" fillId="9" borderId="1" xfId="2" applyFont="1" applyFill="1" applyBorder="1" applyAlignment="1">
      <alignment vertical="top"/>
    </xf>
    <xf numFmtId="38" fontId="5" fillId="10" borderId="1" xfId="2" applyFont="1" applyFill="1" applyBorder="1" applyAlignment="1">
      <alignment vertical="top"/>
    </xf>
    <xf numFmtId="38" fontId="5" fillId="11" borderId="1" xfId="2" applyFont="1" applyFill="1" applyBorder="1" applyAlignment="1">
      <alignment vertical="top"/>
    </xf>
    <xf numFmtId="38" fontId="5" fillId="12" borderId="1" xfId="2" applyFont="1" applyFill="1" applyBorder="1" applyAlignment="1">
      <alignment vertical="top"/>
    </xf>
    <xf numFmtId="38" fontId="5" fillId="2" borderId="1" xfId="2" applyFont="1" applyFill="1" applyBorder="1" applyAlignment="1">
      <alignment vertical="top"/>
    </xf>
    <xf numFmtId="38" fontId="5" fillId="13" borderId="1" xfId="2" applyFont="1" applyFill="1" applyBorder="1" applyAlignment="1">
      <alignment vertical="top"/>
    </xf>
    <xf numFmtId="38" fontId="5" fillId="14" borderId="1" xfId="2" applyFont="1" applyFill="1" applyBorder="1" applyAlignment="1">
      <alignment vertical="top"/>
    </xf>
    <xf numFmtId="38" fontId="5" fillId="15" borderId="1" xfId="2" applyFont="1" applyFill="1" applyBorder="1" applyAlignment="1">
      <alignment vertical="top"/>
    </xf>
    <xf numFmtId="38" fontId="5" fillId="16" borderId="1" xfId="2" applyFont="1" applyFill="1" applyBorder="1" applyAlignment="1">
      <alignment vertical="top"/>
    </xf>
  </cellXfs>
  <cellStyles count="8">
    <cellStyle name="桁区切り 2" xfId="1"/>
    <cellStyle name="桁区切り 2 2 2" xfId="2"/>
    <cellStyle name="標準" xfId="0" builtinId="0" customBuiltin="1"/>
    <cellStyle name="標準 129" xfId="3"/>
    <cellStyle name="標準 2" xfId="4"/>
    <cellStyle name="標準 3" xfId="5"/>
    <cellStyle name="標準 4" xfId="6"/>
    <cellStyle name="桁区切り" xfId="7" builtinId="6"/>
  </cellStyles>
  <dxfs count="10">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00FF"/>
      <color rgb="FFFF66FF"/>
      <color rgb="FFFFFFCC"/>
      <color rgb="FFCCFFCC"/>
      <color rgb="FF00FFFF"/>
      <color rgb="FFCCECFF"/>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4</xdr:row>
      <xdr:rowOff>236220</xdr:rowOff>
    </xdr:from>
    <xdr:to xmlns:xdr="http://schemas.openxmlformats.org/drawingml/2006/spreadsheetDrawing">
      <xdr:col>14</xdr:col>
      <xdr:colOff>388620</xdr:colOff>
      <xdr:row>5</xdr:row>
      <xdr:rowOff>10160</xdr:rowOff>
    </xdr:to>
    <xdr:cxnSp macro="">
      <xdr:nvCxnSpPr>
        <xdr:cNvPr id="4" name="直線コネクタ 3"/>
        <xdr:cNvCxnSpPr/>
      </xdr:nvCxnSpPr>
      <xdr:spPr>
        <a:xfrm flipV="1">
          <a:off x="466725" y="1243965"/>
          <a:ext cx="7060565" cy="27305"/>
        </a:xfrm>
        <a:prstGeom prst="straightConnector1">
          <a:avLst/>
        </a:prstGeom>
        <a:ln>
          <a:solidFill>
            <a:schemeClr val="accent5">
              <a:lumMod val="75000"/>
            </a:schemeClr>
          </a:solidFill>
        </a:ln>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10795</xdr:colOff>
      <xdr:row>6</xdr:row>
      <xdr:rowOff>20955</xdr:rowOff>
    </xdr:from>
    <xdr:to xmlns:xdr="http://schemas.openxmlformats.org/drawingml/2006/spreadsheetDrawing">
      <xdr:col>5</xdr:col>
      <xdr:colOff>0</xdr:colOff>
      <xdr:row>8</xdr:row>
      <xdr:rowOff>0</xdr:rowOff>
    </xdr:to>
    <xdr:sp macro="" textlink="">
      <xdr:nvSpPr>
        <xdr:cNvPr id="2" name="Line 3"/>
        <xdr:cNvSpPr>
          <a:spLocks noChangeShapeType="1"/>
        </xdr:cNvSpPr>
      </xdr:nvSpPr>
      <xdr:spPr>
        <a:xfrm flipH="1" flipV="1">
          <a:off x="215900" y="1289685"/>
          <a:ext cx="3865245" cy="4857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image" Target="../media/image1.png"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2:O21"/>
  <sheetViews>
    <sheetView showGridLines="0" zoomScale="80" zoomScaleNormal="80" workbookViewId="0"/>
  </sheetViews>
  <sheetFormatPr defaultColWidth="1.69921875" defaultRowHeight="19.95" customHeight="1"/>
  <cols>
    <col min="1" max="17" width="6.69921875" style="1" customWidth="1"/>
    <col min="18" max="16384" width="1.69921875" style="1"/>
  </cols>
  <sheetData>
    <row r="2" spans="2:15" ht="19.8" customHeight="1">
      <c r="B2" s="2" t="s">
        <v>3</v>
      </c>
      <c r="C2" s="2"/>
      <c r="D2" s="9" t="str">
        <f>IFERROR((INDEX('&lt;非表示&gt;マスタ'!$A:$B,MATCH(表紙!$H$2,'&lt;非表示&gt;マスタ'!B:B,0),1)),"")</f>
        <v/>
      </c>
      <c r="E2" s="9"/>
      <c r="F2" s="2" t="s">
        <v>1</v>
      </c>
      <c r="G2" s="2"/>
      <c r="H2" s="19"/>
      <c r="I2" s="22"/>
      <c r="J2" s="24"/>
      <c r="K2" s="25" t="str">
        <f>IF(OR($H$2="港湾名",AND($H$2&lt;&gt;"",COUNTIF('&lt;非表示&gt;マスタ'!B:B,$H$2)=0)),"リストにない港湾名です","")</f>
        <v/>
      </c>
      <c r="L2" s="26"/>
      <c r="M2" s="26"/>
      <c r="N2" s="26"/>
      <c r="O2" s="26"/>
    </row>
    <row r="3" spans="2:15" ht="19.8" customHeight="1">
      <c r="B3" s="3" t="s">
        <v>16</v>
      </c>
      <c r="C3" s="7"/>
      <c r="D3" s="10"/>
      <c r="E3" s="13"/>
      <c r="F3" s="3" t="s">
        <v>54</v>
      </c>
      <c r="G3" s="7"/>
      <c r="H3" s="20"/>
      <c r="I3" s="23"/>
      <c r="J3" s="23"/>
      <c r="K3" s="23"/>
      <c r="L3" s="23"/>
      <c r="M3" s="23"/>
      <c r="N3" s="23"/>
      <c r="O3" s="29"/>
    </row>
    <row r="4" spans="2:15" ht="19.8" customHeight="1">
      <c r="B4" s="4" t="s">
        <v>200</v>
      </c>
      <c r="C4" s="4"/>
      <c r="D4" s="11" t="s">
        <v>209</v>
      </c>
      <c r="E4" s="14"/>
      <c r="F4" s="16" t="s">
        <v>343</v>
      </c>
      <c r="L4" s="27" t="s">
        <v>354</v>
      </c>
      <c r="M4" s="27"/>
      <c r="N4" s="28" t="str">
        <f>IFERROR(DATEVALUE($D$4&amp;$E$4&amp;"年4月1日"),"")</f>
        <v/>
      </c>
      <c r="O4" s="28"/>
    </row>
    <row r="7" spans="2:15" ht="19.95" customHeight="1">
      <c r="B7" s="4" t="s">
        <v>349</v>
      </c>
      <c r="C7" s="4"/>
      <c r="D7" s="4"/>
      <c r="E7" s="4"/>
      <c r="F7" s="4"/>
      <c r="G7" s="1" t="s">
        <v>359</v>
      </c>
    </row>
    <row r="8" spans="2:15" ht="19.95" customHeight="1">
      <c r="B8" s="5" t="s">
        <v>350</v>
      </c>
      <c r="C8" s="5"/>
      <c r="D8" s="5"/>
      <c r="E8" s="9" t="str">
        <f t="shared" ref="E8:E13" ca="1" si="0">IF(COUNTIF(INDIRECT(B8&amp;"!$V:$V"),"NG")&gt;0,"NG","OK")</f>
        <v>OK</v>
      </c>
      <c r="F8" s="9"/>
    </row>
    <row r="9" spans="2:15" ht="19.95" customHeight="1">
      <c r="B9" s="5" t="s">
        <v>10</v>
      </c>
      <c r="C9" s="5"/>
      <c r="D9" s="5"/>
      <c r="E9" s="9" t="str">
        <f t="shared" ca="1" si="0"/>
        <v>OK</v>
      </c>
      <c r="F9" s="9"/>
      <c r="H9" s="21"/>
    </row>
    <row r="10" spans="2:15" ht="19.95" customHeight="1">
      <c r="B10" s="5" t="s">
        <v>290</v>
      </c>
      <c r="C10" s="5"/>
      <c r="D10" s="5"/>
      <c r="E10" s="9" t="str">
        <f t="shared" ca="1" si="0"/>
        <v>OK</v>
      </c>
      <c r="F10" s="9"/>
      <c r="H10" s="21"/>
    </row>
    <row r="11" spans="2:15" ht="19.95" customHeight="1">
      <c r="B11" s="5" t="s">
        <v>351</v>
      </c>
      <c r="C11" s="5"/>
      <c r="D11" s="5"/>
      <c r="E11" s="9" t="str">
        <f t="shared" ca="1" si="0"/>
        <v>OK</v>
      </c>
      <c r="F11" s="9"/>
      <c r="H11" s="21"/>
    </row>
    <row r="12" spans="2:15" ht="19.95" customHeight="1">
      <c r="B12" s="5" t="s">
        <v>352</v>
      </c>
      <c r="C12" s="5"/>
      <c r="D12" s="5"/>
      <c r="E12" s="9" t="str">
        <f t="shared" ca="1" si="0"/>
        <v>OK</v>
      </c>
      <c r="F12" s="9"/>
    </row>
    <row r="13" spans="2:15" ht="19.95" customHeight="1">
      <c r="B13" s="5" t="s">
        <v>353</v>
      </c>
      <c r="C13" s="5"/>
      <c r="D13" s="5"/>
      <c r="E13" s="9" t="str">
        <f t="shared" ca="1" si="0"/>
        <v>OK</v>
      </c>
      <c r="F13" s="9"/>
    </row>
    <row r="19" spans="2:7" ht="19.95" customHeight="1">
      <c r="B19" s="6" t="s">
        <v>178</v>
      </c>
      <c r="C19" s="6"/>
      <c r="D19" s="6"/>
      <c r="E19" s="6"/>
      <c r="F19" s="6"/>
      <c r="G19" s="6"/>
    </row>
    <row r="20" spans="2:7" ht="19.95" customHeight="1">
      <c r="B20" s="6" t="str">
        <f>IF(第5号様式!$Y$7&gt;0,"★","")</f>
        <v/>
      </c>
      <c r="C20" s="8" t="s">
        <v>197</v>
      </c>
      <c r="D20" s="12"/>
      <c r="E20" s="15"/>
      <c r="F20" s="17">
        <v>70</v>
      </c>
      <c r="G20" s="18"/>
    </row>
    <row r="21" spans="2:7" ht="19.95" customHeight="1">
      <c r="B21" s="6" t="str">
        <f>IF(第5号様式!$Z$7&gt;0,"★","")</f>
        <v/>
      </c>
      <c r="C21" s="8" t="s">
        <v>320</v>
      </c>
      <c r="D21" s="12"/>
      <c r="E21" s="15"/>
      <c r="F21" s="17">
        <v>50</v>
      </c>
      <c r="G21" s="18"/>
    </row>
  </sheetData>
  <sheetProtection sheet="1" objects="1" scenarios="1" formatCells="0"/>
  <mergeCells count="30">
    <mergeCell ref="B2:C2"/>
    <mergeCell ref="D2:E2"/>
    <mergeCell ref="F2:G2"/>
    <mergeCell ref="H2:J2"/>
    <mergeCell ref="K2:O2"/>
    <mergeCell ref="B3:C3"/>
    <mergeCell ref="D3:E3"/>
    <mergeCell ref="F3:G3"/>
    <mergeCell ref="H3:O3"/>
    <mergeCell ref="B4:C4"/>
    <mergeCell ref="L4:M4"/>
    <mergeCell ref="N4:O4"/>
    <mergeCell ref="B7:F7"/>
    <mergeCell ref="B8:D8"/>
    <mergeCell ref="E8:F8"/>
    <mergeCell ref="B9:D9"/>
    <mergeCell ref="E9:F9"/>
    <mergeCell ref="B10:D10"/>
    <mergeCell ref="E10:F10"/>
    <mergeCell ref="B11:D11"/>
    <mergeCell ref="E11:F11"/>
    <mergeCell ref="B12:D12"/>
    <mergeCell ref="E12:F12"/>
    <mergeCell ref="B13:D13"/>
    <mergeCell ref="E13:F13"/>
    <mergeCell ref="B19:G19"/>
    <mergeCell ref="C20:E20"/>
    <mergeCell ref="F20:G20"/>
    <mergeCell ref="C21:E21"/>
    <mergeCell ref="F21:G21"/>
  </mergeCells>
  <phoneticPr fontId="4"/>
  <conditionalFormatting sqref="E8:F13">
    <cfRule type="expression" dxfId="9" priority="3">
      <formula>E8="NG"</formula>
    </cfRule>
  </conditionalFormatting>
  <conditionalFormatting sqref="H2:J2">
    <cfRule type="expression" dxfId="8" priority="1">
      <formula>$K$2&lt;&gt;""</formula>
    </cfRule>
  </conditionalFormatting>
  <dataValidations count="2">
    <dataValidation imeMode="halfAlpha" allowBlank="1" showDropDown="0" showInputMessage="1" showErrorMessage="1" sqref="D3:E3"/>
    <dataValidation type="whole" imeMode="halfAlpha" allowBlank="1" showDropDown="0" showInputMessage="1" showErrorMessage="1" error="1～99で入力してください" sqref="E4">
      <formula1>1</formula1>
      <formula2>99</formula2>
    </dataValidation>
  </dataValidations>
  <pageMargins left="1.08" right="0.75" top="0.93" bottom="0.72" header="0.51200000000000001" footer="0.51200000000000001"/>
  <pageSetup paperSize="9" fitToWidth="1" fitToHeight="1" orientation="landscape" usePrinterDefaults="1" r:id="rId1"/>
  <headerFooter alignWithMargins="0">
    <oddHeader>&amp;C&amp;A</oddHeader>
  </headerFooter>
  <drawing r:id="rId2"/>
  <picture r:id="rId3"/>
  <extLst>
    <ext xmlns:x14="http://schemas.microsoft.com/office/spreadsheetml/2009/9/main" uri="{CCE6A557-97BC-4b89-ADB6-D9C93CAAB3DF}">
      <x14:dataValidations xmlns:xm="http://schemas.microsoft.com/office/excel/2006/main" count="1">
        <x14:dataValidation type="list" allowBlank="1" showDropDown="0" showInputMessage="1" showErrorMessage="0" prompt="自由入力可">
          <x14:formula1>
            <xm:f>'&lt;非表示&gt;マスタ'!$B:$B</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A62"/>
  <sheetViews>
    <sheetView showGridLines="0" topLeftCell="A28" zoomScale="80" zoomScaleNormal="80" workbookViewId="0">
      <selection activeCell="E35" sqref="E35"/>
    </sheetView>
  </sheetViews>
  <sheetFormatPr defaultColWidth="2.69921875" defaultRowHeight="19.95" customHeight="1"/>
  <cols>
    <col min="1" max="1" width="2.69921875" style="30"/>
    <col min="2" max="2" width="17.19921875" style="30" customWidth="1"/>
    <col min="3" max="3" width="10" style="30" customWidth="1"/>
    <col min="4" max="4" width="21.69921875" style="30" customWidth="1"/>
    <col min="5" max="5" width="33.796875" style="30" customWidth="1"/>
    <col min="6" max="6" width="8.296875" style="31" customWidth="1"/>
    <col min="7" max="18" width="13.69921875" style="30" customWidth="1"/>
    <col min="19" max="19" width="15.69921875" style="30" customWidth="1"/>
    <col min="20" max="20" width="2.69921875" style="30"/>
    <col min="21" max="21" width="2.59765625" style="30" customWidth="1"/>
    <col min="22" max="22" width="8.69921875" style="32" hidden="1" customWidth="1"/>
    <col min="23" max="23" width="10.69921875" style="32" hidden="1" customWidth="1"/>
    <col min="24" max="24" width="8.5" style="30" hidden="1" customWidth="1"/>
    <col min="25" max="25" width="12" style="33" hidden="1" customWidth="1"/>
    <col min="26" max="26" width="14.09765625" style="33" hidden="1" customWidth="1"/>
    <col min="27" max="16384" width="2.69921875" style="30"/>
  </cols>
  <sheetData>
    <row r="1" spans="1:26" s="34" customFormat="1" ht="19.95" customHeight="1">
      <c r="B1" s="34" t="s">
        <v>26</v>
      </c>
      <c r="F1" s="88"/>
      <c r="V1" s="158" t="s">
        <v>298</v>
      </c>
      <c r="W1" s="158" t="s">
        <v>298</v>
      </c>
      <c r="X1" s="158" t="s">
        <v>298</v>
      </c>
      <c r="Y1" s="165" t="s">
        <v>298</v>
      </c>
      <c r="Z1" s="165" t="s">
        <v>298</v>
      </c>
    </row>
    <row r="2" spans="1:26" ht="10.050000000000001" customHeight="1">
      <c r="Y2" s="166"/>
      <c r="Z2" s="166"/>
    </row>
    <row r="3" spans="1:26" s="35" customFormat="1" ht="19.95" customHeight="1">
      <c r="A3" s="35"/>
      <c r="B3" s="35"/>
      <c r="C3" s="35"/>
      <c r="D3" s="35"/>
      <c r="E3" s="35"/>
      <c r="F3" s="89"/>
      <c r="G3" s="102"/>
      <c r="H3" s="117"/>
      <c r="I3" s="117" t="s">
        <v>342</v>
      </c>
      <c r="J3" s="117"/>
      <c r="K3" s="132" t="str">
        <f>"（"&amp;表紙!$D$4&amp;表紙!$E$4&amp;"年度）"</f>
        <v>（令和年度）</v>
      </c>
      <c r="L3" s="132"/>
      <c r="M3" s="35"/>
      <c r="N3" s="35"/>
      <c r="O3" s="35"/>
      <c r="P3" s="35"/>
      <c r="Q3" s="35"/>
      <c r="R3" s="35"/>
      <c r="S3" s="35"/>
      <c r="T3" s="35"/>
      <c r="U3" s="35"/>
      <c r="V3" s="159"/>
      <c r="W3" s="159"/>
      <c r="X3" s="35"/>
      <c r="Y3" s="167"/>
      <c r="Z3" s="167"/>
    </row>
    <row r="4" spans="1:26" ht="10.050000000000001" customHeight="1">
      <c r="Y4" s="166"/>
      <c r="Z4" s="166"/>
    </row>
    <row r="5" spans="1:26" ht="19.95" customHeight="1">
      <c r="B5" s="40">
        <f>表紙!$H$2</f>
        <v>0</v>
      </c>
      <c r="C5" s="47" t="s">
        <v>291</v>
      </c>
      <c r="G5" s="103"/>
      <c r="P5" s="133" t="s">
        <v>13</v>
      </c>
      <c r="Q5" s="134">
        <f>表紙!$H$3</f>
        <v>0</v>
      </c>
      <c r="R5" s="134"/>
      <c r="S5" s="134"/>
      <c r="Y5" s="168" t="s">
        <v>297</v>
      </c>
      <c r="Z5" s="168" t="s">
        <v>67</v>
      </c>
    </row>
    <row r="6" spans="1:26" ht="19.95" customHeight="1">
      <c r="V6" s="160" t="s">
        <v>248</v>
      </c>
      <c r="Y6" s="169">
        <f>表紙!$F$20</f>
        <v>70</v>
      </c>
      <c r="Z6" s="169">
        <f>表紙!$F$21</f>
        <v>50</v>
      </c>
    </row>
    <row r="7" spans="1:26" s="36" customFormat="1" ht="19.95" customHeight="1">
      <c r="A7" s="39"/>
      <c r="B7" s="41" t="s">
        <v>31</v>
      </c>
      <c r="C7" s="48"/>
      <c r="D7" s="48"/>
      <c r="E7" s="48"/>
      <c r="F7" s="90"/>
      <c r="G7" s="104" t="s">
        <v>332</v>
      </c>
      <c r="H7" s="118" t="s">
        <v>333</v>
      </c>
      <c r="I7" s="118" t="s">
        <v>334</v>
      </c>
      <c r="J7" s="118" t="s">
        <v>50</v>
      </c>
      <c r="K7" s="118" t="s">
        <v>335</v>
      </c>
      <c r="L7" s="118" t="s">
        <v>337</v>
      </c>
      <c r="M7" s="118" t="s">
        <v>338</v>
      </c>
      <c r="N7" s="118" t="s">
        <v>311</v>
      </c>
      <c r="O7" s="118" t="s">
        <v>47</v>
      </c>
      <c r="P7" s="118" t="s">
        <v>339</v>
      </c>
      <c r="Q7" s="118" t="s">
        <v>340</v>
      </c>
      <c r="R7" s="135" t="s">
        <v>341</v>
      </c>
      <c r="S7" s="90" t="s">
        <v>14</v>
      </c>
      <c r="T7" s="36"/>
      <c r="U7" s="36"/>
      <c r="V7" s="161" t="s">
        <v>46</v>
      </c>
      <c r="W7" s="161"/>
      <c r="X7" s="36"/>
      <c r="Y7" s="170">
        <f>SUM(Y8:Y54)</f>
        <v>0</v>
      </c>
      <c r="Z7" s="174">
        <f>SUM(Z8:Z54)</f>
        <v>0</v>
      </c>
    </row>
    <row r="8" spans="1:26" s="37" customFormat="1" ht="19.95" customHeight="1">
      <c r="B8" s="42" t="s">
        <v>154</v>
      </c>
      <c r="C8" s="49" t="s">
        <v>58</v>
      </c>
      <c r="D8" s="59" t="s">
        <v>293</v>
      </c>
      <c r="E8" s="74"/>
      <c r="F8" s="91" t="s">
        <v>294</v>
      </c>
      <c r="G8" s="105"/>
      <c r="H8" s="119"/>
      <c r="I8" s="119"/>
      <c r="J8" s="119"/>
      <c r="K8" s="119"/>
      <c r="L8" s="119"/>
      <c r="M8" s="119"/>
      <c r="N8" s="119"/>
      <c r="O8" s="119"/>
      <c r="P8" s="119"/>
      <c r="Q8" s="119"/>
      <c r="R8" s="136"/>
      <c r="S8" s="147">
        <f>SUM(G8:R8)</f>
        <v>0</v>
      </c>
      <c r="V8" s="162" t="s">
        <v>55</v>
      </c>
      <c r="W8" s="164" t="s">
        <v>355</v>
      </c>
      <c r="Y8" s="171"/>
      <c r="Z8" s="171"/>
    </row>
    <row r="9" spans="1:26" s="37" customFormat="1" ht="19.95" customHeight="1">
      <c r="B9" s="43"/>
      <c r="C9" s="50"/>
      <c r="D9" s="60" t="s">
        <v>295</v>
      </c>
      <c r="E9" s="75" t="s">
        <v>296</v>
      </c>
      <c r="F9" s="92" t="s">
        <v>294</v>
      </c>
      <c r="G9" s="106"/>
      <c r="H9" s="120"/>
      <c r="I9" s="120"/>
      <c r="J9" s="120"/>
      <c r="K9" s="120"/>
      <c r="L9" s="120"/>
      <c r="M9" s="120"/>
      <c r="N9" s="120"/>
      <c r="O9" s="120"/>
      <c r="P9" s="120"/>
      <c r="Q9" s="120"/>
      <c r="R9" s="137"/>
      <c r="S9" s="148">
        <f>SUM(G9:R9)</f>
        <v>0</v>
      </c>
      <c r="V9" s="32"/>
      <c r="W9" s="32"/>
      <c r="Y9" s="172"/>
      <c r="Z9" s="172"/>
    </row>
    <row r="10" spans="1:26" s="37" customFormat="1" ht="19.95" customHeight="1">
      <c r="B10" s="43"/>
      <c r="C10" s="50"/>
      <c r="D10" s="61"/>
      <c r="E10" s="76" t="s">
        <v>299</v>
      </c>
      <c r="F10" s="93" t="s">
        <v>294</v>
      </c>
      <c r="G10" s="107"/>
      <c r="H10" s="121"/>
      <c r="I10" s="121"/>
      <c r="J10" s="121"/>
      <c r="K10" s="121"/>
      <c r="L10" s="121"/>
      <c r="M10" s="121"/>
      <c r="N10" s="121"/>
      <c r="O10" s="121"/>
      <c r="P10" s="121"/>
      <c r="Q10" s="121"/>
      <c r="R10" s="138"/>
      <c r="S10" s="149">
        <f>SUM(G10:R10)</f>
        <v>0</v>
      </c>
      <c r="V10" s="32"/>
      <c r="W10" s="32"/>
      <c r="Y10" s="172"/>
      <c r="Z10" s="172"/>
    </row>
    <row r="11" spans="1:26" s="37" customFormat="1" ht="19.95" customHeight="1">
      <c r="B11" s="43"/>
      <c r="C11" s="50"/>
      <c r="D11" s="62" t="s">
        <v>14</v>
      </c>
      <c r="E11" s="77" t="s">
        <v>284</v>
      </c>
      <c r="F11" s="94" t="s">
        <v>294</v>
      </c>
      <c r="G11" s="108">
        <f t="shared" ref="G11:R11" si="0">SUM(G8:G10)</f>
        <v>0</v>
      </c>
      <c r="H11" s="122">
        <f t="shared" si="0"/>
        <v>0</v>
      </c>
      <c r="I11" s="122">
        <f t="shared" si="0"/>
        <v>0</v>
      </c>
      <c r="J11" s="122">
        <f t="shared" si="0"/>
        <v>0</v>
      </c>
      <c r="K11" s="122">
        <f t="shared" si="0"/>
        <v>0</v>
      </c>
      <c r="L11" s="122">
        <f t="shared" si="0"/>
        <v>0</v>
      </c>
      <c r="M11" s="122">
        <f t="shared" si="0"/>
        <v>0</v>
      </c>
      <c r="N11" s="122">
        <f t="shared" si="0"/>
        <v>0</v>
      </c>
      <c r="O11" s="122">
        <f t="shared" si="0"/>
        <v>0</v>
      </c>
      <c r="P11" s="122">
        <f t="shared" si="0"/>
        <v>0</v>
      </c>
      <c r="Q11" s="122">
        <f t="shared" si="0"/>
        <v>0</v>
      </c>
      <c r="R11" s="139">
        <f t="shared" si="0"/>
        <v>0</v>
      </c>
      <c r="S11" s="150">
        <f>SUM(G11:R11)</f>
        <v>0</v>
      </c>
      <c r="V11" s="32"/>
      <c r="W11" s="32"/>
      <c r="Y11" s="172"/>
      <c r="Z11" s="172"/>
    </row>
    <row r="12" spans="1:26" s="37" customFormat="1" ht="19.95" customHeight="1">
      <c r="B12" s="43"/>
      <c r="C12" s="51"/>
      <c r="D12" s="63"/>
      <c r="E12" s="78" t="s">
        <v>297</v>
      </c>
      <c r="F12" s="95" t="s">
        <v>133</v>
      </c>
      <c r="G12" s="109" t="str">
        <f t="shared" ref="G12:S12" si="1">IFERROR(ROUNDDOWN(G8/G11,3),"-")</f>
        <v>-</v>
      </c>
      <c r="H12" s="123" t="str">
        <f t="shared" si="1"/>
        <v>-</v>
      </c>
      <c r="I12" s="123" t="str">
        <f t="shared" si="1"/>
        <v>-</v>
      </c>
      <c r="J12" s="123" t="str">
        <f t="shared" si="1"/>
        <v>-</v>
      </c>
      <c r="K12" s="123" t="str">
        <f t="shared" si="1"/>
        <v>-</v>
      </c>
      <c r="L12" s="123" t="str">
        <f t="shared" si="1"/>
        <v>-</v>
      </c>
      <c r="M12" s="123" t="str">
        <f t="shared" si="1"/>
        <v>-</v>
      </c>
      <c r="N12" s="123" t="str">
        <f t="shared" si="1"/>
        <v>-</v>
      </c>
      <c r="O12" s="123" t="str">
        <f t="shared" si="1"/>
        <v>-</v>
      </c>
      <c r="P12" s="123" t="str">
        <f t="shared" si="1"/>
        <v>-</v>
      </c>
      <c r="Q12" s="123" t="str">
        <f t="shared" si="1"/>
        <v>-</v>
      </c>
      <c r="R12" s="140" t="str">
        <f t="shared" si="1"/>
        <v>-</v>
      </c>
      <c r="S12" s="151" t="str">
        <f t="shared" si="1"/>
        <v>-</v>
      </c>
      <c r="V12" s="32"/>
      <c r="W12" s="32"/>
      <c r="Y12" s="173">
        <f>COUNTIF($G12:$S12,"&lt;0.7")</f>
        <v>0</v>
      </c>
      <c r="Z12" s="172"/>
    </row>
    <row r="13" spans="1:26" s="37" customFormat="1" ht="19.95" customHeight="1">
      <c r="B13" s="43"/>
      <c r="C13" s="49" t="s">
        <v>286</v>
      </c>
      <c r="D13" s="59" t="s">
        <v>293</v>
      </c>
      <c r="E13" s="74"/>
      <c r="F13" s="91" t="s">
        <v>294</v>
      </c>
      <c r="G13" s="105"/>
      <c r="H13" s="119"/>
      <c r="I13" s="119"/>
      <c r="J13" s="119"/>
      <c r="K13" s="119"/>
      <c r="L13" s="119"/>
      <c r="M13" s="119"/>
      <c r="N13" s="119"/>
      <c r="O13" s="119"/>
      <c r="P13" s="119"/>
      <c r="Q13" s="119"/>
      <c r="R13" s="136"/>
      <c r="S13" s="147">
        <f>SUM(G13:R13)</f>
        <v>0</v>
      </c>
      <c r="V13" s="32"/>
      <c r="W13" s="32"/>
      <c r="Y13" s="172"/>
      <c r="Z13" s="172"/>
    </row>
    <row r="14" spans="1:26" s="37" customFormat="1" ht="19.95" customHeight="1">
      <c r="B14" s="43"/>
      <c r="C14" s="50"/>
      <c r="D14" s="60" t="s">
        <v>295</v>
      </c>
      <c r="E14" s="75" t="s">
        <v>296</v>
      </c>
      <c r="F14" s="92" t="s">
        <v>294</v>
      </c>
      <c r="G14" s="110"/>
      <c r="H14" s="124"/>
      <c r="I14" s="124"/>
      <c r="J14" s="124"/>
      <c r="K14" s="124"/>
      <c r="L14" s="124"/>
      <c r="M14" s="124"/>
      <c r="N14" s="124"/>
      <c r="O14" s="124"/>
      <c r="P14" s="124"/>
      <c r="Q14" s="124"/>
      <c r="R14" s="141"/>
      <c r="S14" s="152">
        <f>SUM(G14:R14)</f>
        <v>0</v>
      </c>
      <c r="V14" s="32"/>
      <c r="W14" s="32"/>
      <c r="Y14" s="172"/>
      <c r="Z14" s="172"/>
    </row>
    <row r="15" spans="1:26" s="37" customFormat="1" ht="19.95" customHeight="1">
      <c r="B15" s="43"/>
      <c r="C15" s="50"/>
      <c r="D15" s="64"/>
      <c r="E15" s="76" t="s">
        <v>299</v>
      </c>
      <c r="F15" s="93" t="s">
        <v>294</v>
      </c>
      <c r="G15" s="111"/>
      <c r="H15" s="125"/>
      <c r="I15" s="125"/>
      <c r="J15" s="125"/>
      <c r="K15" s="125"/>
      <c r="L15" s="125"/>
      <c r="M15" s="125"/>
      <c r="N15" s="125"/>
      <c r="O15" s="125"/>
      <c r="P15" s="125"/>
      <c r="Q15" s="125"/>
      <c r="R15" s="142"/>
      <c r="S15" s="153">
        <f>SUM(G15:R15)</f>
        <v>0</v>
      </c>
      <c r="V15" s="32"/>
      <c r="W15" s="32"/>
      <c r="Y15" s="172"/>
      <c r="Z15" s="172"/>
    </row>
    <row r="16" spans="1:26" s="37" customFormat="1" ht="19.95" customHeight="1">
      <c r="B16" s="43"/>
      <c r="C16" s="50"/>
      <c r="D16" s="62" t="s">
        <v>14</v>
      </c>
      <c r="E16" s="77" t="s">
        <v>284</v>
      </c>
      <c r="F16" s="94" t="s">
        <v>294</v>
      </c>
      <c r="G16" s="108">
        <f t="shared" ref="G16:R16" si="2">SUM(G13:G15)</f>
        <v>0</v>
      </c>
      <c r="H16" s="122">
        <f t="shared" si="2"/>
        <v>0</v>
      </c>
      <c r="I16" s="122">
        <f t="shared" si="2"/>
        <v>0</v>
      </c>
      <c r="J16" s="122">
        <f t="shared" si="2"/>
        <v>0</v>
      </c>
      <c r="K16" s="122">
        <f t="shared" si="2"/>
        <v>0</v>
      </c>
      <c r="L16" s="122">
        <f t="shared" si="2"/>
        <v>0</v>
      </c>
      <c r="M16" s="122">
        <f t="shared" si="2"/>
        <v>0</v>
      </c>
      <c r="N16" s="122">
        <f t="shared" si="2"/>
        <v>0</v>
      </c>
      <c r="O16" s="122">
        <f t="shared" si="2"/>
        <v>0</v>
      </c>
      <c r="P16" s="122">
        <f t="shared" si="2"/>
        <v>0</v>
      </c>
      <c r="Q16" s="122">
        <f t="shared" si="2"/>
        <v>0</v>
      </c>
      <c r="R16" s="139">
        <f t="shared" si="2"/>
        <v>0</v>
      </c>
      <c r="S16" s="150">
        <f>SUM(G16:R16)</f>
        <v>0</v>
      </c>
      <c r="V16" s="32"/>
      <c r="W16" s="32"/>
      <c r="Y16" s="172"/>
      <c r="Z16" s="172"/>
    </row>
    <row r="17" spans="2:26" s="37" customFormat="1" ht="19.95" customHeight="1">
      <c r="B17" s="43"/>
      <c r="C17" s="51"/>
      <c r="D17" s="65"/>
      <c r="E17" s="78" t="s">
        <v>297</v>
      </c>
      <c r="F17" s="95" t="s">
        <v>133</v>
      </c>
      <c r="G17" s="112" t="str">
        <f t="shared" ref="G17:S17" si="3">IFERROR(ROUNDDOWN(G13/G16,3),"-")</f>
        <v>-</v>
      </c>
      <c r="H17" s="126" t="str">
        <f t="shared" si="3"/>
        <v>-</v>
      </c>
      <c r="I17" s="126" t="str">
        <f t="shared" si="3"/>
        <v>-</v>
      </c>
      <c r="J17" s="126" t="str">
        <f t="shared" si="3"/>
        <v>-</v>
      </c>
      <c r="K17" s="126" t="str">
        <f t="shared" si="3"/>
        <v>-</v>
      </c>
      <c r="L17" s="126" t="str">
        <f t="shared" si="3"/>
        <v>-</v>
      </c>
      <c r="M17" s="126" t="str">
        <f t="shared" si="3"/>
        <v>-</v>
      </c>
      <c r="N17" s="126" t="str">
        <f t="shared" si="3"/>
        <v>-</v>
      </c>
      <c r="O17" s="126" t="str">
        <f t="shared" si="3"/>
        <v>-</v>
      </c>
      <c r="P17" s="126" t="str">
        <f t="shared" si="3"/>
        <v>-</v>
      </c>
      <c r="Q17" s="126" t="str">
        <f t="shared" si="3"/>
        <v>-</v>
      </c>
      <c r="R17" s="143" t="str">
        <f t="shared" si="3"/>
        <v>-</v>
      </c>
      <c r="S17" s="154" t="str">
        <f t="shared" si="3"/>
        <v>-</v>
      </c>
      <c r="V17" s="32"/>
      <c r="W17" s="32"/>
      <c r="Y17" s="173">
        <f>COUNTIF($G17:$S17,"&lt;0.7")</f>
        <v>0</v>
      </c>
      <c r="Z17" s="172"/>
    </row>
    <row r="18" spans="2:26" s="37" customFormat="1" ht="19.95" customHeight="1">
      <c r="B18" s="43"/>
      <c r="C18" s="49" t="s">
        <v>287</v>
      </c>
      <c r="D18" s="59" t="s">
        <v>293</v>
      </c>
      <c r="E18" s="74"/>
      <c r="F18" s="91" t="s">
        <v>294</v>
      </c>
      <c r="G18" s="105"/>
      <c r="H18" s="119"/>
      <c r="I18" s="119"/>
      <c r="J18" s="119"/>
      <c r="K18" s="119"/>
      <c r="L18" s="119"/>
      <c r="M18" s="119"/>
      <c r="N18" s="119"/>
      <c r="O18" s="119"/>
      <c r="P18" s="119"/>
      <c r="Q18" s="119"/>
      <c r="R18" s="136"/>
      <c r="S18" s="147">
        <f>SUM(G18:R18)</f>
        <v>0</v>
      </c>
      <c r="V18" s="32"/>
      <c r="W18" s="32"/>
      <c r="Y18" s="172"/>
      <c r="Z18" s="172"/>
    </row>
    <row r="19" spans="2:26" s="37" customFormat="1" ht="19.95" customHeight="1">
      <c r="B19" s="43"/>
      <c r="C19" s="50"/>
      <c r="D19" s="60" t="s">
        <v>295</v>
      </c>
      <c r="E19" s="75" t="s">
        <v>296</v>
      </c>
      <c r="F19" s="92" t="s">
        <v>294</v>
      </c>
      <c r="G19" s="110"/>
      <c r="H19" s="124"/>
      <c r="I19" s="124"/>
      <c r="J19" s="124"/>
      <c r="K19" s="124"/>
      <c r="L19" s="124"/>
      <c r="M19" s="124"/>
      <c r="N19" s="124"/>
      <c r="O19" s="124"/>
      <c r="P19" s="124"/>
      <c r="Q19" s="124"/>
      <c r="R19" s="141"/>
      <c r="S19" s="152">
        <f>SUM(G19:R19)</f>
        <v>0</v>
      </c>
      <c r="V19" s="32"/>
      <c r="W19" s="32"/>
      <c r="Y19" s="172"/>
      <c r="Z19" s="172"/>
    </row>
    <row r="20" spans="2:26" s="37" customFormat="1" ht="19.95" customHeight="1">
      <c r="B20" s="43"/>
      <c r="C20" s="50"/>
      <c r="D20" s="64"/>
      <c r="E20" s="76" t="s">
        <v>299</v>
      </c>
      <c r="F20" s="93" t="s">
        <v>294</v>
      </c>
      <c r="G20" s="111"/>
      <c r="H20" s="125"/>
      <c r="I20" s="125"/>
      <c r="J20" s="125"/>
      <c r="K20" s="125"/>
      <c r="L20" s="125"/>
      <c r="M20" s="125"/>
      <c r="N20" s="125"/>
      <c r="O20" s="125"/>
      <c r="P20" s="125"/>
      <c r="Q20" s="125"/>
      <c r="R20" s="142"/>
      <c r="S20" s="153">
        <f>SUM(G20:R20)</f>
        <v>0</v>
      </c>
      <c r="V20" s="32"/>
      <c r="W20" s="32"/>
      <c r="Y20" s="172"/>
      <c r="Z20" s="172"/>
    </row>
    <row r="21" spans="2:26" s="37" customFormat="1" ht="19.95" customHeight="1">
      <c r="B21" s="43"/>
      <c r="C21" s="50"/>
      <c r="D21" s="62" t="s">
        <v>14</v>
      </c>
      <c r="E21" s="77" t="s">
        <v>284</v>
      </c>
      <c r="F21" s="94" t="s">
        <v>294</v>
      </c>
      <c r="G21" s="108">
        <f t="shared" ref="G21:R21" si="4">SUM(G18:G20)</f>
        <v>0</v>
      </c>
      <c r="H21" s="122">
        <f t="shared" si="4"/>
        <v>0</v>
      </c>
      <c r="I21" s="122">
        <f t="shared" si="4"/>
        <v>0</v>
      </c>
      <c r="J21" s="122">
        <f t="shared" si="4"/>
        <v>0</v>
      </c>
      <c r="K21" s="122">
        <f t="shared" si="4"/>
        <v>0</v>
      </c>
      <c r="L21" s="122">
        <f t="shared" si="4"/>
        <v>0</v>
      </c>
      <c r="M21" s="122">
        <f t="shared" si="4"/>
        <v>0</v>
      </c>
      <c r="N21" s="122">
        <f t="shared" si="4"/>
        <v>0</v>
      </c>
      <c r="O21" s="122">
        <f t="shared" si="4"/>
        <v>0</v>
      </c>
      <c r="P21" s="122">
        <f t="shared" si="4"/>
        <v>0</v>
      </c>
      <c r="Q21" s="122">
        <f t="shared" si="4"/>
        <v>0</v>
      </c>
      <c r="R21" s="139">
        <f t="shared" si="4"/>
        <v>0</v>
      </c>
      <c r="S21" s="150">
        <f>SUM(G21:R21)</f>
        <v>0</v>
      </c>
      <c r="V21" s="32"/>
      <c r="W21" s="32"/>
      <c r="Y21" s="172"/>
      <c r="Z21" s="172"/>
    </row>
    <row r="22" spans="2:26" s="37" customFormat="1" ht="19.95" customHeight="1">
      <c r="B22" s="43"/>
      <c r="C22" s="51"/>
      <c r="D22" s="65"/>
      <c r="E22" s="78" t="s">
        <v>297</v>
      </c>
      <c r="F22" s="95" t="s">
        <v>133</v>
      </c>
      <c r="G22" s="112" t="str">
        <f t="shared" ref="G22:S22" si="5">IFERROR(ROUNDDOWN(G18/G21,3),"-")</f>
        <v>-</v>
      </c>
      <c r="H22" s="126" t="str">
        <f t="shared" si="5"/>
        <v>-</v>
      </c>
      <c r="I22" s="126" t="str">
        <f t="shared" si="5"/>
        <v>-</v>
      </c>
      <c r="J22" s="126" t="str">
        <f t="shared" si="5"/>
        <v>-</v>
      </c>
      <c r="K22" s="126" t="str">
        <f t="shared" si="5"/>
        <v>-</v>
      </c>
      <c r="L22" s="126" t="str">
        <f t="shared" si="5"/>
        <v>-</v>
      </c>
      <c r="M22" s="126" t="str">
        <f t="shared" si="5"/>
        <v>-</v>
      </c>
      <c r="N22" s="126" t="str">
        <f t="shared" si="5"/>
        <v>-</v>
      </c>
      <c r="O22" s="126" t="str">
        <f t="shared" si="5"/>
        <v>-</v>
      </c>
      <c r="P22" s="126" t="str">
        <f t="shared" si="5"/>
        <v>-</v>
      </c>
      <c r="Q22" s="126" t="str">
        <f t="shared" si="5"/>
        <v>-</v>
      </c>
      <c r="R22" s="143" t="str">
        <f t="shared" si="5"/>
        <v>-</v>
      </c>
      <c r="S22" s="154" t="str">
        <f t="shared" si="5"/>
        <v>-</v>
      </c>
      <c r="V22" s="32"/>
      <c r="W22" s="32"/>
      <c r="Y22" s="173">
        <f>COUNTIF($G22:$S22,"&lt;0.7")</f>
        <v>0</v>
      </c>
      <c r="Z22" s="172"/>
    </row>
    <row r="23" spans="2:26" s="37" customFormat="1" ht="19.95" customHeight="1">
      <c r="B23" s="43"/>
      <c r="C23" s="49" t="s">
        <v>93</v>
      </c>
      <c r="D23" s="59" t="s">
        <v>293</v>
      </c>
      <c r="E23" s="79"/>
      <c r="F23" s="91" t="s">
        <v>294</v>
      </c>
      <c r="G23" s="105"/>
      <c r="H23" s="119"/>
      <c r="I23" s="119"/>
      <c r="J23" s="119"/>
      <c r="K23" s="119"/>
      <c r="L23" s="119"/>
      <c r="M23" s="119"/>
      <c r="N23" s="119"/>
      <c r="O23" s="119"/>
      <c r="P23" s="119"/>
      <c r="Q23" s="119"/>
      <c r="R23" s="136"/>
      <c r="S23" s="147">
        <f>SUM(G23:R23)</f>
        <v>0</v>
      </c>
      <c r="V23" s="32"/>
      <c r="W23" s="32"/>
      <c r="Y23" s="172"/>
      <c r="Z23" s="172"/>
    </row>
    <row r="24" spans="2:26" s="37" customFormat="1" ht="19.95" customHeight="1">
      <c r="B24" s="43"/>
      <c r="C24" s="50"/>
      <c r="D24" s="60" t="s">
        <v>295</v>
      </c>
      <c r="E24" s="75" t="s">
        <v>296</v>
      </c>
      <c r="F24" s="92" t="s">
        <v>294</v>
      </c>
      <c r="G24" s="110"/>
      <c r="H24" s="124"/>
      <c r="I24" s="124"/>
      <c r="J24" s="124"/>
      <c r="K24" s="124"/>
      <c r="L24" s="124"/>
      <c r="M24" s="124"/>
      <c r="N24" s="124"/>
      <c r="O24" s="124"/>
      <c r="P24" s="124"/>
      <c r="Q24" s="124"/>
      <c r="R24" s="141"/>
      <c r="S24" s="152">
        <f>SUM(G24:R24)</f>
        <v>0</v>
      </c>
      <c r="V24" s="32"/>
      <c r="W24" s="32"/>
      <c r="Y24" s="172"/>
      <c r="Z24" s="172"/>
    </row>
    <row r="25" spans="2:26" s="37" customFormat="1" ht="19.95" customHeight="1">
      <c r="B25" s="43"/>
      <c r="C25" s="50"/>
      <c r="D25" s="64"/>
      <c r="E25" s="76" t="s">
        <v>299</v>
      </c>
      <c r="F25" s="93" t="s">
        <v>294</v>
      </c>
      <c r="G25" s="111"/>
      <c r="H25" s="125"/>
      <c r="I25" s="125"/>
      <c r="J25" s="125"/>
      <c r="K25" s="125"/>
      <c r="L25" s="125"/>
      <c r="M25" s="125"/>
      <c r="N25" s="125"/>
      <c r="O25" s="125"/>
      <c r="P25" s="125"/>
      <c r="Q25" s="125"/>
      <c r="R25" s="142"/>
      <c r="S25" s="153">
        <f>SUM(G25:R25)</f>
        <v>0</v>
      </c>
      <c r="V25" s="32"/>
      <c r="W25" s="32"/>
      <c r="Y25" s="172"/>
      <c r="Z25" s="172"/>
    </row>
    <row r="26" spans="2:26" s="37" customFormat="1" ht="19.95" customHeight="1">
      <c r="B26" s="43"/>
      <c r="C26" s="50"/>
      <c r="D26" s="62" t="s">
        <v>14</v>
      </c>
      <c r="E26" s="77" t="s">
        <v>284</v>
      </c>
      <c r="F26" s="94" t="s">
        <v>294</v>
      </c>
      <c r="G26" s="108">
        <f t="shared" ref="G26:R26" si="6">SUM(G23:G25)</f>
        <v>0</v>
      </c>
      <c r="H26" s="122">
        <f t="shared" si="6"/>
        <v>0</v>
      </c>
      <c r="I26" s="122">
        <f t="shared" si="6"/>
        <v>0</v>
      </c>
      <c r="J26" s="122">
        <f t="shared" si="6"/>
        <v>0</v>
      </c>
      <c r="K26" s="122">
        <f t="shared" si="6"/>
        <v>0</v>
      </c>
      <c r="L26" s="122">
        <f t="shared" si="6"/>
        <v>0</v>
      </c>
      <c r="M26" s="122">
        <f t="shared" si="6"/>
        <v>0</v>
      </c>
      <c r="N26" s="122">
        <f t="shared" si="6"/>
        <v>0</v>
      </c>
      <c r="O26" s="122">
        <f t="shared" si="6"/>
        <v>0</v>
      </c>
      <c r="P26" s="122">
        <f t="shared" si="6"/>
        <v>0</v>
      </c>
      <c r="Q26" s="122">
        <f t="shared" si="6"/>
        <v>0</v>
      </c>
      <c r="R26" s="139">
        <f t="shared" si="6"/>
        <v>0</v>
      </c>
      <c r="S26" s="150">
        <f>SUM(G26:R26)</f>
        <v>0</v>
      </c>
      <c r="V26" s="130"/>
      <c r="W26" s="130"/>
      <c r="Y26" s="172"/>
      <c r="Z26" s="172"/>
    </row>
    <row r="27" spans="2:26" s="37" customFormat="1" ht="19.95" customHeight="1">
      <c r="B27" s="43"/>
      <c r="C27" s="51"/>
      <c r="D27" s="65"/>
      <c r="E27" s="78" t="s">
        <v>297</v>
      </c>
      <c r="F27" s="95" t="s">
        <v>133</v>
      </c>
      <c r="G27" s="112" t="str">
        <f t="shared" ref="G27:S27" si="7">IFERROR(ROUNDDOWN(G23/G26,3),"-")</f>
        <v>-</v>
      </c>
      <c r="H27" s="126" t="str">
        <f t="shared" si="7"/>
        <v>-</v>
      </c>
      <c r="I27" s="126" t="str">
        <f t="shared" si="7"/>
        <v>-</v>
      </c>
      <c r="J27" s="126" t="str">
        <f t="shared" si="7"/>
        <v>-</v>
      </c>
      <c r="K27" s="126" t="str">
        <f t="shared" si="7"/>
        <v>-</v>
      </c>
      <c r="L27" s="126" t="str">
        <f t="shared" si="7"/>
        <v>-</v>
      </c>
      <c r="M27" s="126" t="str">
        <f t="shared" si="7"/>
        <v>-</v>
      </c>
      <c r="N27" s="126" t="str">
        <f t="shared" si="7"/>
        <v>-</v>
      </c>
      <c r="O27" s="126" t="str">
        <f t="shared" si="7"/>
        <v>-</v>
      </c>
      <c r="P27" s="126" t="str">
        <f t="shared" si="7"/>
        <v>-</v>
      </c>
      <c r="Q27" s="126" t="str">
        <f t="shared" si="7"/>
        <v>-</v>
      </c>
      <c r="R27" s="143" t="str">
        <f t="shared" si="7"/>
        <v>-</v>
      </c>
      <c r="S27" s="154" t="str">
        <f t="shared" si="7"/>
        <v>-</v>
      </c>
      <c r="V27" s="163"/>
      <c r="W27" s="163"/>
      <c r="Y27" s="173">
        <f>COUNTIF($G27:$S27,"&lt;0.7")</f>
        <v>0</v>
      </c>
      <c r="Z27" s="172"/>
    </row>
    <row r="28" spans="2:26" s="37" customFormat="1" ht="19.95" customHeight="1">
      <c r="B28" s="43"/>
      <c r="C28" s="49" t="s">
        <v>300</v>
      </c>
      <c r="D28" s="59" t="s">
        <v>301</v>
      </c>
      <c r="E28" s="74"/>
      <c r="F28" s="91" t="s">
        <v>294</v>
      </c>
      <c r="G28" s="105"/>
      <c r="H28" s="119"/>
      <c r="I28" s="119"/>
      <c r="J28" s="119"/>
      <c r="K28" s="119"/>
      <c r="L28" s="119"/>
      <c r="M28" s="119"/>
      <c r="N28" s="119"/>
      <c r="O28" s="119"/>
      <c r="P28" s="119"/>
      <c r="Q28" s="119"/>
      <c r="R28" s="136"/>
      <c r="S28" s="147">
        <f>SUM(G28:R28)</f>
        <v>0</v>
      </c>
      <c r="V28" s="163"/>
      <c r="W28" s="163"/>
      <c r="Y28" s="172"/>
      <c r="Z28" s="172"/>
    </row>
    <row r="29" spans="2:26" s="37" customFormat="1" ht="19.95" customHeight="1">
      <c r="B29" s="43"/>
      <c r="C29" s="50"/>
      <c r="D29" s="60" t="s">
        <v>302</v>
      </c>
      <c r="E29" s="75" t="s">
        <v>172</v>
      </c>
      <c r="F29" s="96" t="s">
        <v>294</v>
      </c>
      <c r="G29" s="110"/>
      <c r="H29" s="124"/>
      <c r="I29" s="124"/>
      <c r="J29" s="124"/>
      <c r="K29" s="124"/>
      <c r="L29" s="124"/>
      <c r="M29" s="124"/>
      <c r="N29" s="124"/>
      <c r="O29" s="124"/>
      <c r="P29" s="124"/>
      <c r="Q29" s="124"/>
      <c r="R29" s="141"/>
      <c r="S29" s="152">
        <f>SUM(G29:R29)</f>
        <v>0</v>
      </c>
      <c r="V29" s="32"/>
      <c r="W29" s="32"/>
      <c r="Y29" s="172"/>
      <c r="Z29" s="172"/>
    </row>
    <row r="30" spans="2:26" s="37" customFormat="1" ht="19.95" customHeight="1">
      <c r="B30" s="44"/>
      <c r="C30" s="51"/>
      <c r="D30" s="65"/>
      <c r="E30" s="78" t="s">
        <v>285</v>
      </c>
      <c r="F30" s="95" t="s">
        <v>133</v>
      </c>
      <c r="G30" s="109" t="str">
        <f t="shared" ref="G30:S30" si="8">IFERROR(ROUNDDOWN(G29/G28,3),"-")</f>
        <v>-</v>
      </c>
      <c r="H30" s="123" t="str">
        <f t="shared" si="8"/>
        <v>-</v>
      </c>
      <c r="I30" s="123" t="str">
        <f t="shared" si="8"/>
        <v>-</v>
      </c>
      <c r="J30" s="123" t="str">
        <f t="shared" si="8"/>
        <v>-</v>
      </c>
      <c r="K30" s="123" t="str">
        <f t="shared" si="8"/>
        <v>-</v>
      </c>
      <c r="L30" s="123" t="str">
        <f t="shared" si="8"/>
        <v>-</v>
      </c>
      <c r="M30" s="123" t="str">
        <f t="shared" si="8"/>
        <v>-</v>
      </c>
      <c r="N30" s="123" t="str">
        <f t="shared" si="8"/>
        <v>-</v>
      </c>
      <c r="O30" s="123" t="str">
        <f t="shared" si="8"/>
        <v>-</v>
      </c>
      <c r="P30" s="123" t="str">
        <f t="shared" si="8"/>
        <v>-</v>
      </c>
      <c r="Q30" s="123" t="str">
        <f t="shared" si="8"/>
        <v>-</v>
      </c>
      <c r="R30" s="140" t="str">
        <f t="shared" si="8"/>
        <v>-</v>
      </c>
      <c r="S30" s="151" t="str">
        <f t="shared" si="8"/>
        <v>-</v>
      </c>
      <c r="V30" s="32"/>
      <c r="W30" s="32"/>
      <c r="Y30" s="172"/>
      <c r="Z30" s="173">
        <f>COUNTIF($G30:$S30,"&lt;0.5")</f>
        <v>0</v>
      </c>
    </row>
    <row r="31" spans="2:26" s="37" customFormat="1" ht="19.95" customHeight="1">
      <c r="B31" s="42" t="s">
        <v>117</v>
      </c>
      <c r="C31" s="49" t="s">
        <v>58</v>
      </c>
      <c r="D31" s="66" t="s">
        <v>303</v>
      </c>
      <c r="E31" s="80" t="s">
        <v>172</v>
      </c>
      <c r="F31" s="91" t="s">
        <v>294</v>
      </c>
      <c r="G31" s="105"/>
      <c r="H31" s="119"/>
      <c r="I31" s="119"/>
      <c r="J31" s="119"/>
      <c r="K31" s="119"/>
      <c r="L31" s="119"/>
      <c r="M31" s="119"/>
      <c r="N31" s="119"/>
      <c r="O31" s="119"/>
      <c r="P31" s="119"/>
      <c r="Q31" s="119"/>
      <c r="R31" s="136"/>
      <c r="S31" s="147">
        <f>SUM(G31:R31)</f>
        <v>0</v>
      </c>
      <c r="V31" s="32"/>
      <c r="W31" s="32"/>
      <c r="Y31" s="172"/>
      <c r="Z31" s="172"/>
    </row>
    <row r="32" spans="2:26" s="37" customFormat="1" ht="19.95" customHeight="1">
      <c r="B32" s="43"/>
      <c r="C32" s="50"/>
      <c r="D32" s="67"/>
      <c r="E32" s="75" t="s">
        <v>297</v>
      </c>
      <c r="F32" s="96" t="s">
        <v>133</v>
      </c>
      <c r="G32" s="113"/>
      <c r="H32" s="127"/>
      <c r="I32" s="131"/>
      <c r="J32" s="131"/>
      <c r="K32" s="131"/>
      <c r="L32" s="131"/>
      <c r="M32" s="131"/>
      <c r="N32" s="131"/>
      <c r="O32" s="131"/>
      <c r="P32" s="131"/>
      <c r="Q32" s="131"/>
      <c r="R32" s="144"/>
      <c r="S32" s="155"/>
      <c r="V32" s="32"/>
      <c r="W32" s="32"/>
      <c r="Y32" s="173">
        <f>COUNTIF($G32:$S32,"&lt;0.7")</f>
        <v>0</v>
      </c>
      <c r="Z32" s="172"/>
    </row>
    <row r="33" spans="2:26" s="37" customFormat="1" ht="40.049999999999997" customHeight="1">
      <c r="B33" s="43"/>
      <c r="C33" s="50"/>
      <c r="D33" s="60" t="s">
        <v>212</v>
      </c>
      <c r="E33" s="81" t="s">
        <v>304</v>
      </c>
      <c r="F33" s="92" t="s">
        <v>294</v>
      </c>
      <c r="G33" s="106"/>
      <c r="H33" s="120"/>
      <c r="I33" s="120"/>
      <c r="J33" s="120"/>
      <c r="K33" s="120"/>
      <c r="L33" s="120"/>
      <c r="M33" s="120"/>
      <c r="N33" s="120"/>
      <c r="O33" s="120"/>
      <c r="P33" s="120"/>
      <c r="Q33" s="120"/>
      <c r="R33" s="137"/>
      <c r="S33" s="148">
        <f>SUM(G33:R33)</f>
        <v>0</v>
      </c>
      <c r="V33" s="32"/>
      <c r="W33" s="32"/>
      <c r="Y33" s="172"/>
      <c r="Z33" s="172"/>
    </row>
    <row r="34" spans="2:26" s="37" customFormat="1" ht="40.049999999999997" customHeight="1">
      <c r="B34" s="43"/>
      <c r="C34" s="50"/>
      <c r="D34" s="62"/>
      <c r="E34" s="82" t="s">
        <v>305</v>
      </c>
      <c r="F34" s="97" t="s">
        <v>294</v>
      </c>
      <c r="G34" s="106"/>
      <c r="H34" s="120"/>
      <c r="I34" s="120"/>
      <c r="J34" s="120"/>
      <c r="K34" s="120"/>
      <c r="L34" s="120"/>
      <c r="M34" s="120"/>
      <c r="N34" s="120"/>
      <c r="O34" s="120"/>
      <c r="P34" s="120"/>
      <c r="Q34" s="120"/>
      <c r="R34" s="137"/>
      <c r="S34" s="148">
        <f>SUM(G34:R34)</f>
        <v>0</v>
      </c>
      <c r="V34" s="32"/>
      <c r="W34" s="32"/>
      <c r="Y34" s="172"/>
      <c r="Z34" s="172"/>
    </row>
    <row r="35" spans="2:26" s="37" customFormat="1" ht="19.95" customHeight="1">
      <c r="B35" s="43"/>
      <c r="C35" s="50"/>
      <c r="D35" s="64"/>
      <c r="E35" s="83" t="s">
        <v>126</v>
      </c>
      <c r="F35" s="93" t="s">
        <v>294</v>
      </c>
      <c r="G35" s="107"/>
      <c r="H35" s="121"/>
      <c r="I35" s="121"/>
      <c r="J35" s="121"/>
      <c r="K35" s="121"/>
      <c r="L35" s="121"/>
      <c r="M35" s="121"/>
      <c r="N35" s="121"/>
      <c r="O35" s="121"/>
      <c r="P35" s="121"/>
      <c r="Q35" s="121"/>
      <c r="R35" s="138"/>
      <c r="S35" s="149">
        <f>SUM(G35:R35)</f>
        <v>0</v>
      </c>
      <c r="V35" s="32"/>
      <c r="W35" s="32"/>
      <c r="Y35" s="172"/>
      <c r="Z35" s="172"/>
    </row>
    <row r="36" spans="2:26" s="37" customFormat="1" ht="19.95" customHeight="1">
      <c r="B36" s="43"/>
      <c r="C36" s="51"/>
      <c r="D36" s="68" t="s">
        <v>307</v>
      </c>
      <c r="E36" s="84"/>
      <c r="F36" s="98" t="s">
        <v>294</v>
      </c>
      <c r="G36" s="114">
        <f t="shared" ref="G36:R36" si="9">SUM(G31,G33:G35)</f>
        <v>0</v>
      </c>
      <c r="H36" s="128">
        <f t="shared" si="9"/>
        <v>0</v>
      </c>
      <c r="I36" s="128">
        <f t="shared" si="9"/>
        <v>0</v>
      </c>
      <c r="J36" s="128">
        <f t="shared" si="9"/>
        <v>0</v>
      </c>
      <c r="K36" s="128">
        <f t="shared" si="9"/>
        <v>0</v>
      </c>
      <c r="L36" s="128">
        <f t="shared" si="9"/>
        <v>0</v>
      </c>
      <c r="M36" s="128">
        <f t="shared" si="9"/>
        <v>0</v>
      </c>
      <c r="N36" s="128">
        <f t="shared" si="9"/>
        <v>0</v>
      </c>
      <c r="O36" s="128">
        <f t="shared" si="9"/>
        <v>0</v>
      </c>
      <c r="P36" s="128">
        <f t="shared" si="9"/>
        <v>0</v>
      </c>
      <c r="Q36" s="128">
        <f t="shared" si="9"/>
        <v>0</v>
      </c>
      <c r="R36" s="145">
        <f t="shared" si="9"/>
        <v>0</v>
      </c>
      <c r="S36" s="156">
        <f>SUM(G36:R36)</f>
        <v>0</v>
      </c>
      <c r="V36" s="32"/>
      <c r="W36" s="32"/>
      <c r="Y36" s="172"/>
      <c r="Z36" s="172"/>
    </row>
    <row r="37" spans="2:26" s="37" customFormat="1" ht="19.95" customHeight="1">
      <c r="B37" s="43"/>
      <c r="C37" s="49" t="s">
        <v>308</v>
      </c>
      <c r="D37" s="66" t="s">
        <v>303</v>
      </c>
      <c r="E37" s="80" t="s">
        <v>172</v>
      </c>
      <c r="F37" s="99" t="s">
        <v>294</v>
      </c>
      <c r="G37" s="105"/>
      <c r="H37" s="119"/>
      <c r="I37" s="119"/>
      <c r="J37" s="119"/>
      <c r="K37" s="119"/>
      <c r="L37" s="119"/>
      <c r="M37" s="119"/>
      <c r="N37" s="119"/>
      <c r="O37" s="119"/>
      <c r="P37" s="119"/>
      <c r="Q37" s="119"/>
      <c r="R37" s="136"/>
      <c r="S37" s="147">
        <f>SUM(G37:R37)</f>
        <v>0</v>
      </c>
      <c r="V37" s="32"/>
      <c r="W37" s="32"/>
      <c r="Y37" s="172"/>
      <c r="Z37" s="172"/>
    </row>
    <row r="38" spans="2:26" s="37" customFormat="1" ht="19.95" customHeight="1">
      <c r="B38" s="43"/>
      <c r="C38" s="50"/>
      <c r="D38" s="67"/>
      <c r="E38" s="75" t="s">
        <v>297</v>
      </c>
      <c r="F38" s="92" t="s">
        <v>133</v>
      </c>
      <c r="G38" s="113"/>
      <c r="H38" s="127"/>
      <c r="I38" s="131"/>
      <c r="J38" s="131"/>
      <c r="K38" s="131"/>
      <c r="L38" s="131"/>
      <c r="M38" s="131"/>
      <c r="N38" s="131"/>
      <c r="O38" s="131"/>
      <c r="P38" s="131"/>
      <c r="Q38" s="131"/>
      <c r="R38" s="144"/>
      <c r="S38" s="155"/>
      <c r="V38" s="32"/>
      <c r="W38" s="32"/>
      <c r="Y38" s="173">
        <f>COUNTIF($G38:$S38,"&lt;0.7")</f>
        <v>0</v>
      </c>
      <c r="Z38" s="172"/>
    </row>
    <row r="39" spans="2:26" s="37" customFormat="1" ht="40.049999999999997" customHeight="1">
      <c r="B39" s="43"/>
      <c r="C39" s="50"/>
      <c r="D39" s="60" t="s">
        <v>212</v>
      </c>
      <c r="E39" s="81" t="s">
        <v>304</v>
      </c>
      <c r="F39" s="92" t="s">
        <v>294</v>
      </c>
      <c r="G39" s="106"/>
      <c r="H39" s="120"/>
      <c r="I39" s="120"/>
      <c r="J39" s="120"/>
      <c r="K39" s="120"/>
      <c r="L39" s="120"/>
      <c r="M39" s="120"/>
      <c r="N39" s="120"/>
      <c r="O39" s="120"/>
      <c r="P39" s="120"/>
      <c r="Q39" s="120"/>
      <c r="R39" s="137"/>
      <c r="S39" s="148">
        <f>SUM(G39:R39)</f>
        <v>0</v>
      </c>
      <c r="V39" s="32"/>
      <c r="W39" s="32"/>
      <c r="Y39" s="172"/>
      <c r="Z39" s="172"/>
    </row>
    <row r="40" spans="2:26" s="37" customFormat="1" ht="40.049999999999997" customHeight="1">
      <c r="B40" s="43"/>
      <c r="C40" s="50"/>
      <c r="D40" s="69"/>
      <c r="E40" s="82" t="s">
        <v>305</v>
      </c>
      <c r="F40" s="97" t="s">
        <v>294</v>
      </c>
      <c r="G40" s="106"/>
      <c r="H40" s="120"/>
      <c r="I40" s="120"/>
      <c r="J40" s="120"/>
      <c r="K40" s="120"/>
      <c r="L40" s="120"/>
      <c r="M40" s="120"/>
      <c r="N40" s="120"/>
      <c r="O40" s="120"/>
      <c r="P40" s="120"/>
      <c r="Q40" s="120"/>
      <c r="R40" s="137"/>
      <c r="S40" s="148">
        <f>SUM(G40:R40)</f>
        <v>0</v>
      </c>
      <c r="V40" s="32"/>
      <c r="W40" s="32"/>
      <c r="Y40" s="172"/>
      <c r="Z40" s="172"/>
    </row>
    <row r="41" spans="2:26" s="37" customFormat="1" ht="19.95" customHeight="1">
      <c r="B41" s="43"/>
      <c r="C41" s="50"/>
      <c r="D41" s="64"/>
      <c r="E41" s="83" t="s">
        <v>306</v>
      </c>
      <c r="F41" s="93" t="s">
        <v>294</v>
      </c>
      <c r="G41" s="107"/>
      <c r="H41" s="121"/>
      <c r="I41" s="121"/>
      <c r="J41" s="121"/>
      <c r="K41" s="121"/>
      <c r="L41" s="121"/>
      <c r="M41" s="121"/>
      <c r="N41" s="121"/>
      <c r="O41" s="121"/>
      <c r="P41" s="121"/>
      <c r="Q41" s="121"/>
      <c r="R41" s="138"/>
      <c r="S41" s="149">
        <f>SUM(G41:R41)</f>
        <v>0</v>
      </c>
      <c r="V41" s="32"/>
      <c r="W41" s="32"/>
      <c r="Y41" s="172"/>
      <c r="Z41" s="172"/>
    </row>
    <row r="42" spans="2:26" s="37" customFormat="1" ht="19.95" customHeight="1">
      <c r="B42" s="44"/>
      <c r="C42" s="51"/>
      <c r="D42" s="68" t="s">
        <v>307</v>
      </c>
      <c r="E42" s="84"/>
      <c r="F42" s="98" t="s">
        <v>294</v>
      </c>
      <c r="G42" s="114">
        <f t="shared" ref="G42:R42" si="10">SUM(G37,G39:G41)</f>
        <v>0</v>
      </c>
      <c r="H42" s="128">
        <f t="shared" si="10"/>
        <v>0</v>
      </c>
      <c r="I42" s="128">
        <f t="shared" si="10"/>
        <v>0</v>
      </c>
      <c r="J42" s="128">
        <f t="shared" si="10"/>
        <v>0</v>
      </c>
      <c r="K42" s="128">
        <f t="shared" si="10"/>
        <v>0</v>
      </c>
      <c r="L42" s="128">
        <f t="shared" si="10"/>
        <v>0</v>
      </c>
      <c r="M42" s="128">
        <f t="shared" si="10"/>
        <v>0</v>
      </c>
      <c r="N42" s="128">
        <f t="shared" si="10"/>
        <v>0</v>
      </c>
      <c r="O42" s="128">
        <f t="shared" si="10"/>
        <v>0</v>
      </c>
      <c r="P42" s="128">
        <f t="shared" si="10"/>
        <v>0</v>
      </c>
      <c r="Q42" s="128">
        <f t="shared" si="10"/>
        <v>0</v>
      </c>
      <c r="R42" s="145">
        <f t="shared" si="10"/>
        <v>0</v>
      </c>
      <c r="S42" s="156">
        <f>SUM(G42:R42)</f>
        <v>0</v>
      </c>
      <c r="V42" s="32"/>
      <c r="W42" s="32"/>
      <c r="Y42" s="172"/>
      <c r="Z42" s="172"/>
    </row>
    <row r="43" spans="2:26" s="37" customFormat="1" ht="19.95" customHeight="1">
      <c r="B43" s="42" t="s">
        <v>309</v>
      </c>
      <c r="C43" s="52" t="s">
        <v>303</v>
      </c>
      <c r="D43" s="70"/>
      <c r="E43" s="80" t="s">
        <v>172</v>
      </c>
      <c r="F43" s="91" t="s">
        <v>294</v>
      </c>
      <c r="G43" s="105"/>
      <c r="H43" s="119"/>
      <c r="I43" s="119"/>
      <c r="J43" s="119"/>
      <c r="K43" s="119"/>
      <c r="L43" s="119"/>
      <c r="M43" s="119"/>
      <c r="N43" s="119"/>
      <c r="O43" s="119"/>
      <c r="P43" s="119"/>
      <c r="Q43" s="119"/>
      <c r="R43" s="136"/>
      <c r="S43" s="147">
        <f>SUM(G43:R43)</f>
        <v>0</v>
      </c>
      <c r="V43" s="32"/>
      <c r="W43" s="32"/>
      <c r="Y43" s="172"/>
      <c r="Z43" s="172"/>
    </row>
    <row r="44" spans="2:26" s="37" customFormat="1" ht="19.95" customHeight="1">
      <c r="B44" s="43"/>
      <c r="C44" s="53"/>
      <c r="D44" s="71"/>
      <c r="E44" s="75" t="s">
        <v>297</v>
      </c>
      <c r="F44" s="92" t="s">
        <v>133</v>
      </c>
      <c r="G44" s="113"/>
      <c r="H44" s="127"/>
      <c r="I44" s="131"/>
      <c r="J44" s="131"/>
      <c r="K44" s="131"/>
      <c r="L44" s="131"/>
      <c r="M44" s="131"/>
      <c r="N44" s="131"/>
      <c r="O44" s="131"/>
      <c r="P44" s="131"/>
      <c r="Q44" s="131"/>
      <c r="R44" s="144"/>
      <c r="S44" s="155"/>
      <c r="V44" s="32"/>
      <c r="W44" s="32"/>
      <c r="Y44" s="173">
        <f>COUNTIF(G44:S44,"&lt;0.7")</f>
        <v>0</v>
      </c>
      <c r="Z44" s="172"/>
    </row>
    <row r="45" spans="2:26" s="37" customFormat="1" ht="40.049999999999997" customHeight="1">
      <c r="B45" s="43"/>
      <c r="C45" s="54" t="s">
        <v>212</v>
      </c>
      <c r="D45" s="50"/>
      <c r="E45" s="85" t="s">
        <v>304</v>
      </c>
      <c r="F45" s="100" t="s">
        <v>294</v>
      </c>
      <c r="G45" s="115"/>
      <c r="H45" s="129"/>
      <c r="I45" s="129"/>
      <c r="J45" s="129"/>
      <c r="K45" s="129"/>
      <c r="L45" s="129"/>
      <c r="M45" s="129"/>
      <c r="N45" s="129"/>
      <c r="O45" s="129"/>
      <c r="P45" s="129"/>
      <c r="Q45" s="129"/>
      <c r="R45" s="146"/>
      <c r="S45" s="157">
        <f>SUM(G45:R45)</f>
        <v>0</v>
      </c>
      <c r="V45" s="32"/>
      <c r="W45" s="32"/>
      <c r="Y45" s="172"/>
      <c r="Z45" s="172"/>
    </row>
    <row r="46" spans="2:26" s="37" customFormat="1" ht="40.049999999999997" customHeight="1">
      <c r="B46" s="43"/>
      <c r="C46" s="55"/>
      <c r="D46" s="50"/>
      <c r="E46" s="77" t="s">
        <v>305</v>
      </c>
      <c r="F46" s="97" t="s">
        <v>294</v>
      </c>
      <c r="G46" s="106"/>
      <c r="H46" s="120"/>
      <c r="I46" s="120"/>
      <c r="J46" s="120"/>
      <c r="K46" s="120"/>
      <c r="L46" s="120"/>
      <c r="M46" s="120"/>
      <c r="N46" s="120"/>
      <c r="O46" s="120"/>
      <c r="P46" s="120"/>
      <c r="Q46" s="120"/>
      <c r="R46" s="137"/>
      <c r="S46" s="148">
        <f>SUM(G46:R46)</f>
        <v>0</v>
      </c>
      <c r="V46" s="32"/>
      <c r="W46" s="32"/>
      <c r="Y46" s="172"/>
      <c r="Z46" s="172"/>
    </row>
    <row r="47" spans="2:26" s="37" customFormat="1" ht="19.95" customHeight="1">
      <c r="B47" s="43"/>
      <c r="C47" s="56"/>
      <c r="D47" s="72"/>
      <c r="E47" s="83" t="s">
        <v>310</v>
      </c>
      <c r="F47" s="93" t="s">
        <v>294</v>
      </c>
      <c r="G47" s="107"/>
      <c r="H47" s="121"/>
      <c r="I47" s="121"/>
      <c r="J47" s="121"/>
      <c r="K47" s="121"/>
      <c r="L47" s="121"/>
      <c r="M47" s="121"/>
      <c r="N47" s="121"/>
      <c r="O47" s="121"/>
      <c r="P47" s="121"/>
      <c r="Q47" s="121"/>
      <c r="R47" s="138"/>
      <c r="S47" s="149">
        <f>SUM(G47:R47)</f>
        <v>0</v>
      </c>
      <c r="V47" s="32"/>
      <c r="W47" s="32"/>
      <c r="Y47" s="172"/>
      <c r="Z47" s="172"/>
    </row>
    <row r="48" spans="2:26" s="37" customFormat="1" ht="19.95" customHeight="1">
      <c r="B48" s="44"/>
      <c r="C48" s="57" t="s">
        <v>307</v>
      </c>
      <c r="D48" s="73"/>
      <c r="E48" s="84"/>
      <c r="F48" s="98" t="s">
        <v>294</v>
      </c>
      <c r="G48" s="114">
        <f t="shared" ref="G48:R48" si="11">SUM(G43,G45:G47)</f>
        <v>0</v>
      </c>
      <c r="H48" s="128">
        <f t="shared" si="11"/>
        <v>0</v>
      </c>
      <c r="I48" s="128">
        <f t="shared" si="11"/>
        <v>0</v>
      </c>
      <c r="J48" s="128">
        <f t="shared" si="11"/>
        <v>0</v>
      </c>
      <c r="K48" s="128">
        <f t="shared" si="11"/>
        <v>0</v>
      </c>
      <c r="L48" s="128">
        <f t="shared" si="11"/>
        <v>0</v>
      </c>
      <c r="M48" s="128">
        <f t="shared" si="11"/>
        <v>0</v>
      </c>
      <c r="N48" s="128">
        <f t="shared" si="11"/>
        <v>0</v>
      </c>
      <c r="O48" s="128">
        <f t="shared" si="11"/>
        <v>0</v>
      </c>
      <c r="P48" s="128">
        <f t="shared" si="11"/>
        <v>0</v>
      </c>
      <c r="Q48" s="128">
        <f t="shared" si="11"/>
        <v>0</v>
      </c>
      <c r="R48" s="145">
        <f t="shared" si="11"/>
        <v>0</v>
      </c>
      <c r="S48" s="156">
        <f>SUM(G48:R48)</f>
        <v>0</v>
      </c>
      <c r="V48" s="32"/>
      <c r="W48" s="32"/>
      <c r="Y48" s="172"/>
      <c r="Z48" s="172"/>
    </row>
    <row r="49" spans="1:27" s="37" customFormat="1" ht="19.95" customHeight="1">
      <c r="B49" s="42" t="s">
        <v>71</v>
      </c>
      <c r="C49" s="52" t="s">
        <v>303</v>
      </c>
      <c r="D49" s="70"/>
      <c r="E49" s="80" t="s">
        <v>172</v>
      </c>
      <c r="F49" s="91" t="s">
        <v>294</v>
      </c>
      <c r="G49" s="105"/>
      <c r="H49" s="119"/>
      <c r="I49" s="119"/>
      <c r="J49" s="119"/>
      <c r="K49" s="119"/>
      <c r="L49" s="119"/>
      <c r="M49" s="119"/>
      <c r="N49" s="119"/>
      <c r="O49" s="119"/>
      <c r="P49" s="119"/>
      <c r="Q49" s="119"/>
      <c r="R49" s="136"/>
      <c r="S49" s="147">
        <f>SUM(G49:R49)</f>
        <v>0</v>
      </c>
      <c r="V49" s="32"/>
      <c r="W49" s="32"/>
      <c r="Y49" s="172"/>
      <c r="Z49" s="172"/>
    </row>
    <row r="50" spans="1:27" s="38" customFormat="1" ht="19.95" customHeight="1">
      <c r="A50" s="37"/>
      <c r="B50" s="43"/>
      <c r="C50" s="53"/>
      <c r="D50" s="71"/>
      <c r="E50" s="75" t="s">
        <v>297</v>
      </c>
      <c r="F50" s="92" t="s">
        <v>133</v>
      </c>
      <c r="G50" s="113"/>
      <c r="H50" s="127"/>
      <c r="I50" s="131"/>
      <c r="J50" s="131"/>
      <c r="K50" s="131"/>
      <c r="L50" s="131"/>
      <c r="M50" s="131"/>
      <c r="N50" s="131"/>
      <c r="O50" s="131"/>
      <c r="P50" s="131"/>
      <c r="Q50" s="131"/>
      <c r="R50" s="144"/>
      <c r="S50" s="155"/>
      <c r="T50" s="37"/>
      <c r="V50" s="32"/>
      <c r="W50" s="32"/>
      <c r="Y50" s="173">
        <f>COUNTIF(G50:S50,"&lt;0.7")</f>
        <v>0</v>
      </c>
      <c r="Z50" s="172"/>
    </row>
    <row r="51" spans="1:27" s="37" customFormat="1" ht="40.049999999999997" customHeight="1">
      <c r="B51" s="43"/>
      <c r="C51" s="54" t="s">
        <v>212</v>
      </c>
      <c r="D51" s="50"/>
      <c r="E51" s="86" t="s">
        <v>304</v>
      </c>
      <c r="F51" s="101" t="s">
        <v>294</v>
      </c>
      <c r="G51" s="115"/>
      <c r="H51" s="129"/>
      <c r="I51" s="129"/>
      <c r="J51" s="129"/>
      <c r="K51" s="129"/>
      <c r="L51" s="129"/>
      <c r="M51" s="129"/>
      <c r="N51" s="129"/>
      <c r="O51" s="129"/>
      <c r="P51" s="129"/>
      <c r="Q51" s="129"/>
      <c r="R51" s="146"/>
      <c r="S51" s="157">
        <f>SUM(G51:R51)</f>
        <v>0</v>
      </c>
      <c r="V51" s="32"/>
      <c r="W51" s="32"/>
      <c r="Y51" s="172"/>
      <c r="Z51" s="172"/>
    </row>
    <row r="52" spans="1:27" s="37" customFormat="1" ht="40.049999999999997" customHeight="1">
      <c r="B52" s="43"/>
      <c r="C52" s="54"/>
      <c r="D52" s="50"/>
      <c r="E52" s="87" t="s">
        <v>305</v>
      </c>
      <c r="F52" s="39" t="s">
        <v>294</v>
      </c>
      <c r="G52" s="106"/>
      <c r="H52" s="120"/>
      <c r="I52" s="120"/>
      <c r="J52" s="120"/>
      <c r="K52" s="120"/>
      <c r="L52" s="120"/>
      <c r="M52" s="120"/>
      <c r="N52" s="120"/>
      <c r="O52" s="120"/>
      <c r="P52" s="120"/>
      <c r="Q52" s="120"/>
      <c r="R52" s="137"/>
      <c r="S52" s="148">
        <f>SUM(G52:R52)</f>
        <v>0</v>
      </c>
      <c r="V52" s="32"/>
      <c r="W52" s="32"/>
      <c r="Y52" s="172"/>
      <c r="Z52" s="172"/>
    </row>
    <row r="53" spans="1:27" s="37" customFormat="1" ht="19.95" customHeight="1">
      <c r="B53" s="43"/>
      <c r="C53" s="58"/>
      <c r="D53" s="72"/>
      <c r="E53" s="83" t="s">
        <v>268</v>
      </c>
      <c r="F53" s="93" t="s">
        <v>294</v>
      </c>
      <c r="G53" s="107"/>
      <c r="H53" s="121"/>
      <c r="I53" s="121"/>
      <c r="J53" s="121"/>
      <c r="K53" s="121"/>
      <c r="L53" s="121"/>
      <c r="M53" s="121"/>
      <c r="N53" s="121"/>
      <c r="O53" s="121"/>
      <c r="P53" s="121"/>
      <c r="Q53" s="121"/>
      <c r="R53" s="138"/>
      <c r="S53" s="149">
        <f>SUM(G53:R53)</f>
        <v>0</v>
      </c>
      <c r="V53" s="32"/>
      <c r="W53" s="32"/>
      <c r="Y53" s="172"/>
      <c r="Z53" s="172"/>
    </row>
    <row r="54" spans="1:27" s="37" customFormat="1" ht="19.95" customHeight="1">
      <c r="B54" s="44"/>
      <c r="C54" s="57" t="s">
        <v>307</v>
      </c>
      <c r="D54" s="57"/>
      <c r="E54" s="84"/>
      <c r="F54" s="98" t="s">
        <v>294</v>
      </c>
      <c r="G54" s="114">
        <f t="shared" ref="G54:R54" si="12">SUM(G49,G51:G53)</f>
        <v>0</v>
      </c>
      <c r="H54" s="128">
        <f t="shared" si="12"/>
        <v>0</v>
      </c>
      <c r="I54" s="128">
        <f t="shared" si="12"/>
        <v>0</v>
      </c>
      <c r="J54" s="128">
        <f t="shared" si="12"/>
        <v>0</v>
      </c>
      <c r="K54" s="128">
        <f t="shared" si="12"/>
        <v>0</v>
      </c>
      <c r="L54" s="128">
        <f t="shared" si="12"/>
        <v>0</v>
      </c>
      <c r="M54" s="128">
        <f t="shared" si="12"/>
        <v>0</v>
      </c>
      <c r="N54" s="128">
        <f t="shared" si="12"/>
        <v>0</v>
      </c>
      <c r="O54" s="128">
        <f t="shared" si="12"/>
        <v>0</v>
      </c>
      <c r="P54" s="128">
        <f t="shared" si="12"/>
        <v>0</v>
      </c>
      <c r="Q54" s="128">
        <f t="shared" si="12"/>
        <v>0</v>
      </c>
      <c r="R54" s="145">
        <f t="shared" si="12"/>
        <v>0</v>
      </c>
      <c r="S54" s="156">
        <f>SUM(G54:R54)</f>
        <v>0</v>
      </c>
      <c r="V54" s="32"/>
      <c r="W54" s="32"/>
      <c r="Y54" s="172"/>
      <c r="Z54" s="172"/>
    </row>
    <row r="55" spans="1:27" ht="10.050000000000001" customHeight="1">
      <c r="B55" s="32"/>
      <c r="C55" s="32"/>
      <c r="E55" s="32"/>
      <c r="G55" s="32"/>
      <c r="H55" s="32"/>
      <c r="I55" s="32"/>
      <c r="J55" s="32"/>
      <c r="K55" s="32"/>
      <c r="L55" s="32"/>
      <c r="M55" s="32"/>
      <c r="N55" s="32"/>
      <c r="O55" s="32"/>
      <c r="P55" s="32"/>
      <c r="Q55" s="32"/>
      <c r="R55" s="32"/>
      <c r="S55" s="32"/>
      <c r="T55" s="32"/>
      <c r="U55" s="32"/>
      <c r="X55" s="32"/>
      <c r="Y55" s="166"/>
      <c r="Z55" s="166"/>
      <c r="AA55" s="32"/>
    </row>
    <row r="56" spans="1:27" s="34" customFormat="1" ht="19.95" customHeight="1">
      <c r="B56" s="45" t="s">
        <v>9</v>
      </c>
      <c r="F56" s="88"/>
      <c r="H56" s="130"/>
      <c r="I56" s="130"/>
      <c r="K56" s="130"/>
      <c r="L56" s="130"/>
      <c r="M56" s="130"/>
      <c r="N56" s="130"/>
      <c r="O56" s="130"/>
      <c r="P56" s="130"/>
      <c r="Q56" s="130"/>
      <c r="R56" s="130"/>
      <c r="S56" s="130"/>
      <c r="T56" s="130"/>
      <c r="U56" s="130"/>
      <c r="V56" s="32"/>
      <c r="W56" s="32"/>
      <c r="X56" s="130"/>
      <c r="Y56" s="166"/>
      <c r="Z56" s="166"/>
      <c r="AA56" s="130"/>
    </row>
    <row r="57" spans="1:27" s="34" customFormat="1" ht="19.95" customHeight="1">
      <c r="B57" s="46" t="s">
        <v>18</v>
      </c>
      <c r="C57" s="34" t="s">
        <v>312</v>
      </c>
      <c r="F57" s="88"/>
      <c r="G57" s="116"/>
      <c r="V57" s="32"/>
      <c r="W57" s="32"/>
      <c r="Y57" s="166"/>
      <c r="Z57" s="166"/>
    </row>
    <row r="58" spans="1:27" s="34" customFormat="1" ht="19.95" customHeight="1">
      <c r="B58" s="46" t="s">
        <v>21</v>
      </c>
      <c r="C58" s="34" t="s">
        <v>313</v>
      </c>
      <c r="F58" s="88"/>
      <c r="G58" s="116"/>
      <c r="V58" s="32"/>
      <c r="W58" s="32"/>
      <c r="Y58" s="166"/>
      <c r="Z58" s="166"/>
    </row>
    <row r="59" spans="1:27" s="34" customFormat="1" ht="19.95" customHeight="1">
      <c r="B59" s="46" t="s">
        <v>24</v>
      </c>
      <c r="C59" s="34" t="s">
        <v>314</v>
      </c>
      <c r="F59" s="88"/>
      <c r="G59" s="116"/>
      <c r="V59" s="32"/>
      <c r="W59" s="32"/>
      <c r="Y59" s="166"/>
      <c r="Z59" s="166"/>
    </row>
    <row r="60" spans="1:27" s="34" customFormat="1" ht="19.95" customHeight="1">
      <c r="B60" s="46" t="s">
        <v>40</v>
      </c>
      <c r="C60" s="34" t="s">
        <v>5</v>
      </c>
      <c r="F60" s="88"/>
      <c r="G60" s="116"/>
      <c r="V60" s="32"/>
      <c r="W60" s="32"/>
      <c r="Y60" s="166"/>
      <c r="Z60" s="166"/>
    </row>
    <row r="61" spans="1:27" s="34" customFormat="1" ht="19.95" customHeight="1">
      <c r="B61" s="46" t="s">
        <v>52</v>
      </c>
      <c r="C61" s="34" t="s">
        <v>81</v>
      </c>
      <c r="F61" s="88"/>
      <c r="G61" s="116"/>
      <c r="V61" s="32"/>
      <c r="W61" s="32"/>
      <c r="Y61" s="166"/>
      <c r="Z61" s="166"/>
    </row>
    <row r="62" spans="1:27" s="34" customFormat="1" ht="19.95" customHeight="1">
      <c r="B62" s="46" t="s">
        <v>101</v>
      </c>
      <c r="C62" s="34" t="s">
        <v>315</v>
      </c>
      <c r="F62" s="88"/>
      <c r="G62" s="116"/>
      <c r="V62" s="32"/>
      <c r="W62" s="32"/>
      <c r="Y62" s="166"/>
      <c r="Z62" s="166"/>
    </row>
  </sheetData>
  <sheetProtection sheet="1" objects="1" scenarios="1" formatCells="0"/>
  <mergeCells count="42">
    <mergeCell ref="I3:J3"/>
    <mergeCell ref="K3:L3"/>
    <mergeCell ref="Q5:S5"/>
    <mergeCell ref="B7:F7"/>
    <mergeCell ref="V7:W7"/>
    <mergeCell ref="D8:E8"/>
    <mergeCell ref="D13:E13"/>
    <mergeCell ref="D18:E18"/>
    <mergeCell ref="D23:E23"/>
    <mergeCell ref="D28:E28"/>
    <mergeCell ref="D36:E36"/>
    <mergeCell ref="D42:E42"/>
    <mergeCell ref="C48:E48"/>
    <mergeCell ref="C54:E54"/>
    <mergeCell ref="C8:C12"/>
    <mergeCell ref="D9:D10"/>
    <mergeCell ref="D11:D12"/>
    <mergeCell ref="C13:C17"/>
    <mergeCell ref="D14:D15"/>
    <mergeCell ref="D16:D17"/>
    <mergeCell ref="C18:C22"/>
    <mergeCell ref="D19:D20"/>
    <mergeCell ref="D21:D22"/>
    <mergeCell ref="C23:C27"/>
    <mergeCell ref="D24:D25"/>
    <mergeCell ref="D26:D27"/>
    <mergeCell ref="C28:C30"/>
    <mergeCell ref="D29:D30"/>
    <mergeCell ref="C31:C36"/>
    <mergeCell ref="D31:D32"/>
    <mergeCell ref="D33:D35"/>
    <mergeCell ref="C37:C42"/>
    <mergeCell ref="D37:D38"/>
    <mergeCell ref="D39:D41"/>
    <mergeCell ref="B43:B48"/>
    <mergeCell ref="C43:D44"/>
    <mergeCell ref="C45:D47"/>
    <mergeCell ref="B49:B54"/>
    <mergeCell ref="C49:D50"/>
    <mergeCell ref="C51:D53"/>
    <mergeCell ref="B8:B30"/>
    <mergeCell ref="B31:B42"/>
  </mergeCells>
  <phoneticPr fontId="4"/>
  <conditionalFormatting sqref="Y7:Z33 Y35:Z54">
    <cfRule type="expression" dxfId="7" priority="3">
      <formula>Y7&gt;0</formula>
    </cfRule>
  </conditionalFormatting>
  <conditionalFormatting sqref="V8:W8">
    <cfRule type="expression" dxfId="6" priority="2">
      <formula>$V8="NG"</formula>
    </cfRule>
  </conditionalFormatting>
  <conditionalFormatting sqref="Y34:Z34">
    <cfRule type="expression" dxfId="5" priority="1">
      <formula>Y34&gt;0</formula>
    </cfRule>
  </conditionalFormatting>
  <dataValidations count="2">
    <dataValidation type="decimal" imeMode="halfAlpha" allowBlank="1" showDropDown="0" showInputMessage="1" showErrorMessage="1" errorTitle="エラー" error="０%～100％で入力してください。" promptTitle="注意" prompt="小数第2位切り捨てで、_x000a_パーセンテージを入力してください_x000a_例）80.55%⇒80.5％" sqref="G50:S50 G44:S44 G38:S38 G32:S32">
      <formula1>0</formula1>
      <formula2>100</formula2>
    </dataValidation>
    <dataValidation type="whole" imeMode="halfAlpha" operator="greaterThanOrEqual" allowBlank="1" showDropDown="0" showInputMessage="1" showErrorMessage="1" error="0以上の整数で入力してください" sqref="G8:R10 G13:R15 G18:R20 G23:R25 G28:R29 G31:R31 G51:R53 G37:R37 G39:R41 G43:R43 G45:R47 G49:R49 G33:R35">
      <formula1>0</formula1>
    </dataValidation>
  </dataValidations>
  <printOptions horizontalCentered="1"/>
  <pageMargins left="0.86614173228346458" right="0.31496062992125984" top="0.59055118110236227" bottom="0.59055118110236227" header="0.51181102362204722" footer="0.51181102362204722"/>
  <pageSetup paperSize="8" scale="5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B1:W31"/>
  <sheetViews>
    <sheetView showGridLines="0" tabSelected="1" zoomScale="80" zoomScaleNormal="80" zoomScaleSheetLayoutView="80" workbookViewId="0">
      <selection activeCell="G24" sqref="G24:J24"/>
    </sheetView>
  </sheetViews>
  <sheetFormatPr defaultColWidth="2.69921875" defaultRowHeight="19.95" customHeight="1"/>
  <cols>
    <col min="1" max="1" width="2.69921875" style="32"/>
    <col min="2" max="2" width="12.69921875" style="32" customWidth="1"/>
    <col min="3" max="3" width="3.69921875" style="32" customWidth="1"/>
    <col min="4" max="4" width="12.69921875" style="32" customWidth="1"/>
    <col min="5" max="5" width="3.69921875" style="32" customWidth="1"/>
    <col min="6" max="6" width="12.69921875" style="32" customWidth="1"/>
    <col min="7" max="10" width="20.69921875" style="32" customWidth="1"/>
    <col min="11" max="12" width="2.69921875" style="32"/>
    <col min="13" max="21" width="9" style="32" hidden="1" customWidth="1"/>
    <col min="22" max="22" width="8.69921875" style="32" customWidth="1"/>
    <col min="23" max="23" width="69.8984375" style="32" customWidth="1"/>
    <col min="24" max="16384" width="2.69921875" style="32"/>
  </cols>
  <sheetData>
    <row r="1" spans="2:23" s="130" customFormat="1" ht="19.95" customHeight="1">
      <c r="B1" s="130" t="s">
        <v>135</v>
      </c>
      <c r="C1" s="130"/>
      <c r="D1" s="130"/>
      <c r="E1" s="130"/>
      <c r="F1" s="130"/>
      <c r="G1" s="130"/>
      <c r="H1" s="130"/>
      <c r="I1" s="130"/>
      <c r="J1" s="130"/>
      <c r="K1" s="130"/>
      <c r="L1" s="130"/>
      <c r="V1" s="130"/>
      <c r="W1" s="130"/>
    </row>
    <row r="2" spans="2:23" ht="10.050000000000001" customHeight="1"/>
    <row r="3" spans="2:23" s="159" customFormat="1" ht="19.95" customHeight="1">
      <c r="F3" s="214" t="s">
        <v>344</v>
      </c>
      <c r="G3" s="214"/>
      <c r="H3" s="240" t="str">
        <f>"（"&amp;表紙!$D$4&amp;表紙!$E$4&amp;"年度）"</f>
        <v>（令和年度）</v>
      </c>
    </row>
    <row r="4" spans="2:23" ht="10.050000000000001" customHeight="1">
      <c r="F4" s="192"/>
      <c r="G4" s="192"/>
      <c r="H4" s="241"/>
      <c r="I4" s="192"/>
    </row>
    <row r="5" spans="2:23" ht="19.95" customHeight="1">
      <c r="B5" s="40">
        <f>表紙!$H$2</f>
        <v>0</v>
      </c>
      <c r="C5" s="40"/>
      <c r="D5" s="47" t="s">
        <v>291</v>
      </c>
      <c r="H5" s="242" t="s">
        <v>13</v>
      </c>
      <c r="I5" s="134">
        <f>表紙!$H$3</f>
        <v>0</v>
      </c>
      <c r="J5" s="134"/>
    </row>
    <row r="6" spans="2:23" ht="19.95" customHeight="1">
      <c r="V6" s="160" t="s">
        <v>248</v>
      </c>
    </row>
    <row r="7" spans="2:23" ht="19.95" customHeight="1">
      <c r="B7" s="175"/>
      <c r="C7" s="190"/>
      <c r="D7" s="200"/>
      <c r="E7" s="206" t="s">
        <v>316</v>
      </c>
      <c r="F7" s="215"/>
      <c r="G7" s="229" t="s">
        <v>4</v>
      </c>
      <c r="H7" s="229"/>
      <c r="I7" s="229"/>
      <c r="J7" s="247"/>
      <c r="V7" s="161" t="s">
        <v>46</v>
      </c>
      <c r="W7" s="161"/>
    </row>
    <row r="8" spans="2:23" ht="19.95" customHeight="1">
      <c r="B8" s="176"/>
      <c r="C8" s="191"/>
      <c r="D8" s="201"/>
      <c r="E8" s="207"/>
      <c r="F8" s="216"/>
      <c r="G8" s="230" t="s">
        <v>279</v>
      </c>
      <c r="H8" s="243" t="s">
        <v>171</v>
      </c>
      <c r="I8" s="243" t="s">
        <v>280</v>
      </c>
      <c r="J8" s="248" t="s">
        <v>281</v>
      </c>
      <c r="V8" s="162" t="str">
        <f>IF(OR(($G$18+$G$19+$G$20+$G$21)&gt;$G$11,($G$18+$G$19+$G$20+$G$21+$G$23)&lt;$G$11),"NG","OK")</f>
        <v>OK</v>
      </c>
      <c r="W8" s="164" t="s">
        <v>360</v>
      </c>
    </row>
    <row r="9" spans="2:23" ht="19.95" customHeight="1">
      <c r="B9" s="175" t="s">
        <v>336</v>
      </c>
      <c r="C9" s="190"/>
      <c r="D9" s="200"/>
      <c r="E9" s="208" t="s">
        <v>192</v>
      </c>
      <c r="F9" s="217"/>
      <c r="G9" s="231"/>
      <c r="H9" s="244"/>
      <c r="I9" s="244"/>
      <c r="J9" s="249"/>
      <c r="K9" s="212"/>
      <c r="V9" s="162" t="str">
        <f>IF(OR(($G$18+$G$19+$G$22)&gt;$H$11,($G$18+$G$19+$G$22+$G$23)&lt;$H$11),"NG","OK")</f>
        <v>OK</v>
      </c>
      <c r="W9" s="164" t="s">
        <v>266</v>
      </c>
    </row>
    <row r="10" spans="2:23" ht="19.95" customHeight="1">
      <c r="B10" s="177"/>
      <c r="C10" s="192"/>
      <c r="D10" s="202"/>
      <c r="E10" s="209" t="s">
        <v>273</v>
      </c>
      <c r="F10" s="218"/>
      <c r="G10" s="232"/>
      <c r="H10" s="245"/>
      <c r="I10" s="245"/>
      <c r="J10" s="250"/>
      <c r="K10" s="258"/>
      <c r="V10" s="162" t="str">
        <f>IF(OR(($G$19+$G$20+$G$22)&gt;$I$11,($G$19+$G$20+$G$22+$G$23)&lt;$I$11),"NG","OK")</f>
        <v>OK</v>
      </c>
      <c r="W10" s="164" t="s">
        <v>361</v>
      </c>
    </row>
    <row r="11" spans="2:23" ht="19.95" customHeight="1">
      <c r="B11" s="176"/>
      <c r="C11" s="191"/>
      <c r="D11" s="201"/>
      <c r="E11" s="210" t="s">
        <v>243</v>
      </c>
      <c r="F11" s="219"/>
      <c r="G11" s="233">
        <f>SUM(G9:G10)</f>
        <v>0</v>
      </c>
      <c r="H11" s="128">
        <f>SUM(H9:H10)</f>
        <v>0</v>
      </c>
      <c r="I11" s="128">
        <f>SUM(I9:I10)</f>
        <v>0</v>
      </c>
      <c r="J11" s="251">
        <f>SUM(J9:J10)</f>
        <v>0</v>
      </c>
      <c r="L11" s="212"/>
      <c r="V11" s="162" t="str">
        <f>IF(OR(($G$21)&gt;$J$11,($G$21+$G$23)&lt;$J$11),"NG","OK")</f>
        <v>OK</v>
      </c>
      <c r="W11" s="164" t="s">
        <v>221</v>
      </c>
    </row>
    <row r="12" spans="2:23" ht="19.95" customHeight="1">
      <c r="B12" s="178" t="s">
        <v>19</v>
      </c>
      <c r="C12" s="52"/>
      <c r="D12" s="49"/>
      <c r="E12" s="208" t="s">
        <v>192</v>
      </c>
      <c r="F12" s="220"/>
      <c r="G12" s="231"/>
      <c r="H12" s="244"/>
      <c r="I12" s="244"/>
      <c r="J12" s="249"/>
      <c r="K12" s="212"/>
    </row>
    <row r="13" spans="2:23" ht="19.95" customHeight="1">
      <c r="B13" s="179"/>
      <c r="C13" s="54"/>
      <c r="D13" s="203"/>
      <c r="E13" s="161" t="s">
        <v>273</v>
      </c>
      <c r="F13" s="221"/>
      <c r="G13" s="234"/>
      <c r="H13" s="246"/>
      <c r="I13" s="246"/>
      <c r="J13" s="252"/>
      <c r="K13" s="212"/>
    </row>
    <row r="14" spans="2:23" ht="19.95" customHeight="1">
      <c r="B14" s="179"/>
      <c r="C14" s="54"/>
      <c r="D14" s="203"/>
      <c r="E14" s="211" t="s">
        <v>317</v>
      </c>
      <c r="F14" s="222"/>
      <c r="G14" s="232"/>
      <c r="H14" s="245"/>
      <c r="I14" s="245"/>
      <c r="J14" s="250"/>
      <c r="K14" s="212"/>
    </row>
    <row r="15" spans="2:23" ht="19.95" customHeight="1">
      <c r="B15" s="180"/>
      <c r="C15" s="57"/>
      <c r="D15" s="204"/>
      <c r="E15" s="210" t="s">
        <v>243</v>
      </c>
      <c r="F15" s="219"/>
      <c r="G15" s="233">
        <f>SUM(G12:G14)</f>
        <v>0</v>
      </c>
      <c r="H15" s="128">
        <f>SUM(H12:H14)</f>
        <v>0</v>
      </c>
      <c r="I15" s="128">
        <f>SUM(I12:I14)</f>
        <v>0</v>
      </c>
      <c r="J15" s="251">
        <f>SUM(J12:J14)</f>
        <v>0</v>
      </c>
      <c r="K15" s="212"/>
    </row>
    <row r="16" spans="2:23" ht="19.95" customHeight="1"/>
    <row r="17" spans="2:11" ht="19.95" customHeight="1">
      <c r="B17" s="181" t="s">
        <v>238</v>
      </c>
      <c r="C17" s="193"/>
      <c r="D17" s="193"/>
      <c r="E17" s="193"/>
      <c r="F17" s="223"/>
      <c r="G17" s="235" t="s">
        <v>4</v>
      </c>
      <c r="H17" s="235"/>
      <c r="I17" s="235"/>
      <c r="J17" s="253"/>
    </row>
    <row r="18" spans="2:11" ht="19.95" customHeight="1">
      <c r="B18" s="182" t="s">
        <v>279</v>
      </c>
      <c r="C18" s="194" t="s">
        <v>206</v>
      </c>
      <c r="D18" s="194" t="s">
        <v>89</v>
      </c>
      <c r="E18" s="194"/>
      <c r="F18" s="224"/>
      <c r="G18" s="236"/>
      <c r="H18" s="236"/>
      <c r="I18" s="236"/>
      <c r="J18" s="254"/>
      <c r="K18" s="212"/>
    </row>
    <row r="19" spans="2:11" ht="19.95" customHeight="1">
      <c r="B19" s="183" t="s">
        <v>279</v>
      </c>
      <c r="C19" s="195" t="s">
        <v>206</v>
      </c>
      <c r="D19" s="195" t="s">
        <v>280</v>
      </c>
      <c r="E19" s="195" t="s">
        <v>206</v>
      </c>
      <c r="F19" s="225" t="s">
        <v>89</v>
      </c>
      <c r="G19" s="237"/>
      <c r="H19" s="237"/>
      <c r="I19" s="237"/>
      <c r="J19" s="255"/>
      <c r="K19" s="212"/>
    </row>
    <row r="20" spans="2:11" ht="19.95" customHeight="1">
      <c r="B20" s="183" t="s">
        <v>279</v>
      </c>
      <c r="C20" s="195" t="s">
        <v>206</v>
      </c>
      <c r="D20" s="195" t="s">
        <v>280</v>
      </c>
      <c r="E20" s="195"/>
      <c r="F20" s="225"/>
      <c r="G20" s="237"/>
      <c r="H20" s="237"/>
      <c r="I20" s="237"/>
      <c r="J20" s="255"/>
      <c r="K20" s="258"/>
    </row>
    <row r="21" spans="2:11" ht="19.95" customHeight="1">
      <c r="B21" s="183" t="s">
        <v>279</v>
      </c>
      <c r="C21" s="195" t="s">
        <v>206</v>
      </c>
      <c r="D21" s="195" t="s">
        <v>281</v>
      </c>
      <c r="E21" s="195"/>
      <c r="F21" s="225"/>
      <c r="G21" s="237"/>
      <c r="H21" s="237"/>
      <c r="I21" s="237"/>
      <c r="J21" s="255"/>
      <c r="K21" s="212"/>
    </row>
    <row r="22" spans="2:11" ht="19.95" customHeight="1">
      <c r="B22" s="184" t="s">
        <v>280</v>
      </c>
      <c r="C22" s="196" t="s">
        <v>206</v>
      </c>
      <c r="D22" s="196" t="s">
        <v>89</v>
      </c>
      <c r="E22" s="196"/>
      <c r="F22" s="226"/>
      <c r="G22" s="237"/>
      <c r="H22" s="237"/>
      <c r="I22" s="237"/>
      <c r="J22" s="255"/>
      <c r="K22" s="212"/>
    </row>
    <row r="23" spans="2:11" ht="19.95" customHeight="1">
      <c r="B23" s="185" t="s">
        <v>7</v>
      </c>
      <c r="C23" s="197"/>
      <c r="D23" s="197"/>
      <c r="E23" s="197"/>
      <c r="F23" s="227"/>
      <c r="G23" s="238"/>
      <c r="H23" s="238"/>
      <c r="I23" s="238"/>
      <c r="J23" s="256"/>
      <c r="K23" s="212"/>
    </row>
    <row r="24" spans="2:11" ht="19.95" customHeight="1">
      <c r="B24" s="186" t="s">
        <v>243</v>
      </c>
      <c r="C24" s="198"/>
      <c r="D24" s="198"/>
      <c r="E24" s="198"/>
      <c r="F24" s="228"/>
      <c r="G24" s="239">
        <f>SUM(G18:J23)</f>
        <v>0</v>
      </c>
      <c r="H24" s="239"/>
      <c r="I24" s="239"/>
      <c r="J24" s="257"/>
      <c r="K24" s="212"/>
    </row>
    <row r="25" spans="2:11" ht="19.95" customHeight="1">
      <c r="B25" s="187"/>
      <c r="C25" s="187"/>
      <c r="D25" s="187"/>
      <c r="E25" s="212"/>
      <c r="K25" s="212"/>
    </row>
    <row r="26" spans="2:11" s="130" customFormat="1" ht="19.95" customHeight="1">
      <c r="B26" s="188" t="s">
        <v>9</v>
      </c>
      <c r="C26" s="130"/>
      <c r="D26" s="205"/>
      <c r="E26" s="213"/>
      <c r="F26" s="130"/>
      <c r="G26" s="130"/>
      <c r="H26" s="130"/>
      <c r="I26" s="130"/>
      <c r="J26" s="130"/>
      <c r="K26" s="213"/>
    </row>
    <row r="27" spans="2:11" s="163" customFormat="1" ht="34.950000000000003" customHeight="1">
      <c r="B27" s="188" t="s">
        <v>18</v>
      </c>
      <c r="C27" s="199" t="s">
        <v>263</v>
      </c>
      <c r="D27" s="199"/>
      <c r="E27" s="199"/>
      <c r="F27" s="199"/>
      <c r="G27" s="199"/>
      <c r="H27" s="199"/>
      <c r="I27" s="199"/>
      <c r="J27" s="199"/>
      <c r="K27" s="259"/>
    </row>
    <row r="28" spans="2:11" s="163" customFormat="1" ht="34.950000000000003" customHeight="1">
      <c r="B28" s="188" t="s">
        <v>21</v>
      </c>
      <c r="C28" s="199" t="s">
        <v>53</v>
      </c>
      <c r="D28" s="199"/>
      <c r="E28" s="199"/>
      <c r="F28" s="199"/>
      <c r="G28" s="199"/>
      <c r="H28" s="199"/>
      <c r="I28" s="199"/>
      <c r="J28" s="199"/>
      <c r="K28" s="259"/>
    </row>
    <row r="29" spans="2:11" ht="19.95" customHeight="1">
      <c r="B29" s="189"/>
      <c r="C29" s="189"/>
      <c r="K29" s="212"/>
    </row>
    <row r="30" spans="2:11" ht="19.95" customHeight="1">
      <c r="K30" s="212"/>
    </row>
    <row r="31" spans="2:11" ht="19.95" customHeight="1">
      <c r="K31" s="258"/>
    </row>
  </sheetData>
  <sheetProtection sheet="1" objects="1" scenarios="1" formatCells="0"/>
  <mergeCells count="29">
    <mergeCell ref="F3:G3"/>
    <mergeCell ref="B5:C5"/>
    <mergeCell ref="I5:J5"/>
    <mergeCell ref="G7:J7"/>
    <mergeCell ref="V7:W7"/>
    <mergeCell ref="E9:F9"/>
    <mergeCell ref="E10:F10"/>
    <mergeCell ref="E11:F11"/>
    <mergeCell ref="E12:F12"/>
    <mergeCell ref="E13:F13"/>
    <mergeCell ref="E14:F14"/>
    <mergeCell ref="E15:F15"/>
    <mergeCell ref="B17:F17"/>
    <mergeCell ref="G17:J17"/>
    <mergeCell ref="G18:J18"/>
    <mergeCell ref="G19:J19"/>
    <mergeCell ref="G20:J20"/>
    <mergeCell ref="G21:J21"/>
    <mergeCell ref="G22:J22"/>
    <mergeCell ref="B23:F23"/>
    <mergeCell ref="G23:J23"/>
    <mergeCell ref="B24:F24"/>
    <mergeCell ref="G24:J24"/>
    <mergeCell ref="C27:J27"/>
    <mergeCell ref="C28:J28"/>
    <mergeCell ref="B7:D8"/>
    <mergeCell ref="E7:F8"/>
    <mergeCell ref="B9:D11"/>
    <mergeCell ref="B12:D15"/>
  </mergeCells>
  <phoneticPr fontId="4"/>
  <conditionalFormatting sqref="V8:W11">
    <cfRule type="expression" dxfId="4" priority="1">
      <formula>$V8="NG"</formula>
    </cfRule>
  </conditionalFormatting>
  <dataValidations count="1">
    <dataValidation type="whole" imeMode="halfAlpha" operator="greaterThanOrEqual" allowBlank="1" showDropDown="0" showInputMessage="1" showErrorMessage="1" errorTitle="エラー" error="0以上の整数で入力してください" sqref="G18:J23 G9:J10 G12:J14">
      <formula1>0</formula1>
    </dataValidation>
  </dataValidations>
  <printOptions horizontalCentered="1"/>
  <pageMargins left="0.86614173228346458" right="0.31496062992125984" top="0.59055118110236227" bottom="0.59055118110236227" header="0.51181102362204722" footer="0.51181102362204722"/>
  <pageSetup paperSize="9" scale="6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B1:W28"/>
  <sheetViews>
    <sheetView showGridLines="0" zoomScale="80" zoomScaleNormal="80" zoomScaleSheetLayoutView="80" workbookViewId="0"/>
  </sheetViews>
  <sheetFormatPr defaultColWidth="2.69921875" defaultRowHeight="19.95" customHeight="1"/>
  <cols>
    <col min="1" max="1" width="2.69921875" style="260"/>
    <col min="2" max="2" width="3.69921875" style="260" customWidth="1"/>
    <col min="3" max="3" width="12.69921875" style="260" customWidth="1"/>
    <col min="4" max="4" width="3.69921875" style="260" customWidth="1"/>
    <col min="5" max="5" width="35.8984375" style="260" customWidth="1"/>
    <col min="6" max="6" width="18.69921875" style="260" customWidth="1"/>
    <col min="7" max="7" width="30.69921875" style="260" customWidth="1"/>
    <col min="8" max="9" width="2.69921875" style="260"/>
    <col min="10" max="21" width="2.69921875" style="260" hidden="1" customWidth="1"/>
    <col min="22" max="22" width="8.69921875" style="261" hidden="1" customWidth="1"/>
    <col min="23" max="23" width="10.69921875" style="261" hidden="1" customWidth="1"/>
    <col min="24" max="16384" width="2.69921875" style="260"/>
  </cols>
  <sheetData>
    <row r="1" spans="2:23" s="262" customFormat="1" ht="19.95" customHeight="1">
      <c r="B1" s="262" t="s">
        <v>278</v>
      </c>
      <c r="V1" s="296" t="s">
        <v>298</v>
      </c>
      <c r="W1" s="296" t="s">
        <v>298</v>
      </c>
    </row>
    <row r="2" spans="2:23" ht="10.050000000000001" customHeight="1">
      <c r="G2" s="284"/>
      <c r="H2" s="284"/>
    </row>
    <row r="3" spans="2:23" s="263" customFormat="1" ht="19.95" customHeight="1">
      <c r="E3" s="282" t="s">
        <v>345</v>
      </c>
      <c r="F3" s="283" t="str">
        <f>"（"&amp;表紙!$D$4&amp;表紙!$E$4&amp;"年度）"</f>
        <v>（令和年度）</v>
      </c>
      <c r="G3" s="290"/>
      <c r="V3" s="297"/>
      <c r="W3" s="297"/>
    </row>
    <row r="4" spans="2:23" ht="10.050000000000001" customHeight="1">
      <c r="F4" s="284"/>
      <c r="G4" s="284"/>
    </row>
    <row r="5" spans="2:23" ht="19.95" customHeight="1">
      <c r="B5" s="265">
        <f>表紙!$H$2</f>
        <v>0</v>
      </c>
      <c r="C5" s="265"/>
      <c r="D5" s="281" t="s">
        <v>291</v>
      </c>
      <c r="F5" s="281" t="s">
        <v>13</v>
      </c>
      <c r="G5" s="291">
        <f>表紙!$H$3</f>
        <v>0</v>
      </c>
    </row>
    <row r="6" spans="2:23" ht="19.95" customHeight="1">
      <c r="V6" s="298" t="s">
        <v>248</v>
      </c>
    </row>
    <row r="7" spans="2:23" ht="19.95" customHeight="1">
      <c r="B7" s="266" t="s">
        <v>31</v>
      </c>
      <c r="C7" s="274"/>
      <c r="D7" s="274"/>
      <c r="E7" s="274"/>
      <c r="F7" s="285"/>
      <c r="G7" s="292" t="s">
        <v>33</v>
      </c>
      <c r="V7" s="299" t="s">
        <v>46</v>
      </c>
      <c r="W7" s="299"/>
    </row>
    <row r="8" spans="2:23" ht="56.4" customHeight="1">
      <c r="B8" s="267" t="s">
        <v>35</v>
      </c>
      <c r="C8" s="275"/>
      <c r="D8" s="275"/>
      <c r="E8" s="275"/>
      <c r="F8" s="286"/>
      <c r="G8" s="293"/>
      <c r="V8" s="300" t="s">
        <v>55</v>
      </c>
      <c r="W8" s="302" t="s">
        <v>355</v>
      </c>
    </row>
    <row r="9" spans="2:23" ht="19.95" customHeight="1">
      <c r="B9" s="268" t="s">
        <v>39</v>
      </c>
      <c r="C9" s="276"/>
      <c r="D9" s="276"/>
      <c r="E9" s="276"/>
      <c r="F9" s="287"/>
      <c r="G9" s="294"/>
    </row>
    <row r="10" spans="2:23" ht="19.95" customHeight="1">
      <c r="B10" s="269" t="s">
        <v>43</v>
      </c>
      <c r="C10" s="277"/>
      <c r="D10" s="277"/>
      <c r="E10" s="277"/>
      <c r="F10" s="288"/>
      <c r="G10" s="294"/>
    </row>
    <row r="11" spans="2:23" ht="19.95" customHeight="1">
      <c r="B11" s="269" t="s">
        <v>45</v>
      </c>
      <c r="C11" s="277"/>
      <c r="D11" s="277"/>
      <c r="E11" s="277"/>
      <c r="F11" s="288"/>
      <c r="G11" s="294"/>
    </row>
    <row r="12" spans="2:23" ht="19.95" customHeight="1">
      <c r="B12" s="270" t="s">
        <v>48</v>
      </c>
      <c r="C12" s="278"/>
      <c r="D12" s="278"/>
      <c r="E12" s="278"/>
      <c r="F12" s="289"/>
      <c r="G12" s="295"/>
    </row>
    <row r="13" spans="2:23" ht="19.95" customHeight="1">
      <c r="B13" s="271"/>
      <c r="C13" s="271"/>
      <c r="D13" s="271"/>
      <c r="E13" s="271"/>
      <c r="F13" s="271"/>
      <c r="G13" s="271"/>
    </row>
    <row r="14" spans="2:23" s="262" customFormat="1" ht="19.95" customHeight="1">
      <c r="B14" s="272" t="s">
        <v>9</v>
      </c>
      <c r="C14" s="279"/>
      <c r="D14" s="279"/>
      <c r="V14" s="261"/>
      <c r="W14" s="261"/>
    </row>
    <row r="15" spans="2:23" s="264" customFormat="1" ht="34.950000000000003" customHeight="1">
      <c r="B15" s="273" t="s">
        <v>18</v>
      </c>
      <c r="C15" s="280" t="s">
        <v>318</v>
      </c>
      <c r="D15" s="280"/>
      <c r="E15" s="280"/>
      <c r="F15" s="280"/>
      <c r="G15" s="280"/>
      <c r="V15" s="261"/>
      <c r="W15" s="261"/>
    </row>
    <row r="16" spans="2:23" s="264" customFormat="1" ht="34.950000000000003" customHeight="1">
      <c r="B16" s="273" t="s">
        <v>21</v>
      </c>
      <c r="C16" s="280" t="s">
        <v>282</v>
      </c>
      <c r="D16" s="280"/>
      <c r="E16" s="280"/>
      <c r="F16" s="280"/>
      <c r="G16" s="280"/>
      <c r="V16" s="261"/>
      <c r="W16" s="261"/>
    </row>
    <row r="26" spans="22:23" ht="19.95" customHeight="1">
      <c r="V26" s="279"/>
      <c r="W26" s="279"/>
    </row>
    <row r="27" spans="22:23" ht="19.95" customHeight="1">
      <c r="V27" s="301"/>
      <c r="W27" s="301"/>
    </row>
    <row r="28" spans="22:23" ht="19.95" customHeight="1">
      <c r="V28" s="301"/>
      <c r="W28" s="301"/>
    </row>
  </sheetData>
  <sheetProtection sheet="1" objects="1" scenarios="1" formatCells="0"/>
  <mergeCells count="10">
    <mergeCell ref="B5:C5"/>
    <mergeCell ref="B7:F7"/>
    <mergeCell ref="V7:W7"/>
    <mergeCell ref="B8:F8"/>
    <mergeCell ref="B9:F9"/>
    <mergeCell ref="B10:F10"/>
    <mergeCell ref="B11:F11"/>
    <mergeCell ref="B12:F12"/>
    <mergeCell ref="C15:G15"/>
    <mergeCell ref="C16:G16"/>
  </mergeCells>
  <phoneticPr fontId="4"/>
  <conditionalFormatting sqref="V8:W8">
    <cfRule type="expression" dxfId="3" priority="1">
      <formula>$V8="NG"</formula>
    </cfRule>
  </conditionalFormatting>
  <dataValidations count="1">
    <dataValidation type="whole" imeMode="halfAlpha" operator="greaterThanOrEqual" allowBlank="1" showDropDown="0" showInputMessage="1" showErrorMessage="1" errorTitle="エラー" error="0以上の整数で入力してください" sqref="G8:G12">
      <formula1>0</formula1>
    </dataValidation>
  </dataValidations>
  <printOptions horizontalCentered="1"/>
  <pageMargins left="0.86614173228346458" right="0.31496062992125984" top="0.59055118110236227" bottom="0.59055118110236227" header="0.51181102362204722" footer="0.51181102362204722"/>
  <pageSetup paperSize="9" scale="74"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B1:W28"/>
  <sheetViews>
    <sheetView showGridLines="0" zoomScale="80" zoomScaleNormal="80" zoomScaleSheetLayoutView="80" workbookViewId="0"/>
  </sheetViews>
  <sheetFormatPr defaultColWidth="2.69921875" defaultRowHeight="19.95" customHeight="1"/>
  <cols>
    <col min="1" max="1" width="2.69921875" style="32"/>
    <col min="2" max="2" width="3.69921875" style="32" customWidth="1"/>
    <col min="3" max="3" width="20.69921875" style="32" customWidth="1"/>
    <col min="4" max="4" width="11.296875" style="32" customWidth="1"/>
    <col min="5" max="5" width="15.69921875" style="32" customWidth="1"/>
    <col min="6" max="6" width="15.3984375" style="32" customWidth="1"/>
    <col min="7" max="7" width="25.69921875" style="32" customWidth="1"/>
    <col min="8" max="8" width="2.69921875" style="32"/>
    <col min="9" max="21" width="2.69921875" style="32" hidden="1" customWidth="1"/>
    <col min="22" max="22" width="8.69921875" style="32" hidden="1" customWidth="1"/>
    <col min="23" max="23" width="10.69921875" style="32" hidden="1" customWidth="1"/>
    <col min="24" max="16384" width="2.69921875" style="32"/>
  </cols>
  <sheetData>
    <row r="1" spans="2:23" s="130" customFormat="1" ht="19.95" customHeight="1">
      <c r="B1" s="130" t="s">
        <v>319</v>
      </c>
      <c r="C1" s="130"/>
      <c r="D1" s="130"/>
      <c r="E1" s="130"/>
      <c r="F1" s="130"/>
      <c r="G1" s="130"/>
      <c r="J1" s="130"/>
      <c r="K1" s="130"/>
      <c r="L1" s="130"/>
      <c r="M1" s="130"/>
      <c r="N1" s="130"/>
      <c r="O1" s="130"/>
      <c r="P1" s="130"/>
      <c r="V1" s="158" t="s">
        <v>298</v>
      </c>
      <c r="W1" s="158" t="s">
        <v>298</v>
      </c>
    </row>
    <row r="2" spans="2:23" ht="10.050000000000001" customHeight="1"/>
    <row r="3" spans="2:23" s="159" customFormat="1" ht="19.95" customHeight="1">
      <c r="D3" s="214" t="s">
        <v>220</v>
      </c>
      <c r="E3" s="214"/>
      <c r="F3" s="321" t="str">
        <f>"（"&amp;表紙!$D$4&amp;表紙!$E$4&amp;"年度）"</f>
        <v>（令和年度）</v>
      </c>
      <c r="G3" s="328"/>
    </row>
    <row r="4" spans="2:23" ht="10.050000000000001" customHeight="1">
      <c r="F4" s="192"/>
      <c r="G4" s="192"/>
    </row>
    <row r="5" spans="2:23" ht="19.95" customHeight="1">
      <c r="B5" s="40">
        <f>表紙!$H$2</f>
        <v>0</v>
      </c>
      <c r="C5" s="40"/>
      <c r="D5" s="242" t="s">
        <v>291</v>
      </c>
      <c r="F5" s="242" t="s">
        <v>13</v>
      </c>
      <c r="G5" s="134">
        <f>表紙!$H$3</f>
        <v>0</v>
      </c>
    </row>
    <row r="6" spans="2:23" ht="19.95" customHeight="1">
      <c r="V6" s="160" t="s">
        <v>248</v>
      </c>
    </row>
    <row r="7" spans="2:23" ht="19.95" customHeight="1">
      <c r="B7" s="303" t="s">
        <v>321</v>
      </c>
      <c r="C7" s="311"/>
      <c r="D7" s="311"/>
      <c r="E7" s="311" t="s">
        <v>288</v>
      </c>
      <c r="F7" s="322"/>
      <c r="G7" s="329"/>
      <c r="O7" s="335"/>
      <c r="P7" s="335"/>
      <c r="V7" s="161" t="s">
        <v>46</v>
      </c>
      <c r="W7" s="161"/>
    </row>
    <row r="8" spans="2:23" ht="19.95" customHeight="1">
      <c r="B8" s="304"/>
      <c r="C8" s="312"/>
      <c r="D8" s="312"/>
      <c r="E8" s="312" t="s">
        <v>322</v>
      </c>
      <c r="F8" s="323"/>
      <c r="G8" s="295"/>
      <c r="O8" s="335"/>
      <c r="P8" s="335"/>
      <c r="V8" s="162" t="s">
        <v>55</v>
      </c>
      <c r="W8" s="164" t="s">
        <v>355</v>
      </c>
    </row>
    <row r="9" spans="2:23" ht="19.95" customHeight="1">
      <c r="B9" s="305" t="s">
        <v>289</v>
      </c>
      <c r="C9" s="313"/>
      <c r="D9" s="313"/>
      <c r="E9" s="313"/>
      <c r="F9" s="324"/>
      <c r="G9" s="330"/>
      <c r="J9" s="333"/>
      <c r="K9" s="333"/>
      <c r="L9" s="333"/>
      <c r="M9" s="333"/>
      <c r="N9" s="333"/>
      <c r="O9" s="336"/>
      <c r="P9" s="336"/>
    </row>
    <row r="10" spans="2:23" ht="19.95" customHeight="1">
      <c r="B10" s="306" t="s">
        <v>51</v>
      </c>
      <c r="C10" s="314"/>
      <c r="D10" s="314"/>
      <c r="E10" s="311" t="s">
        <v>155</v>
      </c>
      <c r="F10" s="322"/>
      <c r="G10" s="331"/>
      <c r="J10" s="333"/>
      <c r="K10" s="333"/>
      <c r="L10" s="333"/>
      <c r="M10" s="333"/>
      <c r="N10" s="333"/>
      <c r="O10" s="336"/>
      <c r="P10" s="336"/>
    </row>
    <row r="11" spans="2:23" ht="19.95" customHeight="1">
      <c r="B11" s="307"/>
      <c r="C11" s="315"/>
      <c r="D11" s="315"/>
      <c r="E11" s="317" t="s">
        <v>264</v>
      </c>
      <c r="F11" s="325"/>
      <c r="G11" s="255"/>
      <c r="J11" s="333"/>
      <c r="K11" s="333"/>
      <c r="L11" s="333"/>
      <c r="M11" s="333"/>
      <c r="N11" s="333"/>
      <c r="O11" s="336"/>
      <c r="P11" s="336"/>
    </row>
    <row r="12" spans="2:23" ht="19.95" customHeight="1">
      <c r="B12" s="307"/>
      <c r="C12" s="315"/>
      <c r="D12" s="315"/>
      <c r="E12" s="317" t="s">
        <v>41</v>
      </c>
      <c r="F12" s="325"/>
      <c r="G12" s="255"/>
      <c r="J12" s="333"/>
      <c r="K12" s="333"/>
      <c r="L12" s="333"/>
      <c r="M12" s="333"/>
      <c r="N12" s="333"/>
      <c r="O12" s="336"/>
      <c r="P12" s="336"/>
    </row>
    <row r="13" spans="2:23" ht="19.95" customHeight="1">
      <c r="B13" s="307"/>
      <c r="C13" s="315"/>
      <c r="D13" s="315"/>
      <c r="E13" s="318" t="s">
        <v>173</v>
      </c>
      <c r="F13" s="326"/>
      <c r="G13" s="256"/>
      <c r="J13" s="333"/>
      <c r="K13" s="333"/>
      <c r="L13" s="333"/>
      <c r="M13" s="333"/>
      <c r="N13" s="333"/>
      <c r="O13" s="336"/>
      <c r="P13" s="336"/>
    </row>
    <row r="14" spans="2:23" ht="19.95" customHeight="1">
      <c r="B14" s="308"/>
      <c r="C14" s="316"/>
      <c r="D14" s="316"/>
      <c r="E14" s="319" t="s">
        <v>37</v>
      </c>
      <c r="F14" s="327"/>
      <c r="G14" s="156">
        <f>SUM(G10:G13)</f>
        <v>0</v>
      </c>
      <c r="J14" s="333"/>
      <c r="K14" s="333"/>
      <c r="L14" s="333"/>
      <c r="M14" s="333"/>
      <c r="N14" s="333"/>
      <c r="O14" s="336"/>
      <c r="P14" s="336"/>
    </row>
    <row r="15" spans="2:23" ht="19.95" customHeight="1">
      <c r="B15" s="309"/>
      <c r="C15" s="309"/>
      <c r="D15" s="309"/>
      <c r="E15" s="320"/>
      <c r="F15" s="320"/>
      <c r="G15" s="332"/>
      <c r="J15" s="333"/>
      <c r="K15" s="333"/>
      <c r="L15" s="333"/>
      <c r="M15" s="333"/>
      <c r="N15" s="333"/>
      <c r="O15" s="336"/>
      <c r="P15" s="336"/>
    </row>
    <row r="16" spans="2:23" s="130" customFormat="1" ht="19.95" customHeight="1">
      <c r="B16" s="163" t="s">
        <v>9</v>
      </c>
      <c r="C16" s="163"/>
      <c r="D16" s="213"/>
      <c r="E16" s="213"/>
      <c r="F16" s="130"/>
      <c r="G16" s="130"/>
      <c r="J16" s="334"/>
      <c r="K16" s="334"/>
      <c r="L16" s="334"/>
      <c r="M16" s="334"/>
      <c r="N16" s="334"/>
      <c r="O16" s="337"/>
      <c r="P16" s="337"/>
      <c r="V16" s="32"/>
      <c r="W16" s="32"/>
    </row>
    <row r="17" spans="2:23" s="130" customFormat="1" ht="15">
      <c r="B17" s="310" t="s">
        <v>18</v>
      </c>
      <c r="C17" s="199" t="s">
        <v>124</v>
      </c>
      <c r="D17" s="199"/>
      <c r="E17" s="199"/>
      <c r="F17" s="199"/>
      <c r="G17" s="199"/>
      <c r="J17" s="334"/>
      <c r="K17" s="334"/>
      <c r="L17" s="334"/>
      <c r="M17" s="334"/>
      <c r="N17" s="334"/>
      <c r="O17" s="337"/>
      <c r="P17" s="337"/>
      <c r="V17" s="32"/>
      <c r="W17" s="32"/>
    </row>
    <row r="18" spans="2:23" s="130" customFormat="1" ht="34.950000000000003" customHeight="1">
      <c r="B18" s="310" t="s">
        <v>21</v>
      </c>
      <c r="C18" s="199" t="s">
        <v>91</v>
      </c>
      <c r="D18" s="199"/>
      <c r="E18" s="199"/>
      <c r="F18" s="199"/>
      <c r="G18" s="199"/>
      <c r="J18" s="334"/>
      <c r="K18" s="334"/>
      <c r="L18" s="334"/>
      <c r="M18" s="334"/>
      <c r="N18" s="334"/>
      <c r="O18" s="337"/>
      <c r="P18" s="337"/>
      <c r="V18" s="32"/>
      <c r="W18" s="32"/>
    </row>
    <row r="19" spans="2:23" ht="19.95" customHeight="1">
      <c r="B19" s="189"/>
      <c r="C19" s="189"/>
      <c r="J19" s="333"/>
      <c r="K19" s="333"/>
      <c r="L19" s="333"/>
      <c r="M19" s="333"/>
      <c r="N19" s="333"/>
      <c r="O19" s="338"/>
      <c r="P19" s="338"/>
    </row>
    <row r="20" spans="2:23" ht="19.95" customHeight="1">
      <c r="J20" s="212"/>
      <c r="K20" s="212"/>
      <c r="L20" s="212"/>
      <c r="M20" s="212"/>
      <c r="N20" s="212"/>
      <c r="O20" s="258"/>
      <c r="P20" s="258"/>
    </row>
    <row r="21" spans="2:23" ht="19.95" customHeight="1">
      <c r="J21" s="258"/>
      <c r="K21" s="258"/>
      <c r="L21" s="258"/>
      <c r="M21" s="258"/>
      <c r="N21" s="258"/>
      <c r="O21" s="258"/>
      <c r="P21" s="258"/>
    </row>
    <row r="26" spans="2:23" ht="19.95" customHeight="1">
      <c r="V26" s="130"/>
      <c r="W26" s="130"/>
    </row>
    <row r="27" spans="2:23" ht="19.95" customHeight="1">
      <c r="V27" s="163"/>
      <c r="W27" s="163"/>
    </row>
    <row r="28" spans="2:23" ht="19.95" customHeight="1">
      <c r="V28" s="163"/>
      <c r="W28" s="163"/>
    </row>
  </sheetData>
  <sheetProtection sheet="1" objects="1" scenarios="1" formatCells="0"/>
  <mergeCells count="15">
    <mergeCell ref="D3:E3"/>
    <mergeCell ref="B5:C5"/>
    <mergeCell ref="E7:F7"/>
    <mergeCell ref="V7:W7"/>
    <mergeCell ref="E8:F8"/>
    <mergeCell ref="B9:F9"/>
    <mergeCell ref="E10:F10"/>
    <mergeCell ref="E11:F11"/>
    <mergeCell ref="E12:F12"/>
    <mergeCell ref="E13:F13"/>
    <mergeCell ref="E14:F14"/>
    <mergeCell ref="C17:G17"/>
    <mergeCell ref="C18:G18"/>
    <mergeCell ref="B7:D8"/>
    <mergeCell ref="B10:D14"/>
  </mergeCells>
  <phoneticPr fontId="4"/>
  <conditionalFormatting sqref="V8:W8">
    <cfRule type="expression" dxfId="2" priority="1">
      <formula>$V8="NG"</formula>
    </cfRule>
  </conditionalFormatting>
  <dataValidations count="2">
    <dataValidation type="whole" imeMode="off" operator="greaterThanOrEqual" allowBlank="1" showDropDown="0" showInputMessage="1" showErrorMessage="1" sqref="G14">
      <formula1>0</formula1>
    </dataValidation>
    <dataValidation type="whole" imeMode="halfAlpha" operator="greaterThanOrEqual" allowBlank="1" showDropDown="0" showInputMessage="1" showErrorMessage="1" errorTitle="エラー" error="0以上の整数で入力してください" sqref="G7:G13">
      <formula1>0</formula1>
    </dataValidation>
  </dataValidations>
  <printOptions horizontalCentered="1"/>
  <pageMargins left="0.86614173228346458" right="0.31496062992125984" top="0.59055118110236227" bottom="0.59055118110236227" header="0.51181102362204722" footer="0.51181102362204722"/>
  <pageSetup paperSize="9" scale="8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W29"/>
  <sheetViews>
    <sheetView showGridLines="0" zoomScale="80" zoomScaleNormal="80" zoomScaleSheetLayoutView="80" workbookViewId="0"/>
  </sheetViews>
  <sheetFormatPr defaultColWidth="2.69921875" defaultRowHeight="19.95" customHeight="1"/>
  <cols>
    <col min="1" max="1" width="2.69921875" style="32"/>
    <col min="2" max="2" width="3.69921875" style="32" customWidth="1"/>
    <col min="3" max="3" width="11.8984375" style="32" customWidth="1"/>
    <col min="4" max="4" width="8.69921875" style="31" customWidth="1"/>
    <col min="5" max="5" width="15.19921875" style="32" customWidth="1"/>
    <col min="6" max="6" width="16.3984375" style="32" customWidth="1"/>
    <col min="7" max="7" width="32.19921875" style="32" customWidth="1"/>
    <col min="8" max="9" width="2.69921875" style="32"/>
    <col min="10" max="21" width="2.69921875" style="32" hidden="1" customWidth="1"/>
    <col min="22" max="22" width="8.69921875" style="32" hidden="1" customWidth="1"/>
    <col min="23" max="23" width="10.69921875" style="32" hidden="1" customWidth="1"/>
    <col min="24" max="16384" width="2.69921875" style="32"/>
  </cols>
  <sheetData>
    <row r="1" spans="2:23" s="130" customFormat="1" ht="19.95" customHeight="1">
      <c r="B1" s="130" t="s">
        <v>323</v>
      </c>
      <c r="C1" s="130"/>
      <c r="D1" s="88"/>
      <c r="E1" s="130"/>
      <c r="F1" s="130"/>
      <c r="G1" s="130"/>
      <c r="J1" s="130"/>
      <c r="K1" s="130"/>
      <c r="L1" s="130"/>
      <c r="M1" s="130"/>
      <c r="N1" s="130"/>
      <c r="O1" s="130"/>
      <c r="P1" s="130"/>
      <c r="R1" s="130"/>
      <c r="V1" s="158" t="s">
        <v>298</v>
      </c>
      <c r="W1" s="158" t="s">
        <v>298</v>
      </c>
    </row>
    <row r="2" spans="2:23" ht="10.050000000000001" customHeight="1"/>
    <row r="3" spans="2:23" s="159" customFormat="1" ht="19.95" customHeight="1">
      <c r="D3" s="344"/>
      <c r="E3" s="214" t="s">
        <v>347</v>
      </c>
      <c r="F3" s="321" t="str">
        <f>"（"&amp;表紙!$D$4&amp;表紙!$E$4&amp;"年度）"</f>
        <v>（令和年度）</v>
      </c>
    </row>
    <row r="4" spans="2:23" ht="10.050000000000001" customHeight="1">
      <c r="F4" s="192"/>
      <c r="G4" s="192"/>
    </row>
    <row r="5" spans="2:23" ht="19.95" customHeight="1">
      <c r="B5" s="40">
        <f>表紙!$H$2</f>
        <v>0</v>
      </c>
      <c r="C5" s="40"/>
      <c r="D5" s="47" t="s">
        <v>291</v>
      </c>
      <c r="F5" s="242" t="s">
        <v>13</v>
      </c>
      <c r="G5" s="134">
        <f>表紙!$H$3</f>
        <v>0</v>
      </c>
    </row>
    <row r="6" spans="2:23" ht="19.95" customHeight="1">
      <c r="V6" s="160" t="s">
        <v>248</v>
      </c>
    </row>
    <row r="7" spans="2:23" ht="19.95" customHeight="1">
      <c r="B7" s="339" t="s">
        <v>292</v>
      </c>
      <c r="C7" s="342"/>
      <c r="D7" s="342"/>
      <c r="E7" s="342"/>
      <c r="F7" s="355"/>
      <c r="G7" s="253" t="s">
        <v>4</v>
      </c>
      <c r="O7" s="335"/>
      <c r="P7" s="335"/>
      <c r="V7" s="161" t="s">
        <v>46</v>
      </c>
      <c r="W7" s="161"/>
    </row>
    <row r="8" spans="2:23" ht="19.95" customHeight="1">
      <c r="B8" s="340" t="s">
        <v>44</v>
      </c>
      <c r="C8" s="343"/>
      <c r="D8" s="229" t="s">
        <v>195</v>
      </c>
      <c r="E8" s="346" t="s">
        <v>15</v>
      </c>
      <c r="F8" s="356" t="s">
        <v>6</v>
      </c>
      <c r="G8" s="360"/>
      <c r="J8" s="212"/>
      <c r="K8" s="212"/>
      <c r="L8" s="212"/>
      <c r="M8" s="212"/>
      <c r="N8" s="212"/>
      <c r="O8" s="258"/>
      <c r="P8" s="258"/>
      <c r="V8" s="162" t="s">
        <v>55</v>
      </c>
      <c r="W8" s="164" t="s">
        <v>355</v>
      </c>
    </row>
    <row r="9" spans="2:23" ht="19.95" customHeight="1">
      <c r="B9" s="341"/>
      <c r="C9" s="320"/>
      <c r="D9" s="195"/>
      <c r="E9" s="347"/>
      <c r="F9" s="357" t="s">
        <v>82</v>
      </c>
      <c r="G9" s="361"/>
      <c r="J9" s="212"/>
      <c r="K9" s="212"/>
      <c r="L9" s="212"/>
      <c r="M9" s="212"/>
      <c r="N9" s="212"/>
      <c r="O9" s="258"/>
      <c r="P9" s="258"/>
    </row>
    <row r="10" spans="2:23" ht="19.95" customHeight="1">
      <c r="B10" s="186"/>
      <c r="C10" s="198"/>
      <c r="D10" s="230"/>
      <c r="E10" s="348"/>
      <c r="F10" s="358" t="s">
        <v>37</v>
      </c>
      <c r="G10" s="362">
        <f>SUM(G8:G9)</f>
        <v>0</v>
      </c>
      <c r="J10" s="212"/>
      <c r="K10" s="212"/>
      <c r="L10" s="212"/>
      <c r="M10" s="212"/>
      <c r="N10" s="212"/>
      <c r="O10" s="258"/>
      <c r="P10" s="258"/>
    </row>
    <row r="11" spans="2:23" ht="19.95" customHeight="1">
      <c r="B11" s="340" t="s">
        <v>15</v>
      </c>
      <c r="C11" s="343"/>
      <c r="D11" s="229" t="s">
        <v>195</v>
      </c>
      <c r="E11" s="349" t="s">
        <v>346</v>
      </c>
      <c r="F11" s="356" t="s">
        <v>6</v>
      </c>
      <c r="G11" s="360"/>
      <c r="J11" s="258"/>
      <c r="K11" s="258"/>
      <c r="L11" s="258"/>
      <c r="M11" s="258"/>
      <c r="N11" s="258"/>
      <c r="O11" s="258"/>
      <c r="P11" s="258"/>
    </row>
    <row r="12" spans="2:23" ht="19.95" customHeight="1">
      <c r="B12" s="341"/>
      <c r="C12" s="320"/>
      <c r="D12" s="195"/>
      <c r="E12" s="350"/>
      <c r="F12" s="357" t="s">
        <v>82</v>
      </c>
      <c r="G12" s="361"/>
      <c r="J12" s="212"/>
      <c r="K12" s="212"/>
      <c r="L12" s="212"/>
      <c r="M12" s="212"/>
      <c r="N12" s="212"/>
      <c r="O12" s="258"/>
      <c r="P12" s="258"/>
    </row>
    <row r="13" spans="2:23" ht="19.95" customHeight="1">
      <c r="B13" s="186"/>
      <c r="C13" s="198"/>
      <c r="D13" s="230"/>
      <c r="E13" s="351"/>
      <c r="F13" s="358" t="s">
        <v>37</v>
      </c>
      <c r="G13" s="362">
        <f>SUM(G11:G12)</f>
        <v>0</v>
      </c>
      <c r="J13" s="212"/>
      <c r="K13" s="212"/>
      <c r="L13" s="212"/>
      <c r="M13" s="212"/>
      <c r="N13" s="212"/>
      <c r="O13" s="258"/>
      <c r="P13" s="258"/>
    </row>
    <row r="14" spans="2:23" ht="19.95" customHeight="1">
      <c r="B14" s="340" t="s">
        <v>15</v>
      </c>
      <c r="C14" s="343"/>
      <c r="D14" s="229" t="s">
        <v>195</v>
      </c>
      <c r="E14" s="349" t="s">
        <v>2</v>
      </c>
      <c r="F14" s="356" t="s">
        <v>6</v>
      </c>
      <c r="G14" s="360"/>
      <c r="J14" s="212"/>
      <c r="K14" s="212"/>
      <c r="L14" s="212"/>
      <c r="M14" s="212"/>
      <c r="N14" s="212"/>
      <c r="O14" s="258"/>
      <c r="P14" s="258"/>
    </row>
    <row r="15" spans="2:23" ht="19.95" customHeight="1">
      <c r="B15" s="341"/>
      <c r="C15" s="320"/>
      <c r="D15" s="195"/>
      <c r="E15" s="352"/>
      <c r="F15" s="357" t="s">
        <v>82</v>
      </c>
      <c r="G15" s="361"/>
      <c r="J15" s="212"/>
      <c r="K15" s="212"/>
      <c r="L15" s="212"/>
      <c r="M15" s="212"/>
      <c r="N15" s="212"/>
      <c r="O15" s="258"/>
      <c r="P15" s="258"/>
    </row>
    <row r="16" spans="2:23" ht="19.95" customHeight="1">
      <c r="B16" s="186"/>
      <c r="C16" s="198"/>
      <c r="D16" s="230"/>
      <c r="E16" s="353"/>
      <c r="F16" s="358" t="s">
        <v>37</v>
      </c>
      <c r="G16" s="362">
        <f>SUM(G14:G15)</f>
        <v>0</v>
      </c>
      <c r="J16" s="212"/>
      <c r="K16" s="212"/>
      <c r="L16" s="212"/>
      <c r="M16" s="212"/>
      <c r="N16" s="212"/>
      <c r="O16" s="258"/>
      <c r="P16" s="258"/>
    </row>
    <row r="17" spans="2:23" ht="19.95" customHeight="1">
      <c r="B17" s="340" t="s">
        <v>277</v>
      </c>
      <c r="C17" s="343"/>
      <c r="D17" s="343"/>
      <c r="E17" s="343"/>
      <c r="F17" s="217" t="s">
        <v>6</v>
      </c>
      <c r="G17" s="360"/>
      <c r="J17" s="212"/>
      <c r="K17" s="212"/>
      <c r="L17" s="212"/>
      <c r="M17" s="212"/>
      <c r="N17" s="212"/>
      <c r="O17" s="258"/>
      <c r="P17" s="258"/>
    </row>
    <row r="18" spans="2:23" ht="19.95" customHeight="1">
      <c r="B18" s="341"/>
      <c r="C18" s="320"/>
      <c r="D18" s="320"/>
      <c r="E18" s="320"/>
      <c r="F18" s="357" t="s">
        <v>82</v>
      </c>
      <c r="G18" s="361"/>
      <c r="J18" s="212"/>
      <c r="K18" s="212"/>
      <c r="L18" s="212"/>
      <c r="M18" s="212"/>
      <c r="N18" s="212"/>
      <c r="O18" s="258"/>
      <c r="P18" s="258"/>
      <c r="R18" s="32" t="s">
        <v>283</v>
      </c>
    </row>
    <row r="19" spans="2:23" ht="19.95" customHeight="1">
      <c r="B19" s="186"/>
      <c r="C19" s="198"/>
      <c r="D19" s="198"/>
      <c r="E19" s="198"/>
      <c r="F19" s="359" t="s">
        <v>37</v>
      </c>
      <c r="G19" s="362">
        <f>SUM(G17:G18)</f>
        <v>0</v>
      </c>
      <c r="J19" s="258"/>
      <c r="K19" s="258"/>
      <c r="L19" s="258"/>
      <c r="M19" s="258"/>
      <c r="N19" s="258"/>
      <c r="O19" s="258"/>
      <c r="P19" s="258"/>
    </row>
    <row r="20" spans="2:23" ht="19.95" customHeight="1">
      <c r="B20" s="340" t="s">
        <v>243</v>
      </c>
      <c r="C20" s="343"/>
      <c r="D20" s="343"/>
      <c r="E20" s="343"/>
      <c r="F20" s="217" t="s">
        <v>6</v>
      </c>
      <c r="G20" s="363">
        <f>SUMIF($F$8:$F$19,$F20,G8:G19)</f>
        <v>0</v>
      </c>
      <c r="J20" s="212"/>
      <c r="K20" s="212"/>
      <c r="L20" s="212"/>
      <c r="M20" s="212"/>
      <c r="N20" s="212"/>
      <c r="O20" s="258"/>
      <c r="P20" s="258"/>
    </row>
    <row r="21" spans="2:23" ht="19.95" customHeight="1">
      <c r="B21" s="341"/>
      <c r="C21" s="320"/>
      <c r="D21" s="320"/>
      <c r="E21" s="320"/>
      <c r="F21" s="357" t="s">
        <v>82</v>
      </c>
      <c r="G21" s="364">
        <f>SUM(G9,G12,G15,G18)</f>
        <v>0</v>
      </c>
      <c r="J21" s="212"/>
      <c r="K21" s="212"/>
      <c r="L21" s="212"/>
      <c r="M21" s="212"/>
      <c r="N21" s="212"/>
      <c r="O21" s="258"/>
      <c r="P21" s="258"/>
    </row>
    <row r="22" spans="2:23" ht="19.95" customHeight="1">
      <c r="B22" s="186"/>
      <c r="C22" s="198"/>
      <c r="D22" s="198"/>
      <c r="E22" s="198"/>
      <c r="F22" s="359" t="s">
        <v>37</v>
      </c>
      <c r="G22" s="362">
        <f>SUM(G20:G21)</f>
        <v>0</v>
      </c>
      <c r="J22" s="212"/>
      <c r="K22" s="212"/>
      <c r="L22" s="212"/>
      <c r="M22" s="212"/>
      <c r="N22" s="212"/>
      <c r="O22" s="258"/>
      <c r="P22" s="258"/>
    </row>
    <row r="23" spans="2:23" ht="19.95" customHeight="1">
      <c r="B23" s="187"/>
      <c r="C23" s="187"/>
      <c r="D23" s="33"/>
      <c r="E23" s="212"/>
      <c r="J23" s="212"/>
      <c r="K23" s="212"/>
      <c r="L23" s="212"/>
      <c r="M23" s="212"/>
      <c r="N23" s="212"/>
      <c r="O23" s="365"/>
      <c r="P23" s="365"/>
    </row>
    <row r="24" spans="2:23" s="130" customFormat="1" ht="19.95" customHeight="1">
      <c r="B24" s="130" t="s">
        <v>9</v>
      </c>
      <c r="C24" s="130"/>
      <c r="D24" s="345"/>
      <c r="E24" s="213"/>
      <c r="F24" s="130"/>
      <c r="G24" s="130"/>
      <c r="J24" s="213"/>
      <c r="K24" s="213"/>
      <c r="L24" s="213"/>
      <c r="M24" s="213"/>
      <c r="N24" s="213"/>
      <c r="O24" s="366"/>
      <c r="P24" s="366"/>
      <c r="R24" s="130"/>
      <c r="V24" s="32"/>
      <c r="W24" s="32"/>
    </row>
    <row r="25" spans="2:23" s="163" customFormat="1" ht="34.950000000000003" customHeight="1">
      <c r="B25" s="310" t="s">
        <v>18</v>
      </c>
      <c r="C25" s="199" t="s">
        <v>113</v>
      </c>
      <c r="D25" s="199"/>
      <c r="E25" s="199"/>
      <c r="F25" s="199"/>
      <c r="G25" s="199"/>
      <c r="J25" s="259"/>
      <c r="K25" s="259"/>
      <c r="L25" s="259"/>
      <c r="M25" s="259"/>
      <c r="N25" s="259"/>
      <c r="O25" s="367"/>
      <c r="P25" s="367"/>
      <c r="V25" s="32"/>
      <c r="W25" s="32"/>
    </row>
    <row r="26" spans="2:23" s="163" customFormat="1" ht="34.950000000000003" customHeight="1">
      <c r="B26" s="310" t="s">
        <v>21</v>
      </c>
      <c r="C26" s="199" t="s">
        <v>8</v>
      </c>
      <c r="D26" s="199"/>
      <c r="E26" s="199"/>
      <c r="F26" s="199"/>
      <c r="G26" s="199"/>
      <c r="J26" s="259"/>
      <c r="K26" s="259"/>
      <c r="L26" s="259"/>
      <c r="M26" s="259"/>
      <c r="N26" s="259"/>
      <c r="O26" s="367"/>
      <c r="P26" s="367"/>
      <c r="V26" s="130"/>
      <c r="W26" s="130"/>
    </row>
    <row r="27" spans="2:23" ht="19.95" customHeight="1">
      <c r="B27" s="189"/>
      <c r="C27" s="189"/>
      <c r="D27" s="36"/>
      <c r="E27" s="354"/>
      <c r="F27" s="354"/>
      <c r="G27" s="354"/>
      <c r="J27" s="212"/>
      <c r="K27" s="212"/>
      <c r="L27" s="212"/>
      <c r="M27" s="212"/>
      <c r="N27" s="212"/>
      <c r="O27" s="365"/>
      <c r="P27" s="365"/>
      <c r="V27" s="163"/>
      <c r="W27" s="163"/>
    </row>
    <row r="28" spans="2:23" ht="19.95" customHeight="1">
      <c r="J28" s="212"/>
      <c r="K28" s="212"/>
      <c r="L28" s="212"/>
      <c r="M28" s="212"/>
      <c r="N28" s="212"/>
      <c r="O28" s="258"/>
      <c r="P28" s="258"/>
      <c r="V28" s="163"/>
      <c r="W28" s="163"/>
    </row>
    <row r="29" spans="2:23" ht="19.95" customHeight="1">
      <c r="J29" s="258"/>
      <c r="K29" s="258"/>
      <c r="L29" s="258"/>
      <c r="M29" s="258"/>
      <c r="N29" s="258"/>
      <c r="O29" s="258"/>
      <c r="P29" s="258"/>
    </row>
  </sheetData>
  <sheetProtection sheet="1" objects="1" scenarios="1" formatCells="0"/>
  <mergeCells count="16">
    <mergeCell ref="B5:C5"/>
    <mergeCell ref="B7:F7"/>
    <mergeCell ref="V7:W7"/>
    <mergeCell ref="C25:G25"/>
    <mergeCell ref="C26:G26"/>
    <mergeCell ref="B8:C10"/>
    <mergeCell ref="D8:D10"/>
    <mergeCell ref="E8:E10"/>
    <mergeCell ref="B11:C13"/>
    <mergeCell ref="D11:D13"/>
    <mergeCell ref="E11:E13"/>
    <mergeCell ref="B14:C16"/>
    <mergeCell ref="D14:D16"/>
    <mergeCell ref="E14:E16"/>
    <mergeCell ref="B17:E19"/>
    <mergeCell ref="B20:E22"/>
  </mergeCells>
  <phoneticPr fontId="4"/>
  <conditionalFormatting sqref="V8:W8">
    <cfRule type="expression" dxfId="1" priority="1">
      <formula>$V8="NG"</formula>
    </cfRule>
  </conditionalFormatting>
  <dataValidations count="1">
    <dataValidation type="whole" imeMode="halfAlpha" operator="greaterThanOrEqual" allowBlank="1" showDropDown="0" showInputMessage="1" showErrorMessage="1" errorTitle="エラー" error="0以上の整数で入力してください" sqref="G8:G9 G11:G12 G14:G15 G17:G18">
      <formula1>0</formula1>
    </dataValidation>
  </dataValidations>
  <printOptions horizontalCentered="1"/>
  <pageMargins left="0.86614173228346458" right="0.31496062992125984" top="0.59055118110236227" bottom="0.59055118110236227" header="0.51181102362204722" footer="0.51181102362204722"/>
  <pageSetup paperSize="9" scale="8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B1:AF49"/>
  <sheetViews>
    <sheetView showGridLines="0" zoomScale="80" zoomScaleNormal="80" zoomScaleSheetLayoutView="70" workbookViewId="0"/>
  </sheetViews>
  <sheetFormatPr defaultColWidth="3.59765625" defaultRowHeight="19.95" customHeight="1"/>
  <cols>
    <col min="1" max="1" width="2.69921875" style="32" customWidth="1"/>
    <col min="2" max="2" width="15.69921875" style="32" customWidth="1"/>
    <col min="3" max="3" width="3.59765625" style="32"/>
    <col min="4" max="4" width="22.3984375" style="32" customWidth="1"/>
    <col min="5" max="5" width="9.19921875" style="31" customWidth="1"/>
    <col min="6" max="18" width="12.69921875" style="32" customWidth="1"/>
    <col min="19" max="19" width="2.69921875" style="32" customWidth="1"/>
    <col min="20" max="20" width="3.59765625" style="32"/>
    <col min="21" max="21" width="3.59765625" style="32" hidden="1" customWidth="1"/>
    <col min="22" max="22" width="8.69921875" style="32" hidden="1" customWidth="1"/>
    <col min="23" max="23" width="10.69921875" style="32" hidden="1" customWidth="1"/>
    <col min="24" max="16384" width="3.59765625" style="32"/>
  </cols>
  <sheetData>
    <row r="1" spans="2:23" s="130" customFormat="1" ht="19.95" customHeight="1">
      <c r="B1" s="130" t="s">
        <v>324</v>
      </c>
      <c r="C1" s="130"/>
      <c r="D1" s="130"/>
      <c r="E1" s="88"/>
      <c r="F1" s="130"/>
      <c r="G1" s="130"/>
      <c r="H1" s="130"/>
      <c r="I1" s="130"/>
      <c r="J1" s="130"/>
      <c r="K1" s="130"/>
      <c r="L1" s="130"/>
      <c r="M1" s="130"/>
      <c r="N1" s="130"/>
      <c r="O1" s="130"/>
      <c r="P1" s="130"/>
      <c r="Q1" s="130"/>
      <c r="R1" s="130"/>
      <c r="T1" s="130"/>
      <c r="U1" s="130"/>
      <c r="V1" s="158" t="s">
        <v>298</v>
      </c>
      <c r="W1" s="158" t="s">
        <v>298</v>
      </c>
    </row>
    <row r="2" spans="2:23" ht="10.050000000000001" customHeight="1"/>
    <row r="3" spans="2:23" s="159" customFormat="1" ht="19.95" customHeight="1">
      <c r="E3" s="89"/>
      <c r="J3" s="397" t="s">
        <v>348</v>
      </c>
      <c r="K3" s="132" t="str">
        <f>"（"&amp;表紙!$D$4&amp;表紙!$E$4&amp;"年度）"</f>
        <v>（令和年度）</v>
      </c>
      <c r="L3" s="132"/>
    </row>
    <row r="4" spans="2:23" ht="10.050000000000001" customHeight="1">
      <c r="H4" s="241"/>
      <c r="I4" s="241"/>
      <c r="J4" s="241"/>
      <c r="K4" s="241"/>
      <c r="L4" s="241"/>
    </row>
    <row r="5" spans="2:23" ht="19.95" customHeight="1">
      <c r="B5" s="40">
        <f>表紙!$H$2</f>
        <v>0</v>
      </c>
      <c r="C5" s="242" t="s">
        <v>291</v>
      </c>
      <c r="E5" s="32"/>
      <c r="O5" s="242" t="s">
        <v>276</v>
      </c>
      <c r="P5" s="134">
        <f>表紙!$H$3</f>
        <v>0</v>
      </c>
      <c r="Q5" s="134"/>
      <c r="R5" s="134"/>
    </row>
    <row r="6" spans="2:23" ht="19.95" customHeight="1">
      <c r="V6" s="160" t="s">
        <v>248</v>
      </c>
    </row>
    <row r="7" spans="2:23" s="31" customFormat="1" ht="19.95" customHeight="1">
      <c r="B7" s="340"/>
      <c r="C7" s="343"/>
      <c r="D7" s="343"/>
      <c r="E7" s="379" t="s">
        <v>85</v>
      </c>
      <c r="F7" s="382" t="s">
        <v>332</v>
      </c>
      <c r="G7" s="389" t="s">
        <v>333</v>
      </c>
      <c r="H7" s="389" t="s">
        <v>334</v>
      </c>
      <c r="I7" s="389" t="s">
        <v>50</v>
      </c>
      <c r="J7" s="389" t="s">
        <v>335</v>
      </c>
      <c r="K7" s="389" t="s">
        <v>337</v>
      </c>
      <c r="L7" s="389" t="s">
        <v>338</v>
      </c>
      <c r="M7" s="389" t="s">
        <v>311</v>
      </c>
      <c r="N7" s="389" t="s">
        <v>47</v>
      </c>
      <c r="O7" s="389" t="s">
        <v>339</v>
      </c>
      <c r="P7" s="389" t="s">
        <v>340</v>
      </c>
      <c r="Q7" s="398" t="s">
        <v>341</v>
      </c>
      <c r="R7" s="379" t="s">
        <v>14</v>
      </c>
      <c r="T7" s="31"/>
      <c r="U7" s="31"/>
      <c r="V7" s="161" t="s">
        <v>46</v>
      </c>
      <c r="W7" s="161"/>
    </row>
    <row r="8" spans="2:23" ht="19.95" customHeight="1">
      <c r="B8" s="186" t="s">
        <v>292</v>
      </c>
      <c r="C8" s="191"/>
      <c r="D8" s="191"/>
      <c r="E8" s="228"/>
      <c r="F8" s="201"/>
      <c r="G8" s="390"/>
      <c r="H8" s="390"/>
      <c r="I8" s="390"/>
      <c r="J8" s="390"/>
      <c r="K8" s="390"/>
      <c r="L8" s="390"/>
      <c r="M8" s="390"/>
      <c r="N8" s="390"/>
      <c r="O8" s="390"/>
      <c r="P8" s="390"/>
      <c r="Q8" s="399"/>
      <c r="R8" s="406"/>
      <c r="V8" s="162" t="s">
        <v>55</v>
      </c>
      <c r="W8" s="164" t="s">
        <v>355</v>
      </c>
    </row>
    <row r="9" spans="2:23" ht="19.95" customHeight="1">
      <c r="B9" s="368" t="s">
        <v>325</v>
      </c>
      <c r="C9" s="369"/>
      <c r="D9" s="369"/>
      <c r="E9" s="380" t="s">
        <v>208</v>
      </c>
      <c r="F9" s="383"/>
      <c r="G9" s="391"/>
      <c r="H9" s="391"/>
      <c r="I9" s="391"/>
      <c r="J9" s="391"/>
      <c r="K9" s="391"/>
      <c r="L9" s="391"/>
      <c r="M9" s="391"/>
      <c r="N9" s="391"/>
      <c r="O9" s="391"/>
      <c r="P9" s="391"/>
      <c r="Q9" s="400"/>
      <c r="R9" s="157">
        <f t="shared" ref="R9:R44" si="0">SUM(F9:Q9)</f>
        <v>0</v>
      </c>
    </row>
    <row r="10" spans="2:23" ht="19.95" customHeight="1">
      <c r="B10" s="175" t="s">
        <v>279</v>
      </c>
      <c r="C10" s="370" t="s">
        <v>11</v>
      </c>
      <c r="D10" s="375"/>
      <c r="E10" s="247" t="s">
        <v>208</v>
      </c>
      <c r="F10" s="105"/>
      <c r="G10" s="119"/>
      <c r="H10" s="119"/>
      <c r="I10" s="119"/>
      <c r="J10" s="119"/>
      <c r="K10" s="119"/>
      <c r="L10" s="119"/>
      <c r="M10" s="119"/>
      <c r="N10" s="119"/>
      <c r="O10" s="119"/>
      <c r="P10" s="119"/>
      <c r="Q10" s="136"/>
      <c r="R10" s="147">
        <f t="shared" si="0"/>
        <v>0</v>
      </c>
    </row>
    <row r="11" spans="2:23" ht="19.95" customHeight="1">
      <c r="B11" s="177"/>
      <c r="C11" s="371" t="s">
        <v>157</v>
      </c>
      <c r="D11" s="376"/>
      <c r="E11" s="225" t="s">
        <v>25</v>
      </c>
      <c r="F11" s="384"/>
      <c r="G11" s="392"/>
      <c r="H11" s="392"/>
      <c r="I11" s="392"/>
      <c r="J11" s="392"/>
      <c r="K11" s="392"/>
      <c r="L11" s="392"/>
      <c r="M11" s="392"/>
      <c r="N11" s="392"/>
      <c r="O11" s="392"/>
      <c r="P11" s="392"/>
      <c r="Q11" s="401"/>
      <c r="R11" s="407">
        <f t="shared" si="0"/>
        <v>0</v>
      </c>
    </row>
    <row r="12" spans="2:23" ht="19.95" customHeight="1">
      <c r="B12" s="177"/>
      <c r="C12" s="371" t="s">
        <v>115</v>
      </c>
      <c r="D12" s="376"/>
      <c r="E12" s="225" t="s">
        <v>326</v>
      </c>
      <c r="F12" s="384"/>
      <c r="G12" s="392"/>
      <c r="H12" s="392"/>
      <c r="I12" s="392"/>
      <c r="J12" s="392"/>
      <c r="K12" s="392"/>
      <c r="L12" s="392"/>
      <c r="M12" s="392"/>
      <c r="N12" s="392"/>
      <c r="O12" s="392"/>
      <c r="P12" s="392"/>
      <c r="Q12" s="401"/>
      <c r="R12" s="407">
        <f t="shared" si="0"/>
        <v>0</v>
      </c>
    </row>
    <row r="13" spans="2:23" ht="19.95" customHeight="1">
      <c r="B13" s="177"/>
      <c r="C13" s="371" t="s">
        <v>327</v>
      </c>
      <c r="D13" s="376"/>
      <c r="E13" s="225" t="s">
        <v>25</v>
      </c>
      <c r="F13" s="384"/>
      <c r="G13" s="392"/>
      <c r="H13" s="392"/>
      <c r="I13" s="392"/>
      <c r="J13" s="392"/>
      <c r="K13" s="392"/>
      <c r="L13" s="392"/>
      <c r="M13" s="392"/>
      <c r="N13" s="392"/>
      <c r="O13" s="392"/>
      <c r="P13" s="392"/>
      <c r="Q13" s="401"/>
      <c r="R13" s="408">
        <f t="shared" si="0"/>
        <v>0</v>
      </c>
    </row>
    <row r="14" spans="2:23" ht="19.95" customHeight="1">
      <c r="B14" s="177"/>
      <c r="C14" s="371" t="s">
        <v>328</v>
      </c>
      <c r="D14" s="376"/>
      <c r="E14" s="225" t="s">
        <v>326</v>
      </c>
      <c r="F14" s="384"/>
      <c r="G14" s="392"/>
      <c r="H14" s="392"/>
      <c r="I14" s="392"/>
      <c r="J14" s="392"/>
      <c r="K14" s="392"/>
      <c r="L14" s="392"/>
      <c r="M14" s="392"/>
      <c r="N14" s="392"/>
      <c r="O14" s="392"/>
      <c r="P14" s="392"/>
      <c r="Q14" s="401"/>
      <c r="R14" s="409">
        <f t="shared" si="0"/>
        <v>0</v>
      </c>
    </row>
    <row r="15" spans="2:23" ht="19.95" customHeight="1">
      <c r="B15" s="177"/>
      <c r="C15" s="371" t="s">
        <v>258</v>
      </c>
      <c r="D15" s="376"/>
      <c r="E15" s="225" t="s">
        <v>25</v>
      </c>
      <c r="F15" s="384"/>
      <c r="G15" s="392"/>
      <c r="H15" s="392"/>
      <c r="I15" s="392"/>
      <c r="J15" s="392"/>
      <c r="K15" s="392"/>
      <c r="L15" s="392"/>
      <c r="M15" s="392"/>
      <c r="N15" s="392"/>
      <c r="O15" s="392"/>
      <c r="P15" s="392"/>
      <c r="Q15" s="401"/>
      <c r="R15" s="409">
        <f t="shared" si="0"/>
        <v>0</v>
      </c>
    </row>
    <row r="16" spans="2:23" ht="19.95" customHeight="1">
      <c r="B16" s="176"/>
      <c r="C16" s="372" t="s">
        <v>190</v>
      </c>
      <c r="D16" s="377"/>
      <c r="E16" s="381" t="s">
        <v>326</v>
      </c>
      <c r="F16" s="385"/>
      <c r="G16" s="393"/>
      <c r="H16" s="393"/>
      <c r="I16" s="393"/>
      <c r="J16" s="393"/>
      <c r="K16" s="393"/>
      <c r="L16" s="393"/>
      <c r="M16" s="393"/>
      <c r="N16" s="393"/>
      <c r="O16" s="393"/>
      <c r="P16" s="393"/>
      <c r="Q16" s="402"/>
      <c r="R16" s="410">
        <f t="shared" si="0"/>
        <v>0</v>
      </c>
    </row>
    <row r="17" spans="2:23" ht="19.95" customHeight="1">
      <c r="B17" s="175" t="s">
        <v>171</v>
      </c>
      <c r="C17" s="370" t="s">
        <v>11</v>
      </c>
      <c r="D17" s="375"/>
      <c r="E17" s="247" t="s">
        <v>208</v>
      </c>
      <c r="F17" s="105"/>
      <c r="G17" s="119"/>
      <c r="H17" s="119"/>
      <c r="I17" s="119"/>
      <c r="J17" s="119"/>
      <c r="K17" s="119"/>
      <c r="L17" s="119"/>
      <c r="M17" s="119"/>
      <c r="N17" s="119"/>
      <c r="O17" s="119"/>
      <c r="P17" s="119"/>
      <c r="Q17" s="136"/>
      <c r="R17" s="147">
        <f t="shared" si="0"/>
        <v>0</v>
      </c>
    </row>
    <row r="18" spans="2:23" ht="19.95" customHeight="1">
      <c r="B18" s="177"/>
      <c r="C18" s="371" t="s">
        <v>157</v>
      </c>
      <c r="D18" s="376"/>
      <c r="E18" s="225" t="s">
        <v>25</v>
      </c>
      <c r="F18" s="384"/>
      <c r="G18" s="392"/>
      <c r="H18" s="392"/>
      <c r="I18" s="392"/>
      <c r="J18" s="392"/>
      <c r="K18" s="392"/>
      <c r="L18" s="392"/>
      <c r="M18" s="392"/>
      <c r="N18" s="392"/>
      <c r="O18" s="392"/>
      <c r="P18" s="392"/>
      <c r="Q18" s="401"/>
      <c r="R18" s="409">
        <f t="shared" si="0"/>
        <v>0</v>
      </c>
    </row>
    <row r="19" spans="2:23" ht="19.95" customHeight="1">
      <c r="B19" s="177"/>
      <c r="C19" s="371" t="s">
        <v>115</v>
      </c>
      <c r="D19" s="376"/>
      <c r="E19" s="225" t="s">
        <v>326</v>
      </c>
      <c r="F19" s="384"/>
      <c r="G19" s="392"/>
      <c r="H19" s="392"/>
      <c r="I19" s="392"/>
      <c r="J19" s="392"/>
      <c r="K19" s="392"/>
      <c r="L19" s="392"/>
      <c r="M19" s="392"/>
      <c r="N19" s="392"/>
      <c r="O19" s="392"/>
      <c r="P19" s="392"/>
      <c r="Q19" s="401"/>
      <c r="R19" s="411">
        <f t="shared" si="0"/>
        <v>0</v>
      </c>
    </row>
    <row r="20" spans="2:23" ht="19.95" customHeight="1">
      <c r="B20" s="177"/>
      <c r="C20" s="371" t="s">
        <v>327</v>
      </c>
      <c r="D20" s="376"/>
      <c r="E20" s="225" t="s">
        <v>25</v>
      </c>
      <c r="F20" s="384"/>
      <c r="G20" s="392"/>
      <c r="H20" s="392"/>
      <c r="I20" s="392"/>
      <c r="J20" s="392"/>
      <c r="K20" s="392"/>
      <c r="L20" s="392"/>
      <c r="M20" s="392"/>
      <c r="N20" s="392"/>
      <c r="O20" s="392"/>
      <c r="P20" s="392"/>
      <c r="Q20" s="401"/>
      <c r="R20" s="407">
        <f t="shared" si="0"/>
        <v>0</v>
      </c>
    </row>
    <row r="21" spans="2:23" ht="19.95" customHeight="1">
      <c r="B21" s="177"/>
      <c r="C21" s="371" t="s">
        <v>328</v>
      </c>
      <c r="D21" s="376"/>
      <c r="E21" s="225" t="s">
        <v>326</v>
      </c>
      <c r="F21" s="384"/>
      <c r="G21" s="392"/>
      <c r="H21" s="392"/>
      <c r="I21" s="392"/>
      <c r="J21" s="392"/>
      <c r="K21" s="392"/>
      <c r="L21" s="392"/>
      <c r="M21" s="392"/>
      <c r="N21" s="392"/>
      <c r="O21" s="392"/>
      <c r="P21" s="392"/>
      <c r="Q21" s="401"/>
      <c r="R21" s="407">
        <f t="shared" si="0"/>
        <v>0</v>
      </c>
    </row>
    <row r="22" spans="2:23" ht="19.95" customHeight="1">
      <c r="B22" s="177"/>
      <c r="C22" s="371" t="s">
        <v>258</v>
      </c>
      <c r="D22" s="376"/>
      <c r="E22" s="225" t="s">
        <v>25</v>
      </c>
      <c r="F22" s="384"/>
      <c r="G22" s="392"/>
      <c r="H22" s="392"/>
      <c r="I22" s="392"/>
      <c r="J22" s="392"/>
      <c r="K22" s="392"/>
      <c r="L22" s="392"/>
      <c r="M22" s="392"/>
      <c r="N22" s="392"/>
      <c r="O22" s="392"/>
      <c r="P22" s="392"/>
      <c r="Q22" s="401"/>
      <c r="R22" s="408">
        <f t="shared" si="0"/>
        <v>0</v>
      </c>
    </row>
    <row r="23" spans="2:23" ht="19.95" customHeight="1">
      <c r="B23" s="176"/>
      <c r="C23" s="372" t="s">
        <v>190</v>
      </c>
      <c r="D23" s="377"/>
      <c r="E23" s="381" t="s">
        <v>326</v>
      </c>
      <c r="F23" s="385"/>
      <c r="G23" s="393"/>
      <c r="H23" s="393"/>
      <c r="I23" s="393"/>
      <c r="J23" s="393"/>
      <c r="K23" s="393"/>
      <c r="L23" s="393"/>
      <c r="M23" s="393"/>
      <c r="N23" s="393"/>
      <c r="O23" s="393"/>
      <c r="P23" s="393"/>
      <c r="Q23" s="402"/>
      <c r="R23" s="410">
        <f t="shared" si="0"/>
        <v>0</v>
      </c>
    </row>
    <row r="24" spans="2:23" ht="19.95" customHeight="1">
      <c r="B24" s="175" t="s">
        <v>280</v>
      </c>
      <c r="C24" s="370" t="s">
        <v>11</v>
      </c>
      <c r="D24" s="375"/>
      <c r="E24" s="247" t="s">
        <v>208</v>
      </c>
      <c r="F24" s="105"/>
      <c r="G24" s="119"/>
      <c r="H24" s="119"/>
      <c r="I24" s="119"/>
      <c r="J24" s="119"/>
      <c r="K24" s="119"/>
      <c r="L24" s="119"/>
      <c r="M24" s="119"/>
      <c r="N24" s="119"/>
      <c r="O24" s="119"/>
      <c r="P24" s="119"/>
      <c r="Q24" s="136"/>
      <c r="R24" s="412">
        <f t="shared" si="0"/>
        <v>0</v>
      </c>
    </row>
    <row r="25" spans="2:23" ht="19.95" customHeight="1">
      <c r="B25" s="177"/>
      <c r="C25" s="371" t="s">
        <v>157</v>
      </c>
      <c r="D25" s="376"/>
      <c r="E25" s="225" t="s">
        <v>25</v>
      </c>
      <c r="F25" s="384"/>
      <c r="G25" s="392"/>
      <c r="H25" s="392"/>
      <c r="I25" s="392"/>
      <c r="J25" s="392"/>
      <c r="K25" s="392"/>
      <c r="L25" s="392"/>
      <c r="M25" s="392"/>
      <c r="N25" s="392"/>
      <c r="O25" s="392"/>
      <c r="P25" s="392"/>
      <c r="Q25" s="401"/>
      <c r="R25" s="411">
        <f t="shared" si="0"/>
        <v>0</v>
      </c>
    </row>
    <row r="26" spans="2:23" ht="19.95" customHeight="1">
      <c r="B26" s="177"/>
      <c r="C26" s="371" t="s">
        <v>115</v>
      </c>
      <c r="D26" s="376"/>
      <c r="E26" s="225" t="s">
        <v>326</v>
      </c>
      <c r="F26" s="384"/>
      <c r="G26" s="392"/>
      <c r="H26" s="392"/>
      <c r="I26" s="392"/>
      <c r="J26" s="392"/>
      <c r="K26" s="392"/>
      <c r="L26" s="392"/>
      <c r="M26" s="392"/>
      <c r="N26" s="392"/>
      <c r="O26" s="392"/>
      <c r="P26" s="392"/>
      <c r="Q26" s="401"/>
      <c r="R26" s="411">
        <f t="shared" si="0"/>
        <v>0</v>
      </c>
      <c r="V26" s="130"/>
      <c r="W26" s="130"/>
    </row>
    <row r="27" spans="2:23" ht="19.95" customHeight="1">
      <c r="B27" s="177"/>
      <c r="C27" s="371" t="s">
        <v>327</v>
      </c>
      <c r="D27" s="376"/>
      <c r="E27" s="225" t="s">
        <v>25</v>
      </c>
      <c r="F27" s="384"/>
      <c r="G27" s="392"/>
      <c r="H27" s="392"/>
      <c r="I27" s="392"/>
      <c r="J27" s="392"/>
      <c r="K27" s="392"/>
      <c r="L27" s="392"/>
      <c r="M27" s="392"/>
      <c r="N27" s="392"/>
      <c r="O27" s="392"/>
      <c r="P27" s="392"/>
      <c r="Q27" s="401"/>
      <c r="R27" s="408">
        <f t="shared" si="0"/>
        <v>0</v>
      </c>
      <c r="V27" s="163"/>
      <c r="W27" s="163"/>
    </row>
    <row r="28" spans="2:23" ht="19.95" customHeight="1">
      <c r="B28" s="177"/>
      <c r="C28" s="371" t="s">
        <v>328</v>
      </c>
      <c r="D28" s="376"/>
      <c r="E28" s="225" t="s">
        <v>326</v>
      </c>
      <c r="F28" s="384"/>
      <c r="G28" s="392"/>
      <c r="H28" s="392"/>
      <c r="I28" s="392"/>
      <c r="J28" s="392"/>
      <c r="K28" s="392"/>
      <c r="L28" s="392"/>
      <c r="M28" s="392"/>
      <c r="N28" s="392"/>
      <c r="O28" s="392"/>
      <c r="P28" s="392"/>
      <c r="Q28" s="401"/>
      <c r="R28" s="411">
        <f t="shared" si="0"/>
        <v>0</v>
      </c>
      <c r="V28" s="163"/>
      <c r="W28" s="163"/>
    </row>
    <row r="29" spans="2:23" ht="19.95" customHeight="1">
      <c r="B29" s="177"/>
      <c r="C29" s="371" t="s">
        <v>258</v>
      </c>
      <c r="D29" s="376"/>
      <c r="E29" s="225" t="s">
        <v>25</v>
      </c>
      <c r="F29" s="384"/>
      <c r="G29" s="392"/>
      <c r="H29" s="392"/>
      <c r="I29" s="392"/>
      <c r="J29" s="392"/>
      <c r="K29" s="392"/>
      <c r="L29" s="392"/>
      <c r="M29" s="392"/>
      <c r="N29" s="392"/>
      <c r="O29" s="392"/>
      <c r="P29" s="392"/>
      <c r="Q29" s="401"/>
      <c r="R29" s="411">
        <f t="shared" si="0"/>
        <v>0</v>
      </c>
    </row>
    <row r="30" spans="2:23" ht="19.95" customHeight="1">
      <c r="B30" s="176"/>
      <c r="C30" s="372" t="s">
        <v>190</v>
      </c>
      <c r="D30" s="377"/>
      <c r="E30" s="381" t="s">
        <v>326</v>
      </c>
      <c r="F30" s="385"/>
      <c r="G30" s="393"/>
      <c r="H30" s="393"/>
      <c r="I30" s="393"/>
      <c r="J30" s="393"/>
      <c r="K30" s="393"/>
      <c r="L30" s="393"/>
      <c r="M30" s="393"/>
      <c r="N30" s="393"/>
      <c r="O30" s="393"/>
      <c r="P30" s="393"/>
      <c r="Q30" s="402"/>
      <c r="R30" s="413">
        <f t="shared" si="0"/>
        <v>0</v>
      </c>
    </row>
    <row r="31" spans="2:23" ht="19.95" customHeight="1">
      <c r="B31" s="175" t="s">
        <v>281</v>
      </c>
      <c r="C31" s="370" t="s">
        <v>11</v>
      </c>
      <c r="D31" s="375"/>
      <c r="E31" s="247" t="s">
        <v>208</v>
      </c>
      <c r="F31" s="105"/>
      <c r="G31" s="119"/>
      <c r="H31" s="119"/>
      <c r="I31" s="119"/>
      <c r="J31" s="119"/>
      <c r="K31" s="119"/>
      <c r="L31" s="119"/>
      <c r="M31" s="119"/>
      <c r="N31" s="119"/>
      <c r="O31" s="119"/>
      <c r="P31" s="119"/>
      <c r="Q31" s="136"/>
      <c r="R31" s="412">
        <f t="shared" si="0"/>
        <v>0</v>
      </c>
    </row>
    <row r="32" spans="2:23" ht="19.95" customHeight="1">
      <c r="B32" s="177"/>
      <c r="C32" s="371" t="s">
        <v>157</v>
      </c>
      <c r="D32" s="376"/>
      <c r="E32" s="225" t="s">
        <v>25</v>
      </c>
      <c r="F32" s="384"/>
      <c r="G32" s="392"/>
      <c r="H32" s="392"/>
      <c r="I32" s="392"/>
      <c r="J32" s="392"/>
      <c r="K32" s="392"/>
      <c r="L32" s="392"/>
      <c r="M32" s="392"/>
      <c r="N32" s="392"/>
      <c r="O32" s="392"/>
      <c r="P32" s="392"/>
      <c r="Q32" s="401"/>
      <c r="R32" s="411">
        <f t="shared" si="0"/>
        <v>0</v>
      </c>
    </row>
    <row r="33" spans="2:32" ht="19.95" customHeight="1">
      <c r="B33" s="177"/>
      <c r="C33" s="371" t="s">
        <v>115</v>
      </c>
      <c r="D33" s="376"/>
      <c r="E33" s="225" t="s">
        <v>326</v>
      </c>
      <c r="F33" s="384"/>
      <c r="G33" s="392"/>
      <c r="H33" s="392"/>
      <c r="I33" s="392"/>
      <c r="J33" s="392"/>
      <c r="K33" s="392"/>
      <c r="L33" s="392"/>
      <c r="M33" s="392"/>
      <c r="N33" s="392"/>
      <c r="O33" s="392"/>
      <c r="P33" s="392"/>
      <c r="Q33" s="401"/>
      <c r="R33" s="411">
        <f t="shared" si="0"/>
        <v>0</v>
      </c>
    </row>
    <row r="34" spans="2:32" ht="19.95" customHeight="1">
      <c r="B34" s="177"/>
      <c r="C34" s="371" t="s">
        <v>327</v>
      </c>
      <c r="D34" s="376"/>
      <c r="E34" s="225" t="s">
        <v>25</v>
      </c>
      <c r="F34" s="384"/>
      <c r="G34" s="392"/>
      <c r="H34" s="392"/>
      <c r="I34" s="392"/>
      <c r="J34" s="392"/>
      <c r="K34" s="392"/>
      <c r="L34" s="392"/>
      <c r="M34" s="392"/>
      <c r="N34" s="392"/>
      <c r="O34" s="392"/>
      <c r="P34" s="392"/>
      <c r="Q34" s="401"/>
      <c r="R34" s="408">
        <f t="shared" si="0"/>
        <v>0</v>
      </c>
    </row>
    <row r="35" spans="2:32" ht="19.95" customHeight="1">
      <c r="B35" s="177"/>
      <c r="C35" s="371" t="s">
        <v>328</v>
      </c>
      <c r="D35" s="376"/>
      <c r="E35" s="225" t="s">
        <v>326</v>
      </c>
      <c r="F35" s="384"/>
      <c r="G35" s="392"/>
      <c r="H35" s="392"/>
      <c r="I35" s="392"/>
      <c r="J35" s="392"/>
      <c r="K35" s="392"/>
      <c r="L35" s="392"/>
      <c r="M35" s="392"/>
      <c r="N35" s="392"/>
      <c r="O35" s="392"/>
      <c r="P35" s="392"/>
      <c r="Q35" s="401"/>
      <c r="R35" s="411">
        <f t="shared" si="0"/>
        <v>0</v>
      </c>
    </row>
    <row r="36" spans="2:32" ht="19.95" customHeight="1">
      <c r="B36" s="177"/>
      <c r="C36" s="371" t="s">
        <v>258</v>
      </c>
      <c r="D36" s="376"/>
      <c r="E36" s="225" t="s">
        <v>25</v>
      </c>
      <c r="F36" s="384"/>
      <c r="G36" s="392"/>
      <c r="H36" s="392"/>
      <c r="I36" s="392"/>
      <c r="J36" s="392"/>
      <c r="K36" s="392"/>
      <c r="L36" s="392"/>
      <c r="M36" s="392"/>
      <c r="N36" s="392"/>
      <c r="O36" s="392"/>
      <c r="P36" s="392"/>
      <c r="Q36" s="401"/>
      <c r="R36" s="411">
        <f t="shared" si="0"/>
        <v>0</v>
      </c>
    </row>
    <row r="37" spans="2:32" ht="19.95" customHeight="1">
      <c r="B37" s="176"/>
      <c r="C37" s="372" t="s">
        <v>190</v>
      </c>
      <c r="D37" s="377"/>
      <c r="E37" s="381" t="s">
        <v>326</v>
      </c>
      <c r="F37" s="385"/>
      <c r="G37" s="393"/>
      <c r="H37" s="393"/>
      <c r="I37" s="393"/>
      <c r="J37" s="393"/>
      <c r="K37" s="393"/>
      <c r="L37" s="393"/>
      <c r="M37" s="393"/>
      <c r="N37" s="393"/>
      <c r="O37" s="393"/>
      <c r="P37" s="393"/>
      <c r="Q37" s="402"/>
      <c r="R37" s="413">
        <f t="shared" si="0"/>
        <v>0</v>
      </c>
    </row>
    <row r="38" spans="2:32" ht="19.95" customHeight="1">
      <c r="B38" s="177" t="s">
        <v>243</v>
      </c>
      <c r="C38" s="373" t="s">
        <v>11</v>
      </c>
      <c r="D38" s="378"/>
      <c r="E38" s="224" t="s">
        <v>208</v>
      </c>
      <c r="F38" s="386">
        <f t="shared" ref="F38:Q44" si="1">SUMIF($C$10:$C$37,$C38,F$10:F$37)</f>
        <v>0</v>
      </c>
      <c r="G38" s="394">
        <f t="shared" si="1"/>
        <v>0</v>
      </c>
      <c r="H38" s="394">
        <f t="shared" si="1"/>
        <v>0</v>
      </c>
      <c r="I38" s="394">
        <f t="shared" si="1"/>
        <v>0</v>
      </c>
      <c r="J38" s="394">
        <f t="shared" si="1"/>
        <v>0</v>
      </c>
      <c r="K38" s="394">
        <f t="shared" si="1"/>
        <v>0</v>
      </c>
      <c r="L38" s="394">
        <f t="shared" si="1"/>
        <v>0</v>
      </c>
      <c r="M38" s="394">
        <f t="shared" si="1"/>
        <v>0</v>
      </c>
      <c r="N38" s="394">
        <f t="shared" si="1"/>
        <v>0</v>
      </c>
      <c r="O38" s="394">
        <f t="shared" si="1"/>
        <v>0</v>
      </c>
      <c r="P38" s="394">
        <f t="shared" si="1"/>
        <v>0</v>
      </c>
      <c r="Q38" s="403">
        <f t="shared" si="1"/>
        <v>0</v>
      </c>
      <c r="R38" s="414">
        <f t="shared" si="0"/>
        <v>0</v>
      </c>
    </row>
    <row r="39" spans="2:32" ht="19.95" customHeight="1">
      <c r="B39" s="177"/>
      <c r="C39" s="371" t="s">
        <v>157</v>
      </c>
      <c r="D39" s="376"/>
      <c r="E39" s="225" t="s">
        <v>25</v>
      </c>
      <c r="F39" s="387">
        <f t="shared" si="1"/>
        <v>0</v>
      </c>
      <c r="G39" s="395">
        <f t="shared" si="1"/>
        <v>0</v>
      </c>
      <c r="H39" s="395">
        <f t="shared" si="1"/>
        <v>0</v>
      </c>
      <c r="I39" s="395">
        <f t="shared" si="1"/>
        <v>0</v>
      </c>
      <c r="J39" s="395">
        <f t="shared" si="1"/>
        <v>0</v>
      </c>
      <c r="K39" s="395">
        <f t="shared" si="1"/>
        <v>0</v>
      </c>
      <c r="L39" s="395">
        <f t="shared" si="1"/>
        <v>0</v>
      </c>
      <c r="M39" s="395">
        <f t="shared" si="1"/>
        <v>0</v>
      </c>
      <c r="N39" s="395">
        <f t="shared" si="1"/>
        <v>0</v>
      </c>
      <c r="O39" s="395">
        <f t="shared" si="1"/>
        <v>0</v>
      </c>
      <c r="P39" s="395">
        <f t="shared" si="1"/>
        <v>0</v>
      </c>
      <c r="Q39" s="404">
        <f t="shared" si="1"/>
        <v>0</v>
      </c>
      <c r="R39" s="415">
        <f t="shared" si="0"/>
        <v>0</v>
      </c>
    </row>
    <row r="40" spans="2:32" ht="19.95" customHeight="1">
      <c r="B40" s="177"/>
      <c r="C40" s="371" t="s">
        <v>115</v>
      </c>
      <c r="D40" s="376"/>
      <c r="E40" s="225" t="s">
        <v>326</v>
      </c>
      <c r="F40" s="387">
        <f t="shared" si="1"/>
        <v>0</v>
      </c>
      <c r="G40" s="395">
        <f t="shared" si="1"/>
        <v>0</v>
      </c>
      <c r="H40" s="395">
        <f t="shared" si="1"/>
        <v>0</v>
      </c>
      <c r="I40" s="395">
        <f t="shared" si="1"/>
        <v>0</v>
      </c>
      <c r="J40" s="395">
        <f t="shared" si="1"/>
        <v>0</v>
      </c>
      <c r="K40" s="395">
        <f t="shared" si="1"/>
        <v>0</v>
      </c>
      <c r="L40" s="395">
        <f t="shared" si="1"/>
        <v>0</v>
      </c>
      <c r="M40" s="395">
        <f t="shared" si="1"/>
        <v>0</v>
      </c>
      <c r="N40" s="395">
        <f t="shared" si="1"/>
        <v>0</v>
      </c>
      <c r="O40" s="395">
        <f t="shared" si="1"/>
        <v>0</v>
      </c>
      <c r="P40" s="395">
        <f t="shared" si="1"/>
        <v>0</v>
      </c>
      <c r="Q40" s="404">
        <f t="shared" si="1"/>
        <v>0</v>
      </c>
      <c r="R40" s="415">
        <f t="shared" si="0"/>
        <v>0</v>
      </c>
    </row>
    <row r="41" spans="2:32" ht="19.95" customHeight="1">
      <c r="B41" s="177"/>
      <c r="C41" s="371" t="s">
        <v>327</v>
      </c>
      <c r="D41" s="376"/>
      <c r="E41" s="225" t="s">
        <v>25</v>
      </c>
      <c r="F41" s="387">
        <f t="shared" si="1"/>
        <v>0</v>
      </c>
      <c r="G41" s="395">
        <f t="shared" si="1"/>
        <v>0</v>
      </c>
      <c r="H41" s="395">
        <f t="shared" si="1"/>
        <v>0</v>
      </c>
      <c r="I41" s="395">
        <f t="shared" si="1"/>
        <v>0</v>
      </c>
      <c r="J41" s="395">
        <f t="shared" si="1"/>
        <v>0</v>
      </c>
      <c r="K41" s="395">
        <f t="shared" si="1"/>
        <v>0</v>
      </c>
      <c r="L41" s="395">
        <f t="shared" si="1"/>
        <v>0</v>
      </c>
      <c r="M41" s="395">
        <f t="shared" si="1"/>
        <v>0</v>
      </c>
      <c r="N41" s="395">
        <f t="shared" si="1"/>
        <v>0</v>
      </c>
      <c r="O41" s="395">
        <f t="shared" si="1"/>
        <v>0</v>
      </c>
      <c r="P41" s="395">
        <f t="shared" si="1"/>
        <v>0</v>
      </c>
      <c r="Q41" s="404">
        <f t="shared" si="1"/>
        <v>0</v>
      </c>
      <c r="R41" s="416">
        <f t="shared" si="0"/>
        <v>0</v>
      </c>
    </row>
    <row r="42" spans="2:32" ht="19.95" customHeight="1">
      <c r="B42" s="177"/>
      <c r="C42" s="371" t="s">
        <v>328</v>
      </c>
      <c r="D42" s="376"/>
      <c r="E42" s="225" t="s">
        <v>326</v>
      </c>
      <c r="F42" s="387">
        <f t="shared" si="1"/>
        <v>0</v>
      </c>
      <c r="G42" s="395">
        <f t="shared" si="1"/>
        <v>0</v>
      </c>
      <c r="H42" s="395">
        <f t="shared" si="1"/>
        <v>0</v>
      </c>
      <c r="I42" s="395">
        <f t="shared" si="1"/>
        <v>0</v>
      </c>
      <c r="J42" s="395">
        <f t="shared" si="1"/>
        <v>0</v>
      </c>
      <c r="K42" s="395">
        <f t="shared" si="1"/>
        <v>0</v>
      </c>
      <c r="L42" s="395">
        <f t="shared" si="1"/>
        <v>0</v>
      </c>
      <c r="M42" s="395">
        <f t="shared" si="1"/>
        <v>0</v>
      </c>
      <c r="N42" s="395">
        <f t="shared" si="1"/>
        <v>0</v>
      </c>
      <c r="O42" s="395">
        <f t="shared" si="1"/>
        <v>0</v>
      </c>
      <c r="P42" s="395">
        <f t="shared" si="1"/>
        <v>0</v>
      </c>
      <c r="Q42" s="404">
        <f t="shared" si="1"/>
        <v>0</v>
      </c>
      <c r="R42" s="415">
        <f t="shared" si="0"/>
        <v>0</v>
      </c>
    </row>
    <row r="43" spans="2:32" ht="19.95" customHeight="1">
      <c r="B43" s="177"/>
      <c r="C43" s="371" t="s">
        <v>258</v>
      </c>
      <c r="D43" s="376"/>
      <c r="E43" s="225" t="s">
        <v>25</v>
      </c>
      <c r="F43" s="387">
        <f t="shared" si="1"/>
        <v>0</v>
      </c>
      <c r="G43" s="395">
        <f t="shared" si="1"/>
        <v>0</v>
      </c>
      <c r="H43" s="395">
        <f t="shared" si="1"/>
        <v>0</v>
      </c>
      <c r="I43" s="395">
        <f t="shared" si="1"/>
        <v>0</v>
      </c>
      <c r="J43" s="395">
        <f t="shared" si="1"/>
        <v>0</v>
      </c>
      <c r="K43" s="395">
        <f t="shared" si="1"/>
        <v>0</v>
      </c>
      <c r="L43" s="395">
        <f t="shared" si="1"/>
        <v>0</v>
      </c>
      <c r="M43" s="395">
        <f t="shared" si="1"/>
        <v>0</v>
      </c>
      <c r="N43" s="395">
        <f t="shared" si="1"/>
        <v>0</v>
      </c>
      <c r="O43" s="395">
        <f t="shared" si="1"/>
        <v>0</v>
      </c>
      <c r="P43" s="395">
        <f t="shared" si="1"/>
        <v>0</v>
      </c>
      <c r="Q43" s="404">
        <f t="shared" si="1"/>
        <v>0</v>
      </c>
      <c r="R43" s="415">
        <f t="shared" si="0"/>
        <v>0</v>
      </c>
    </row>
    <row r="44" spans="2:32" ht="19.95" customHeight="1">
      <c r="B44" s="176"/>
      <c r="C44" s="372" t="s">
        <v>190</v>
      </c>
      <c r="D44" s="377"/>
      <c r="E44" s="381" t="s">
        <v>326</v>
      </c>
      <c r="F44" s="388">
        <f t="shared" si="1"/>
        <v>0</v>
      </c>
      <c r="G44" s="396">
        <f t="shared" si="1"/>
        <v>0</v>
      </c>
      <c r="H44" s="396">
        <f t="shared" si="1"/>
        <v>0</v>
      </c>
      <c r="I44" s="396">
        <f t="shared" si="1"/>
        <v>0</v>
      </c>
      <c r="J44" s="396">
        <f t="shared" si="1"/>
        <v>0</v>
      </c>
      <c r="K44" s="396">
        <f t="shared" si="1"/>
        <v>0</v>
      </c>
      <c r="L44" s="396">
        <f t="shared" si="1"/>
        <v>0</v>
      </c>
      <c r="M44" s="396">
        <f t="shared" si="1"/>
        <v>0</v>
      </c>
      <c r="N44" s="396">
        <f t="shared" si="1"/>
        <v>0</v>
      </c>
      <c r="O44" s="396">
        <f t="shared" si="1"/>
        <v>0</v>
      </c>
      <c r="P44" s="396">
        <f t="shared" si="1"/>
        <v>0</v>
      </c>
      <c r="Q44" s="405">
        <f t="shared" si="1"/>
        <v>0</v>
      </c>
      <c r="R44" s="417">
        <f t="shared" si="0"/>
        <v>0</v>
      </c>
    </row>
    <row r="46" spans="2:32" s="34" customFormat="1" ht="19.95" customHeight="1">
      <c r="B46" s="45" t="s">
        <v>9</v>
      </c>
      <c r="E46" s="88"/>
      <c r="T46" s="418"/>
      <c r="U46" s="419"/>
      <c r="V46" s="32"/>
      <c r="W46" s="32"/>
      <c r="X46" s="419"/>
      <c r="Y46" s="419"/>
      <c r="Z46" s="419"/>
      <c r="AA46" s="419"/>
      <c r="AB46" s="419"/>
      <c r="AC46" s="419"/>
      <c r="AD46" s="419"/>
      <c r="AE46" s="419"/>
      <c r="AF46" s="419"/>
    </row>
    <row r="47" spans="2:32" s="34" customFormat="1" ht="19.95" customHeight="1">
      <c r="B47" s="46" t="s">
        <v>18</v>
      </c>
      <c r="C47" s="130" t="s">
        <v>329</v>
      </c>
      <c r="D47" s="130"/>
      <c r="E47" s="130"/>
      <c r="F47" s="130"/>
      <c r="G47" s="130"/>
      <c r="H47" s="130"/>
      <c r="I47" s="130"/>
      <c r="J47" s="130"/>
      <c r="K47" s="130"/>
      <c r="L47" s="130"/>
      <c r="M47" s="130"/>
      <c r="N47" s="130"/>
      <c r="O47" s="130"/>
      <c r="P47" s="130"/>
      <c r="Q47" s="130"/>
      <c r="R47" s="130"/>
      <c r="T47" s="419"/>
      <c r="U47" s="419"/>
      <c r="V47" s="32"/>
      <c r="W47" s="32"/>
      <c r="X47" s="419"/>
      <c r="Y47" s="419"/>
      <c r="Z47" s="419"/>
      <c r="AA47" s="419"/>
      <c r="AB47" s="419"/>
      <c r="AC47" s="419"/>
      <c r="AD47" s="419"/>
      <c r="AE47" s="419"/>
      <c r="AF47" s="419"/>
    </row>
    <row r="48" spans="2:32" s="34" customFormat="1" ht="19.95" customHeight="1">
      <c r="B48" s="46" t="s">
        <v>21</v>
      </c>
      <c r="C48" s="374" t="s">
        <v>330</v>
      </c>
      <c r="D48" s="374"/>
      <c r="E48" s="374"/>
      <c r="F48" s="374"/>
      <c r="G48" s="374"/>
      <c r="H48" s="374"/>
      <c r="I48" s="374"/>
      <c r="J48" s="374"/>
      <c r="K48" s="374"/>
      <c r="L48" s="374"/>
      <c r="M48" s="374"/>
      <c r="N48" s="374"/>
      <c r="O48" s="374"/>
      <c r="P48" s="374"/>
      <c r="Q48" s="374"/>
      <c r="R48" s="374"/>
      <c r="T48" s="418"/>
      <c r="U48" s="419"/>
      <c r="V48" s="32"/>
      <c r="W48" s="32"/>
      <c r="X48" s="419"/>
      <c r="Y48" s="419"/>
      <c r="Z48" s="419"/>
      <c r="AA48" s="419"/>
      <c r="AB48" s="419"/>
      <c r="AC48" s="419"/>
      <c r="AD48" s="419"/>
      <c r="AE48" s="419"/>
      <c r="AF48" s="419"/>
    </row>
    <row r="49" spans="2:32" s="34" customFormat="1" ht="19.95" customHeight="1">
      <c r="B49" s="46" t="s">
        <v>24</v>
      </c>
      <c r="C49" s="374" t="s">
        <v>331</v>
      </c>
      <c r="D49" s="374"/>
      <c r="E49" s="374"/>
      <c r="F49" s="374"/>
      <c r="G49" s="374"/>
      <c r="H49" s="374"/>
      <c r="I49" s="374"/>
      <c r="J49" s="374"/>
      <c r="K49" s="374"/>
      <c r="L49" s="374"/>
      <c r="M49" s="374"/>
      <c r="N49" s="374"/>
      <c r="O49" s="374"/>
      <c r="P49" s="374"/>
      <c r="Q49" s="374"/>
      <c r="R49" s="374"/>
      <c r="T49" s="419"/>
      <c r="U49" s="419"/>
      <c r="V49" s="32"/>
      <c r="W49" s="32"/>
      <c r="X49" s="419"/>
      <c r="Y49" s="419"/>
      <c r="Z49" s="419"/>
      <c r="AA49" s="419"/>
      <c r="AB49" s="419"/>
      <c r="AC49" s="419"/>
      <c r="AD49" s="419"/>
      <c r="AE49" s="419"/>
      <c r="AF49" s="419"/>
    </row>
  </sheetData>
  <sheetProtection sheet="1" objects="1" scenarios="1" formatCells="0"/>
  <mergeCells count="12">
    <mergeCell ref="K3:L3"/>
    <mergeCell ref="P5:R5"/>
    <mergeCell ref="V7:W7"/>
    <mergeCell ref="B9:D9"/>
    <mergeCell ref="C47:R47"/>
    <mergeCell ref="C48:R48"/>
    <mergeCell ref="C49:R49"/>
    <mergeCell ref="B10:B16"/>
    <mergeCell ref="B17:B23"/>
    <mergeCell ref="B24:B30"/>
    <mergeCell ref="B31:B37"/>
    <mergeCell ref="B38:B44"/>
  </mergeCells>
  <phoneticPr fontId="4"/>
  <conditionalFormatting sqref="V8:W8">
    <cfRule type="expression" dxfId="0" priority="1">
      <formula>$V8="NG"</formula>
    </cfRule>
  </conditionalFormatting>
  <dataValidations count="1">
    <dataValidation type="decimal" imeMode="halfAlpha" operator="greaterThanOrEqual" allowBlank="1" showDropDown="0" showInputMessage="0" showErrorMessage="1" errorTitle="エラー" error="0以上の数値を入力してください" sqref="F9:Q37">
      <formula1>0</formula1>
    </dataValidation>
  </dataValidations>
  <printOptions horizontalCentered="1"/>
  <pageMargins left="0.86614173228346458" right="0.31496062992125984" top="0.59055118110236227" bottom="0.59055118110236227" header="0.51181102362204722" footer="0.51181102362204722"/>
  <pageSetup paperSize="8" scale="78" fitToWidth="1" fitToHeight="1"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theme="1"/>
  </sheetPr>
  <dimension ref="A1:H98"/>
  <sheetViews>
    <sheetView zoomScale="80" zoomScaleNormal="80" workbookViewId="0">
      <pane ySplit="1" topLeftCell="A2" activePane="bottomLeft" state="frozen"/>
      <selection pane="bottomLeft"/>
    </sheetView>
  </sheetViews>
  <sheetFormatPr defaultRowHeight="18"/>
  <cols>
    <col min="1" max="1" width="9.3984375" style="420" customWidth="1"/>
    <col min="2" max="2" width="11.8984375" style="421" customWidth="1"/>
  </cols>
  <sheetData>
    <row r="1" spans="1:8">
      <c r="A1" s="422" t="s">
        <v>3</v>
      </c>
      <c r="B1" s="422" t="s">
        <v>56</v>
      </c>
    </row>
    <row r="2" spans="1:8">
      <c r="A2" s="423" t="s">
        <v>42</v>
      </c>
      <c r="B2" s="423" t="s">
        <v>34</v>
      </c>
      <c r="H2" t="str">
        <f>IF(D2&lt;&gt;"",VLOOKUP(D2,'&lt;非表示&gt;マスタ'!A:B,2,FALSE),"")</f>
        <v/>
      </c>
    </row>
    <row r="3" spans="1:8">
      <c r="A3" s="423" t="s">
        <v>0</v>
      </c>
      <c r="B3" s="423" t="s">
        <v>23</v>
      </c>
    </row>
    <row r="4" spans="1:8">
      <c r="A4" s="423" t="s">
        <v>61</v>
      </c>
      <c r="B4" s="423" t="s">
        <v>62</v>
      </c>
    </row>
    <row r="5" spans="1:8">
      <c r="A5" s="423" t="s">
        <v>66</v>
      </c>
      <c r="B5" s="423" t="s">
        <v>68</v>
      </c>
    </row>
    <row r="6" spans="1:8">
      <c r="A6" s="423" t="s">
        <v>70</v>
      </c>
      <c r="B6" s="423" t="s">
        <v>74</v>
      </c>
    </row>
    <row r="7" spans="1:8">
      <c r="A7" s="423" t="s">
        <v>30</v>
      </c>
      <c r="B7" s="423" t="s">
        <v>76</v>
      </c>
    </row>
    <row r="8" spans="1:8">
      <c r="A8" s="423" t="s">
        <v>32</v>
      </c>
      <c r="B8" s="423" t="s">
        <v>65</v>
      </c>
    </row>
    <row r="9" spans="1:8">
      <c r="A9" s="424" t="s">
        <v>77</v>
      </c>
      <c r="B9" s="424" t="s">
        <v>63</v>
      </c>
    </row>
    <row r="10" spans="1:8">
      <c r="A10" s="424" t="s">
        <v>78</v>
      </c>
      <c r="B10" s="424" t="s">
        <v>72</v>
      </c>
    </row>
    <row r="11" spans="1:8">
      <c r="A11" s="424" t="s">
        <v>79</v>
      </c>
      <c r="B11" s="424" t="s">
        <v>86</v>
      </c>
    </row>
    <row r="12" spans="1:8">
      <c r="A12" s="424" t="s">
        <v>57</v>
      </c>
      <c r="B12" s="424" t="s">
        <v>27</v>
      </c>
    </row>
    <row r="13" spans="1:8">
      <c r="A13" s="424" t="s">
        <v>87</v>
      </c>
      <c r="B13" s="424" t="s">
        <v>88</v>
      </c>
    </row>
    <row r="14" spans="1:8">
      <c r="A14" s="424" t="s">
        <v>49</v>
      </c>
      <c r="B14" s="424" t="s">
        <v>36</v>
      </c>
    </row>
    <row r="15" spans="1:8">
      <c r="A15" s="424" t="s">
        <v>90</v>
      </c>
      <c r="B15" s="424" t="s">
        <v>92</v>
      </c>
    </row>
    <row r="16" spans="1:8">
      <c r="A16" s="424" t="s">
        <v>94</v>
      </c>
      <c r="B16" s="424" t="s">
        <v>356</v>
      </c>
    </row>
    <row r="17" spans="1:2">
      <c r="A17" s="424" t="s">
        <v>97</v>
      </c>
      <c r="B17" s="424" t="s">
        <v>64</v>
      </c>
    </row>
    <row r="18" spans="1:2">
      <c r="A18" s="424" t="s">
        <v>69</v>
      </c>
      <c r="B18" s="424" t="s">
        <v>98</v>
      </c>
    </row>
    <row r="19" spans="1:2">
      <c r="A19" s="424" t="s">
        <v>84</v>
      </c>
      <c r="B19" s="424" t="s">
        <v>83</v>
      </c>
    </row>
    <row r="20" spans="1:2">
      <c r="A20" s="425" t="s">
        <v>28</v>
      </c>
      <c r="B20" s="425" t="s">
        <v>75</v>
      </c>
    </row>
    <row r="21" spans="1:2">
      <c r="A21" s="425" t="s">
        <v>99</v>
      </c>
      <c r="B21" s="425" t="s">
        <v>102</v>
      </c>
    </row>
    <row r="22" spans="1:2">
      <c r="A22" s="425" t="s">
        <v>80</v>
      </c>
      <c r="B22" s="425" t="s">
        <v>103</v>
      </c>
    </row>
    <row r="23" spans="1:2">
      <c r="A23" s="426" t="s">
        <v>96</v>
      </c>
      <c r="B23" s="426" t="s">
        <v>104</v>
      </c>
    </row>
    <row r="24" spans="1:2">
      <c r="A24" s="426" t="s">
        <v>105</v>
      </c>
      <c r="B24" s="426" t="s">
        <v>108</v>
      </c>
    </row>
    <row r="25" spans="1:2">
      <c r="A25" s="426" t="s">
        <v>109</v>
      </c>
      <c r="B25" s="426" t="s">
        <v>110</v>
      </c>
    </row>
    <row r="26" spans="1:2">
      <c r="A26" s="426" t="s">
        <v>111</v>
      </c>
      <c r="B26" s="426" t="s">
        <v>112</v>
      </c>
    </row>
    <row r="27" spans="1:2">
      <c r="A27" s="426" t="s">
        <v>114</v>
      </c>
      <c r="B27" s="426" t="s">
        <v>116</v>
      </c>
    </row>
    <row r="28" spans="1:2">
      <c r="A28" s="426" t="s">
        <v>118</v>
      </c>
      <c r="B28" s="426" t="s">
        <v>119</v>
      </c>
    </row>
    <row r="29" spans="1:2">
      <c r="A29" s="426" t="s">
        <v>17</v>
      </c>
      <c r="B29" s="426" t="s">
        <v>120</v>
      </c>
    </row>
    <row r="30" spans="1:2">
      <c r="A30" s="426" t="s">
        <v>122</v>
      </c>
      <c r="B30" s="426" t="s">
        <v>125</v>
      </c>
    </row>
    <row r="31" spans="1:2">
      <c r="A31" s="427" t="s">
        <v>127</v>
      </c>
      <c r="B31" s="427" t="s">
        <v>128</v>
      </c>
    </row>
    <row r="32" spans="1:2">
      <c r="A32" s="427" t="s">
        <v>129</v>
      </c>
      <c r="B32" s="427" t="s">
        <v>131</v>
      </c>
    </row>
    <row r="33" spans="1:2">
      <c r="A33" s="427" t="s">
        <v>132</v>
      </c>
      <c r="B33" s="427" t="s">
        <v>134</v>
      </c>
    </row>
    <row r="34" spans="1:2">
      <c r="A34" s="427" t="s">
        <v>136</v>
      </c>
      <c r="B34" s="427" t="s">
        <v>137</v>
      </c>
    </row>
    <row r="35" spans="1:2">
      <c r="A35" s="427" t="s">
        <v>139</v>
      </c>
      <c r="B35" s="427" t="s">
        <v>140</v>
      </c>
    </row>
    <row r="36" spans="1:2">
      <c r="A36" s="427" t="s">
        <v>141</v>
      </c>
      <c r="B36" s="427" t="s">
        <v>143</v>
      </c>
    </row>
    <row r="37" spans="1:2">
      <c r="A37" s="425" t="s">
        <v>144</v>
      </c>
      <c r="B37" s="425" t="s">
        <v>259</v>
      </c>
    </row>
    <row r="38" spans="1:2">
      <c r="A38" s="425" t="s">
        <v>146</v>
      </c>
      <c r="B38" s="425" t="s">
        <v>148</v>
      </c>
    </row>
    <row r="39" spans="1:2">
      <c r="A39" s="425" t="s">
        <v>149</v>
      </c>
      <c r="B39" s="425" t="s">
        <v>106</v>
      </c>
    </row>
    <row r="40" spans="1:2">
      <c r="A40" s="428" t="s">
        <v>150</v>
      </c>
      <c r="B40" s="428" t="s">
        <v>152</v>
      </c>
    </row>
    <row r="41" spans="1:2">
      <c r="A41" s="427" t="s">
        <v>153</v>
      </c>
      <c r="B41" s="427" t="s">
        <v>156</v>
      </c>
    </row>
    <row r="42" spans="1:2">
      <c r="A42" s="428" t="s">
        <v>100</v>
      </c>
      <c r="B42" s="428" t="s">
        <v>158</v>
      </c>
    </row>
    <row r="43" spans="1:2">
      <c r="A43" s="428" t="s">
        <v>160</v>
      </c>
      <c r="B43" s="428" t="s">
        <v>161</v>
      </c>
    </row>
    <row r="44" spans="1:2">
      <c r="A44" s="428" t="s">
        <v>162</v>
      </c>
      <c r="B44" s="428" t="s">
        <v>29</v>
      </c>
    </row>
    <row r="45" spans="1:2">
      <c r="A45" s="428" t="s">
        <v>163</v>
      </c>
      <c r="B45" s="428" t="s">
        <v>165</v>
      </c>
    </row>
    <row r="46" spans="1:2">
      <c r="A46" s="429" t="s">
        <v>123</v>
      </c>
      <c r="B46" s="429" t="s">
        <v>166</v>
      </c>
    </row>
    <row r="47" spans="1:2">
      <c r="A47" s="429" t="s">
        <v>167</v>
      </c>
      <c r="B47" s="429" t="s">
        <v>168</v>
      </c>
    </row>
    <row r="48" spans="1:2">
      <c r="A48" s="429" t="s">
        <v>170</v>
      </c>
      <c r="B48" s="429" t="s">
        <v>174</v>
      </c>
    </row>
    <row r="49" spans="1:2">
      <c r="A49" s="429" t="s">
        <v>175</v>
      </c>
      <c r="B49" s="429" t="s">
        <v>164</v>
      </c>
    </row>
    <row r="50" spans="1:2">
      <c r="A50" s="430" t="s">
        <v>176</v>
      </c>
      <c r="B50" s="430" t="s">
        <v>179</v>
      </c>
    </row>
    <row r="51" spans="1:2">
      <c r="A51" s="430" t="s">
        <v>60</v>
      </c>
      <c r="B51" s="430" t="s">
        <v>180</v>
      </c>
    </row>
    <row r="52" spans="1:2">
      <c r="A52" s="430" t="s">
        <v>181</v>
      </c>
      <c r="B52" s="430" t="s">
        <v>182</v>
      </c>
    </row>
    <row r="53" spans="1:2">
      <c r="A53" s="430" t="s">
        <v>183</v>
      </c>
      <c r="B53" s="430" t="s">
        <v>185</v>
      </c>
    </row>
    <row r="54" spans="1:2">
      <c r="A54" s="430" t="s">
        <v>186</v>
      </c>
      <c r="B54" s="430" t="s">
        <v>187</v>
      </c>
    </row>
    <row r="55" spans="1:2">
      <c r="A55" s="430" t="s">
        <v>121</v>
      </c>
      <c r="B55" s="430" t="s">
        <v>191</v>
      </c>
    </row>
    <row r="56" spans="1:2">
      <c r="A56" s="430" t="s">
        <v>193</v>
      </c>
      <c r="B56" s="430" t="s">
        <v>194</v>
      </c>
    </row>
    <row r="57" spans="1:2">
      <c r="A57" s="430" t="s">
        <v>20</v>
      </c>
      <c r="B57" s="430" t="s">
        <v>196</v>
      </c>
    </row>
    <row r="58" spans="1:2">
      <c r="A58" s="430" t="s">
        <v>198</v>
      </c>
      <c r="B58" s="430" t="s">
        <v>188</v>
      </c>
    </row>
    <row r="59" spans="1:2">
      <c r="A59" s="430" t="s">
        <v>199</v>
      </c>
      <c r="B59" s="430" t="s">
        <v>201</v>
      </c>
    </row>
    <row r="60" spans="1:2">
      <c r="A60" s="430" t="s">
        <v>202</v>
      </c>
      <c r="B60" s="430" t="s">
        <v>130</v>
      </c>
    </row>
    <row r="61" spans="1:2">
      <c r="A61" s="430" t="s">
        <v>203</v>
      </c>
      <c r="B61" s="430" t="s">
        <v>204</v>
      </c>
    </row>
    <row r="62" spans="1:2">
      <c r="A62" s="431" t="s">
        <v>205</v>
      </c>
      <c r="B62" s="431" t="s">
        <v>207</v>
      </c>
    </row>
    <row r="63" spans="1:2">
      <c r="A63" s="431" t="s">
        <v>210</v>
      </c>
      <c r="B63" s="431" t="s">
        <v>211</v>
      </c>
    </row>
    <row r="64" spans="1:2">
      <c r="A64" s="431" t="s">
        <v>213</v>
      </c>
      <c r="B64" s="431" t="s">
        <v>214</v>
      </c>
    </row>
    <row r="65" spans="1:2">
      <c r="A65" s="431" t="s">
        <v>215</v>
      </c>
      <c r="B65" s="431" t="s">
        <v>216</v>
      </c>
    </row>
    <row r="66" spans="1:2">
      <c r="A66" s="431" t="s">
        <v>217</v>
      </c>
      <c r="B66" s="431" t="s">
        <v>218</v>
      </c>
    </row>
    <row r="67" spans="1:2">
      <c r="A67" s="431" t="s">
        <v>219</v>
      </c>
      <c r="B67" s="431" t="s">
        <v>95</v>
      </c>
    </row>
    <row r="68" spans="1:2">
      <c r="A68" s="431" t="s">
        <v>222</v>
      </c>
      <c r="B68" s="431" t="s">
        <v>223</v>
      </c>
    </row>
    <row r="69" spans="1:2">
      <c r="A69" s="431" t="s">
        <v>224</v>
      </c>
      <c r="B69" s="431" t="s">
        <v>73</v>
      </c>
    </row>
    <row r="70" spans="1:2">
      <c r="A70" s="432" t="s">
        <v>225</v>
      </c>
      <c r="B70" s="432" t="s">
        <v>159</v>
      </c>
    </row>
    <row r="71" spans="1:2">
      <c r="A71" s="432" t="s">
        <v>226</v>
      </c>
      <c r="B71" s="432" t="s">
        <v>357</v>
      </c>
    </row>
    <row r="72" spans="1:2">
      <c r="A72" s="432" t="s">
        <v>227</v>
      </c>
      <c r="B72" s="432" t="s">
        <v>358</v>
      </c>
    </row>
    <row r="73" spans="1:2">
      <c r="A73" s="432" t="s">
        <v>38</v>
      </c>
      <c r="B73" s="432" t="s">
        <v>229</v>
      </c>
    </row>
    <row r="74" spans="1:2">
      <c r="A74" s="432" t="s">
        <v>230</v>
      </c>
      <c r="B74" s="432" t="s">
        <v>231</v>
      </c>
    </row>
    <row r="75" spans="1:2">
      <c r="A75" s="432" t="s">
        <v>145</v>
      </c>
      <c r="B75" s="432" t="s">
        <v>232</v>
      </c>
    </row>
    <row r="76" spans="1:2">
      <c r="A76" s="432" t="s">
        <v>233</v>
      </c>
      <c r="B76" s="432" t="s">
        <v>234</v>
      </c>
    </row>
    <row r="77" spans="1:2">
      <c r="A77" s="432" t="s">
        <v>235</v>
      </c>
      <c r="B77" s="432" t="s">
        <v>142</v>
      </c>
    </row>
    <row r="78" spans="1:2">
      <c r="A78" s="432" t="s">
        <v>236</v>
      </c>
      <c r="B78" s="432" t="s">
        <v>169</v>
      </c>
    </row>
    <row r="79" spans="1:2">
      <c r="A79" s="432" t="s">
        <v>237</v>
      </c>
      <c r="B79" s="432" t="s">
        <v>239</v>
      </c>
    </row>
    <row r="80" spans="1:2">
      <c r="A80" s="432" t="s">
        <v>240</v>
      </c>
      <c r="B80" s="432" t="s">
        <v>147</v>
      </c>
    </row>
    <row r="81" spans="1:2">
      <c r="A81" s="432" t="s">
        <v>107</v>
      </c>
      <c r="B81" s="432" t="s">
        <v>241</v>
      </c>
    </row>
    <row r="82" spans="1:2">
      <c r="A82" s="432" t="s">
        <v>184</v>
      </c>
      <c r="B82" s="432" t="s">
        <v>242</v>
      </c>
    </row>
    <row r="83" spans="1:2">
      <c r="A83" s="432" t="s">
        <v>244</v>
      </c>
      <c r="B83" s="432" t="s">
        <v>245</v>
      </c>
    </row>
    <row r="84" spans="1:2">
      <c r="A84" s="432" t="s">
        <v>177</v>
      </c>
      <c r="B84" s="432" t="s">
        <v>246</v>
      </c>
    </row>
    <row r="85" spans="1:2">
      <c r="A85" s="432" t="s">
        <v>247</v>
      </c>
      <c r="B85" s="432" t="s">
        <v>249</v>
      </c>
    </row>
    <row r="86" spans="1:2">
      <c r="A86" s="432" t="s">
        <v>151</v>
      </c>
      <c r="B86" s="432" t="s">
        <v>250</v>
      </c>
    </row>
    <row r="87" spans="1:2">
      <c r="A87" s="432" t="s">
        <v>251</v>
      </c>
      <c r="B87" s="432" t="s">
        <v>253</v>
      </c>
    </row>
    <row r="88" spans="1:2">
      <c r="A88" s="432" t="s">
        <v>12</v>
      </c>
      <c r="B88" s="432" t="s">
        <v>254</v>
      </c>
    </row>
    <row r="89" spans="1:2">
      <c r="A89" s="432" t="s">
        <v>228</v>
      </c>
      <c r="B89" s="432" t="s">
        <v>255</v>
      </c>
    </row>
    <row r="90" spans="1:2">
      <c r="A90" s="432" t="s">
        <v>256</v>
      </c>
      <c r="B90" s="432" t="s">
        <v>257</v>
      </c>
    </row>
    <row r="91" spans="1:2">
      <c r="A91" s="432" t="s">
        <v>260</v>
      </c>
      <c r="B91" s="432" t="s">
        <v>22</v>
      </c>
    </row>
    <row r="92" spans="1:2">
      <c r="A92" s="432" t="s">
        <v>261</v>
      </c>
      <c r="B92" s="432" t="s">
        <v>262</v>
      </c>
    </row>
    <row r="93" spans="1:2">
      <c r="A93" s="432" t="s">
        <v>138</v>
      </c>
      <c r="B93" s="432" t="s">
        <v>265</v>
      </c>
    </row>
    <row r="94" spans="1:2">
      <c r="A94" s="432" t="s">
        <v>252</v>
      </c>
      <c r="B94" s="432" t="s">
        <v>267</v>
      </c>
    </row>
    <row r="95" spans="1:2">
      <c r="A95" s="433" t="s">
        <v>269</v>
      </c>
      <c r="B95" s="433" t="s">
        <v>270</v>
      </c>
    </row>
    <row r="96" spans="1:2">
      <c r="A96" s="433" t="s">
        <v>271</v>
      </c>
      <c r="B96" s="433" t="s">
        <v>272</v>
      </c>
    </row>
    <row r="97" spans="1:2">
      <c r="A97" s="433" t="s">
        <v>189</v>
      </c>
      <c r="B97" s="433" t="s">
        <v>59</v>
      </c>
    </row>
    <row r="98" spans="1:2">
      <c r="A98" s="433" t="s">
        <v>274</v>
      </c>
      <c r="B98" s="433" t="s">
        <v>275</v>
      </c>
    </row>
  </sheetData>
  <phoneticPr fontId="18"/>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第5号様式</vt:lpstr>
      <vt:lpstr>第6号様式</vt:lpstr>
      <vt:lpstr>第8号様式</vt:lpstr>
      <vt:lpstr>第9号様式</vt:lpstr>
      <vt:lpstr>第10号様式</vt:lpstr>
      <vt:lpstr>第11号様式</vt:lpstr>
      <vt:lpstr>&lt;非表示&gt;マスタ</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千葉 潤</cp:lastModifiedBy>
  <cp:lastPrinted>2022-03-03T00:35:57Z</cp:lastPrinted>
  <dcterms:created xsi:type="dcterms:W3CDTF">2021-12-02T02:01:27Z</dcterms:created>
  <dcterms:modified xsi:type="dcterms:W3CDTF">2022-03-04T06:14:45Z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2022-03-04T06:14:45Z</vt:filetime>
  </property>
</Properties>
</file>