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jpmlit-my.sharepoint.com/personal/inoue-r2xk_mlit_go_jp/Documents/Microsoft Teams チャット ファイル/"/>
    </mc:Choice>
  </mc:AlternateContent>
  <xr:revisionPtr revIDLastSave="95" documentId="8_{4679E180-9F34-40CA-9700-42159FFE9BED}" xr6:coauthVersionLast="47" xr6:coauthVersionMax="47" xr10:uidLastSave="{AC756C53-7C4D-4586-8CAC-C3C72DEC4C45}"/>
  <bookViews>
    <workbookView xWindow="28680" yWindow="-120" windowWidth="29040" windowHeight="15720" tabRatio="664" xr2:uid="{00000000-000D-0000-FFFF-FFFF00000000}"/>
  </bookViews>
  <sheets>
    <sheet name="国土交通省" sheetId="45" r:id="rId1"/>
  </sheets>
  <definedNames>
    <definedName name="_xlnm._FilterDatabase" localSheetId="0" hidden="1">国土交通省!$A$5:$M$31</definedName>
    <definedName name="_xlnm.Print_Area" localSheetId="0">国土交通省!$A$1:$M$32</definedName>
    <definedName name="_xlnm.Print_Titles" localSheetId="0">国土交通省!$A:$C,国土交通省!$2:$5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45" l="1"/>
  <c r="J28" i="45"/>
  <c r="K9" i="45" l="1"/>
  <c r="K13" i="45" l="1"/>
  <c r="K7" i="45" l="1"/>
  <c r="K8" i="45"/>
  <c r="K10" i="45"/>
  <c r="K11" i="45"/>
  <c r="K12" i="45"/>
  <c r="K14" i="45"/>
  <c r="K15" i="45"/>
  <c r="K16" i="45"/>
  <c r="K17" i="45"/>
  <c r="K18" i="45"/>
  <c r="K19" i="45"/>
  <c r="K20" i="45"/>
  <c r="K21" i="45"/>
  <c r="K22" i="45"/>
  <c r="K23" i="45"/>
  <c r="K24" i="45"/>
  <c r="K25" i="45"/>
  <c r="K26" i="45"/>
  <c r="K27" i="45"/>
  <c r="M12" i="45" l="1"/>
  <c r="M13" i="45" l="1"/>
  <c r="H28" i="45" l="1"/>
  <c r="I28" i="45"/>
  <c r="L28" i="45"/>
  <c r="M28" i="45"/>
  <c r="G28" i="45"/>
</calcChain>
</file>

<file path=xl/sharedStrings.xml><?xml version="1.0" encoding="utf-8"?>
<sst xmlns="http://schemas.openxmlformats.org/spreadsheetml/2006/main" count="134" uniqueCount="94">
  <si>
    <t>令和３年度公益法人等に造成された基金の執行状況一覧表（国土交通省）</t>
    <rPh sb="0" eb="2">
      <t>レイワ</t>
    </rPh>
    <rPh sb="3" eb="5">
      <t>ネンド</t>
    </rPh>
    <rPh sb="5" eb="7">
      <t>コウエキ</t>
    </rPh>
    <rPh sb="7" eb="9">
      <t>ホウジン</t>
    </rPh>
    <rPh sb="9" eb="10">
      <t>トウ</t>
    </rPh>
    <rPh sb="11" eb="13">
      <t>ゾウセイ</t>
    </rPh>
    <rPh sb="16" eb="18">
      <t>キキン</t>
    </rPh>
    <rPh sb="19" eb="21">
      <t>シッコウ</t>
    </rPh>
    <rPh sb="21" eb="23">
      <t>ジョウキョウ</t>
    </rPh>
    <rPh sb="23" eb="25">
      <t>イチラン</t>
    </rPh>
    <rPh sb="25" eb="26">
      <t>ヒョウ</t>
    </rPh>
    <rPh sb="27" eb="29">
      <t>コクド</t>
    </rPh>
    <rPh sb="29" eb="32">
      <t>コウツウショウ</t>
    </rPh>
    <rPh sb="31" eb="32">
      <t>ショウ</t>
    </rPh>
    <phoneticPr fontId="1"/>
  </si>
  <si>
    <t>（単位：百万円）</t>
    <rPh sb="1" eb="3">
      <t>タンイ</t>
    </rPh>
    <rPh sb="4" eb="7">
      <t>ヒャクマンエン</t>
    </rPh>
    <phoneticPr fontId="1"/>
  </si>
  <si>
    <t>基金シート
番号</t>
    <rPh sb="0" eb="2">
      <t>キキン</t>
    </rPh>
    <rPh sb="6" eb="8">
      <t>バンゴウ</t>
    </rPh>
    <phoneticPr fontId="1"/>
  </si>
  <si>
    <t>基金の名称</t>
    <rPh sb="0" eb="2">
      <t>キキン</t>
    </rPh>
    <rPh sb="3" eb="5">
      <t>メイショウ</t>
    </rPh>
    <phoneticPr fontId="1"/>
  </si>
  <si>
    <t>基金事業の名称</t>
    <rPh sb="0" eb="2">
      <t>キキン</t>
    </rPh>
    <rPh sb="2" eb="4">
      <t>ジギョウ</t>
    </rPh>
    <rPh sb="5" eb="7">
      <t>メイショウ</t>
    </rPh>
    <phoneticPr fontId="1"/>
  </si>
  <si>
    <t>基金の造成法人等の名称</t>
    <rPh sb="0" eb="2">
      <t>キキン</t>
    </rPh>
    <rPh sb="3" eb="5">
      <t>ゾウセイ</t>
    </rPh>
    <rPh sb="5" eb="7">
      <t>ホウジン</t>
    </rPh>
    <rPh sb="7" eb="8">
      <t>トウ</t>
    </rPh>
    <rPh sb="9" eb="11">
      <t>メイショウ</t>
    </rPh>
    <phoneticPr fontId="1"/>
  </si>
  <si>
    <t>運営形態</t>
    <rPh sb="0" eb="2">
      <t>ウンエイ</t>
    </rPh>
    <rPh sb="2" eb="4">
      <t>ケイタイ</t>
    </rPh>
    <phoneticPr fontId="1"/>
  </si>
  <si>
    <t>事業形態</t>
    <rPh sb="0" eb="2">
      <t>ジギョウ</t>
    </rPh>
    <rPh sb="2" eb="4">
      <t>ケイタイ</t>
    </rPh>
    <phoneticPr fontId="1"/>
  </si>
  <si>
    <t>令和元年度末
基金残高
（a）</t>
    <rPh sb="0" eb="2">
      <t>レイワ</t>
    </rPh>
    <rPh sb="2" eb="3">
      <t>ガン</t>
    </rPh>
    <rPh sb="3" eb="6">
      <t>ネンドマツ</t>
    </rPh>
    <rPh sb="7" eb="9">
      <t>キキン</t>
    </rPh>
    <rPh sb="9" eb="11">
      <t>ザンダカ</t>
    </rPh>
    <phoneticPr fontId="1"/>
  </si>
  <si>
    <t>令和２年度
収入額
（b)</t>
    <rPh sb="6" eb="8">
      <t>シュウニュウ</t>
    </rPh>
    <rPh sb="8" eb="9">
      <t>ガク</t>
    </rPh>
    <phoneticPr fontId="1"/>
  </si>
  <si>
    <t>令和２年度
支出額
（c)</t>
    <rPh sb="6" eb="8">
      <t>シシュツ</t>
    </rPh>
    <rPh sb="8" eb="9">
      <t>ガク</t>
    </rPh>
    <phoneticPr fontId="1"/>
  </si>
  <si>
    <t>令和２年度
国庫返納額
(e)</t>
    <rPh sb="6" eb="8">
      <t>コッコ</t>
    </rPh>
    <rPh sb="8" eb="10">
      <t>ヘンノウ</t>
    </rPh>
    <rPh sb="10" eb="11">
      <t>ガク</t>
    </rPh>
    <phoneticPr fontId="1"/>
  </si>
  <si>
    <t>令和２年度末
基金残高
（a＋b－c
－e）</t>
    <rPh sb="7" eb="9">
      <t>キキン</t>
    </rPh>
    <rPh sb="9" eb="11">
      <t>ザンダカ</t>
    </rPh>
    <phoneticPr fontId="1"/>
  </si>
  <si>
    <t>うち
管理費
（d)</t>
    <rPh sb="3" eb="6">
      <t>カンリヒ</t>
    </rPh>
    <phoneticPr fontId="1"/>
  </si>
  <si>
    <t>管理費率
（d／c）</t>
    <rPh sb="0" eb="3">
      <t>カンリヒ</t>
    </rPh>
    <rPh sb="3" eb="4">
      <t>リツ</t>
    </rPh>
    <phoneticPr fontId="1"/>
  </si>
  <si>
    <t>信用・指導基金</t>
  </si>
  <si>
    <t>－</t>
  </si>
  <si>
    <t>（一財）建設業振興基金</t>
  </si>
  <si>
    <t>保有型</t>
  </si>
  <si>
    <t>債務保証
利子助成・補給
補助
調査等</t>
  </si>
  <si>
    <t>（公財）不動産流通推進センター</t>
  </si>
  <si>
    <t>債務保証
利子助成・補給
調査等</t>
  </si>
  <si>
    <t>建設業安定化基金</t>
  </si>
  <si>
    <t>建設業緊急安定化事業</t>
  </si>
  <si>
    <t>債務保証
補助
調査等</t>
    <rPh sb="8" eb="10">
      <t>チョウサ</t>
    </rPh>
    <rPh sb="10" eb="11">
      <t>トウ</t>
    </rPh>
    <phoneticPr fontId="1"/>
  </si>
  <si>
    <t>建設業債権保全基金</t>
  </si>
  <si>
    <t>下請債権保全支援事業</t>
  </si>
  <si>
    <t>取崩し型</t>
  </si>
  <si>
    <t>補助
補てん</t>
  </si>
  <si>
    <t>耐震・環境不動産支援基金</t>
  </si>
  <si>
    <t>耐震・環境不動産形成促進事業</t>
  </si>
  <si>
    <t>（一社）環境不動産普及促進機構</t>
  </si>
  <si>
    <t>回転型</t>
  </si>
  <si>
    <t>出資</t>
  </si>
  <si>
    <t>街なか居住再生ファンド</t>
    <rPh sb="0" eb="1">
      <t>マチ</t>
    </rPh>
    <rPh sb="3" eb="5">
      <t>キョジュウ</t>
    </rPh>
    <rPh sb="5" eb="7">
      <t>サイセイ</t>
    </rPh>
    <phoneticPr fontId="11"/>
  </si>
  <si>
    <t>（公社）全国市街地再開発協会</t>
    <rPh sb="2" eb="3">
      <t>シャ</t>
    </rPh>
    <rPh sb="4" eb="6">
      <t>ゼンコク</t>
    </rPh>
    <rPh sb="6" eb="9">
      <t>シガイチ</t>
    </rPh>
    <rPh sb="9" eb="12">
      <t>サイカイハツ</t>
    </rPh>
    <rPh sb="12" eb="14">
      <t>キョウカイ</t>
    </rPh>
    <phoneticPr fontId="11"/>
  </si>
  <si>
    <t>回転型</t>
    <rPh sb="0" eb="3">
      <t>カイテンガタ</t>
    </rPh>
    <phoneticPr fontId="11"/>
  </si>
  <si>
    <t>出資</t>
    <rPh sb="0" eb="2">
      <t>シュッシ</t>
    </rPh>
    <phoneticPr fontId="11"/>
  </si>
  <si>
    <t>7-1</t>
    <phoneticPr fontId="1"/>
  </si>
  <si>
    <t>まち再生基金</t>
    <rPh sb="2" eb="4">
      <t>サイセイ</t>
    </rPh>
    <rPh sb="4" eb="6">
      <t>キキン</t>
    </rPh>
    <phoneticPr fontId="1"/>
  </si>
  <si>
    <t>まち再生出資事業</t>
    <rPh sb="2" eb="4">
      <t>サイセイ</t>
    </rPh>
    <rPh sb="4" eb="6">
      <t>シュッシ</t>
    </rPh>
    <rPh sb="6" eb="8">
      <t>ジギョウ</t>
    </rPh>
    <phoneticPr fontId="1"/>
  </si>
  <si>
    <t>（一財）民間都市開発推進機構</t>
    <rPh sb="1" eb="2">
      <t>イチ</t>
    </rPh>
    <rPh sb="2" eb="3">
      <t>ザイ</t>
    </rPh>
    <rPh sb="4" eb="6">
      <t>ミンカン</t>
    </rPh>
    <rPh sb="6" eb="8">
      <t>トシ</t>
    </rPh>
    <rPh sb="8" eb="10">
      <t>カイハツ</t>
    </rPh>
    <rPh sb="10" eb="12">
      <t>スイシン</t>
    </rPh>
    <rPh sb="12" eb="14">
      <t>キコウ</t>
    </rPh>
    <phoneticPr fontId="1"/>
  </si>
  <si>
    <t>回転型</t>
    <rPh sb="0" eb="3">
      <t>カイテンガタ</t>
    </rPh>
    <phoneticPr fontId="1"/>
  </si>
  <si>
    <t>出資</t>
    <rPh sb="0" eb="2">
      <t>シュッシ</t>
    </rPh>
    <phoneticPr fontId="1"/>
  </si>
  <si>
    <t>7-2</t>
    <phoneticPr fontId="1"/>
  </si>
  <si>
    <t>地域自立・活性化支援事業</t>
    <rPh sb="0" eb="2">
      <t>チイキ</t>
    </rPh>
    <rPh sb="2" eb="4">
      <t>ジリツ</t>
    </rPh>
    <rPh sb="5" eb="8">
      <t>カッセイカ</t>
    </rPh>
    <rPh sb="8" eb="10">
      <t>シエン</t>
    </rPh>
    <rPh sb="10" eb="12">
      <t>ジギョウ</t>
    </rPh>
    <phoneticPr fontId="1"/>
  </si>
  <si>
    <t>利根川・荒川水源地域対策基金基本基金</t>
    <rPh sb="0" eb="3">
      <t>トネガワ</t>
    </rPh>
    <rPh sb="4" eb="6">
      <t>アラカワ</t>
    </rPh>
    <rPh sb="6" eb="8">
      <t>スイゲン</t>
    </rPh>
    <rPh sb="8" eb="10">
      <t>チイキ</t>
    </rPh>
    <rPh sb="10" eb="12">
      <t>タイサク</t>
    </rPh>
    <rPh sb="12" eb="14">
      <t>キキン</t>
    </rPh>
    <rPh sb="14" eb="16">
      <t>キホン</t>
    </rPh>
    <rPh sb="16" eb="18">
      <t>キキン</t>
    </rPh>
    <phoneticPr fontId="1"/>
  </si>
  <si>
    <t>（公財）利根川・荒川水源地域対策基金</t>
    <rPh sb="1" eb="2">
      <t>コウ</t>
    </rPh>
    <rPh sb="2" eb="3">
      <t>ザイ</t>
    </rPh>
    <rPh sb="4" eb="7">
      <t>トネガワ</t>
    </rPh>
    <rPh sb="8" eb="10">
      <t>アラカワ</t>
    </rPh>
    <rPh sb="10" eb="12">
      <t>スイゲン</t>
    </rPh>
    <rPh sb="12" eb="14">
      <t>チイキ</t>
    </rPh>
    <rPh sb="14" eb="16">
      <t>タイサク</t>
    </rPh>
    <rPh sb="16" eb="18">
      <t>キキン</t>
    </rPh>
    <phoneticPr fontId="1"/>
  </si>
  <si>
    <t>運用型</t>
    <rPh sb="0" eb="3">
      <t>ウンヨウガタ</t>
    </rPh>
    <phoneticPr fontId="1"/>
  </si>
  <si>
    <t>その他</t>
    <rPh sb="2" eb="3">
      <t>タ</t>
    </rPh>
    <phoneticPr fontId="1"/>
  </si>
  <si>
    <t>木曽三川水源地域対策基金基本基金</t>
    <rPh sb="0" eb="2">
      <t>キソ</t>
    </rPh>
    <rPh sb="2" eb="3">
      <t>サン</t>
    </rPh>
    <rPh sb="3" eb="4">
      <t>カワ</t>
    </rPh>
    <rPh sb="4" eb="6">
      <t>スイゲン</t>
    </rPh>
    <rPh sb="6" eb="8">
      <t>チイキ</t>
    </rPh>
    <rPh sb="8" eb="10">
      <t>タイサク</t>
    </rPh>
    <rPh sb="10" eb="12">
      <t>キキン</t>
    </rPh>
    <rPh sb="12" eb="14">
      <t>キホン</t>
    </rPh>
    <rPh sb="14" eb="16">
      <t>キキン</t>
    </rPh>
    <phoneticPr fontId="1"/>
  </si>
  <si>
    <t>（公財）木曽三川水源地域対策基金</t>
    <rPh sb="1" eb="2">
      <t>コウ</t>
    </rPh>
    <rPh sb="2" eb="3">
      <t>ザイ</t>
    </rPh>
    <rPh sb="4" eb="6">
      <t>キソ</t>
    </rPh>
    <rPh sb="6" eb="8">
      <t>ミカワ</t>
    </rPh>
    <rPh sb="8" eb="10">
      <t>スイゲン</t>
    </rPh>
    <rPh sb="10" eb="12">
      <t>チイキ</t>
    </rPh>
    <rPh sb="12" eb="14">
      <t>タイサク</t>
    </rPh>
    <rPh sb="14" eb="16">
      <t>キキン</t>
    </rPh>
    <phoneticPr fontId="1"/>
  </si>
  <si>
    <t>豊川水源基金基本基金</t>
    <rPh sb="0" eb="2">
      <t>トヨカワ</t>
    </rPh>
    <rPh sb="2" eb="4">
      <t>スイゲン</t>
    </rPh>
    <rPh sb="4" eb="6">
      <t>キキン</t>
    </rPh>
    <rPh sb="6" eb="8">
      <t>キホン</t>
    </rPh>
    <rPh sb="8" eb="10">
      <t>キキン</t>
    </rPh>
    <phoneticPr fontId="1"/>
  </si>
  <si>
    <t>（公財）豊川水源基金</t>
    <rPh sb="1" eb="2">
      <t>コウ</t>
    </rPh>
    <rPh sb="2" eb="3">
      <t>ザイ</t>
    </rPh>
    <rPh sb="4" eb="6">
      <t>トヨカワ</t>
    </rPh>
    <rPh sb="6" eb="8">
      <t>スイゲン</t>
    </rPh>
    <rPh sb="8" eb="10">
      <t>キキン</t>
    </rPh>
    <phoneticPr fontId="1"/>
  </si>
  <si>
    <t>矢作川水源基金基本基金</t>
    <rPh sb="0" eb="2">
      <t>ヤハギ</t>
    </rPh>
    <rPh sb="2" eb="3">
      <t>カワ</t>
    </rPh>
    <rPh sb="3" eb="5">
      <t>スイゲン</t>
    </rPh>
    <rPh sb="5" eb="7">
      <t>キキン</t>
    </rPh>
    <rPh sb="7" eb="9">
      <t>キホン</t>
    </rPh>
    <rPh sb="9" eb="11">
      <t>キキン</t>
    </rPh>
    <phoneticPr fontId="1"/>
  </si>
  <si>
    <t>（公財）矢作川水源基金</t>
    <rPh sb="1" eb="2">
      <t>コウ</t>
    </rPh>
    <rPh sb="2" eb="3">
      <t>ザイ</t>
    </rPh>
    <rPh sb="4" eb="6">
      <t>ヤハギ</t>
    </rPh>
    <rPh sb="6" eb="7">
      <t>ガワ</t>
    </rPh>
    <rPh sb="7" eb="9">
      <t>スイゲン</t>
    </rPh>
    <rPh sb="9" eb="11">
      <t>キキン</t>
    </rPh>
    <phoneticPr fontId="1"/>
  </si>
  <si>
    <t>筑後川水源地域対策基金基本基金</t>
    <rPh sb="0" eb="3">
      <t>チクゴガワ</t>
    </rPh>
    <rPh sb="3" eb="5">
      <t>スイゲン</t>
    </rPh>
    <rPh sb="5" eb="7">
      <t>チイキ</t>
    </rPh>
    <rPh sb="7" eb="9">
      <t>タイサク</t>
    </rPh>
    <rPh sb="9" eb="11">
      <t>キキン</t>
    </rPh>
    <rPh sb="11" eb="13">
      <t>キホン</t>
    </rPh>
    <rPh sb="13" eb="15">
      <t>キキン</t>
    </rPh>
    <phoneticPr fontId="1"/>
  </si>
  <si>
    <t>（公財）筑後川水源地域対策基金</t>
    <rPh sb="1" eb="2">
      <t>コウ</t>
    </rPh>
    <rPh sb="2" eb="3">
      <t>ザイ</t>
    </rPh>
    <rPh sb="4" eb="6">
      <t>チクゴ</t>
    </rPh>
    <rPh sb="6" eb="7">
      <t>ガワ</t>
    </rPh>
    <rPh sb="7" eb="9">
      <t>スイゲン</t>
    </rPh>
    <rPh sb="9" eb="11">
      <t>チイキ</t>
    </rPh>
    <rPh sb="11" eb="13">
      <t>タイサク</t>
    </rPh>
    <rPh sb="13" eb="15">
      <t>キキン</t>
    </rPh>
    <phoneticPr fontId="1"/>
  </si>
  <si>
    <t>吉野川水源地域対策基金基本基金</t>
    <rPh sb="0" eb="3">
      <t>ヨシノガワ</t>
    </rPh>
    <rPh sb="3" eb="5">
      <t>スイゲン</t>
    </rPh>
    <rPh sb="5" eb="7">
      <t>チイキ</t>
    </rPh>
    <rPh sb="7" eb="9">
      <t>タイサク</t>
    </rPh>
    <rPh sb="9" eb="11">
      <t>キキン</t>
    </rPh>
    <rPh sb="11" eb="13">
      <t>キホン</t>
    </rPh>
    <rPh sb="13" eb="15">
      <t>キキン</t>
    </rPh>
    <phoneticPr fontId="1"/>
  </si>
  <si>
    <t>（公財）吉野川水源地域対策基金</t>
    <rPh sb="1" eb="2">
      <t>コウ</t>
    </rPh>
    <rPh sb="2" eb="3">
      <t>ザイ</t>
    </rPh>
    <rPh sb="4" eb="6">
      <t>ヨシノ</t>
    </rPh>
    <rPh sb="6" eb="7">
      <t>ガワ</t>
    </rPh>
    <rPh sb="7" eb="9">
      <t>スイゲン</t>
    </rPh>
    <rPh sb="9" eb="11">
      <t>チイキ</t>
    </rPh>
    <rPh sb="11" eb="13">
      <t>タイサク</t>
    </rPh>
    <rPh sb="13" eb="15">
      <t>キキン</t>
    </rPh>
    <phoneticPr fontId="1"/>
  </si>
  <si>
    <t>14-1</t>
  </si>
  <si>
    <t>住宅金融円滑化緊急対策事業</t>
    <rPh sb="0" eb="2">
      <t>ジュウタク</t>
    </rPh>
    <rPh sb="2" eb="4">
      <t>キンユウ</t>
    </rPh>
    <rPh sb="4" eb="7">
      <t>エンカツカ</t>
    </rPh>
    <rPh sb="7" eb="9">
      <t>キンキュウ</t>
    </rPh>
    <rPh sb="9" eb="11">
      <t>タイサク</t>
    </rPh>
    <rPh sb="11" eb="13">
      <t>ジギョウ</t>
    </rPh>
    <phoneticPr fontId="11"/>
  </si>
  <si>
    <t>優良住宅取得支援制度の拡充による経済対策事業</t>
    <rPh sb="0" eb="2">
      <t>ユウリョウ</t>
    </rPh>
    <rPh sb="2" eb="4">
      <t>ジュウタク</t>
    </rPh>
    <rPh sb="4" eb="6">
      <t>シュトク</t>
    </rPh>
    <rPh sb="6" eb="8">
      <t>シエン</t>
    </rPh>
    <rPh sb="8" eb="10">
      <t>セイド</t>
    </rPh>
    <rPh sb="11" eb="13">
      <t>カクジュウ</t>
    </rPh>
    <rPh sb="16" eb="18">
      <t>ケイザイ</t>
    </rPh>
    <rPh sb="18" eb="20">
      <t>タイサク</t>
    </rPh>
    <rPh sb="20" eb="22">
      <t>ジギョウ</t>
    </rPh>
    <phoneticPr fontId="11"/>
  </si>
  <si>
    <t>（独）住宅金融支援機構</t>
    <rPh sb="3" eb="5">
      <t>ジュウタク</t>
    </rPh>
    <rPh sb="5" eb="7">
      <t>キンユウ</t>
    </rPh>
    <rPh sb="7" eb="9">
      <t>シエン</t>
    </rPh>
    <rPh sb="9" eb="11">
      <t>キコウ</t>
    </rPh>
    <phoneticPr fontId="11"/>
  </si>
  <si>
    <t>取崩型</t>
    <rPh sb="0" eb="1">
      <t>ト</t>
    </rPh>
    <rPh sb="1" eb="2">
      <t>クズ</t>
    </rPh>
    <rPh sb="2" eb="3">
      <t>ガタ</t>
    </rPh>
    <phoneticPr fontId="11"/>
  </si>
  <si>
    <t>その他</t>
    <rPh sb="2" eb="3">
      <t>タ</t>
    </rPh>
    <phoneticPr fontId="11"/>
  </si>
  <si>
    <t>14-2</t>
  </si>
  <si>
    <t>優良住宅取得支援制度の拡充による復興の推進</t>
    <rPh sb="0" eb="2">
      <t>ユウリョウ</t>
    </rPh>
    <rPh sb="2" eb="4">
      <t>ジュウタク</t>
    </rPh>
    <rPh sb="4" eb="6">
      <t>シュトク</t>
    </rPh>
    <rPh sb="6" eb="8">
      <t>シエン</t>
    </rPh>
    <rPh sb="8" eb="10">
      <t>セイド</t>
    </rPh>
    <rPh sb="11" eb="13">
      <t>カクジュウ</t>
    </rPh>
    <rPh sb="16" eb="18">
      <t>フッコウ</t>
    </rPh>
    <rPh sb="19" eb="21">
      <t>スイシン</t>
    </rPh>
    <phoneticPr fontId="11"/>
  </si>
  <si>
    <t>災害復興住宅融資等緊急対策事業</t>
    <rPh sb="0" eb="2">
      <t>サイガイ</t>
    </rPh>
    <rPh sb="2" eb="4">
      <t>フッコウ</t>
    </rPh>
    <rPh sb="4" eb="6">
      <t>ジュウタク</t>
    </rPh>
    <rPh sb="6" eb="8">
      <t>ユウシ</t>
    </rPh>
    <rPh sb="8" eb="9">
      <t>トウ</t>
    </rPh>
    <rPh sb="9" eb="11">
      <t>キンキュウ</t>
    </rPh>
    <rPh sb="11" eb="13">
      <t>タイサク</t>
    </rPh>
    <rPh sb="13" eb="15">
      <t>ジギョウ</t>
    </rPh>
    <phoneticPr fontId="11"/>
  </si>
  <si>
    <t>既往貸付者に係る返済方法の変更事業</t>
    <rPh sb="0" eb="2">
      <t>キオウ</t>
    </rPh>
    <rPh sb="2" eb="4">
      <t>カシツケ</t>
    </rPh>
    <rPh sb="4" eb="5">
      <t>シャ</t>
    </rPh>
    <rPh sb="6" eb="7">
      <t>カカ</t>
    </rPh>
    <rPh sb="8" eb="10">
      <t>ヘンサイ</t>
    </rPh>
    <rPh sb="10" eb="12">
      <t>ホウホウ</t>
    </rPh>
    <rPh sb="13" eb="15">
      <t>ヘンコウ</t>
    </rPh>
    <rPh sb="15" eb="17">
      <t>ジギョウ</t>
    </rPh>
    <phoneticPr fontId="11"/>
  </si>
  <si>
    <t>住宅保証基金</t>
    <rPh sb="0" eb="2">
      <t>ジュウタク</t>
    </rPh>
    <rPh sb="2" eb="4">
      <t>ホショウ</t>
    </rPh>
    <rPh sb="4" eb="6">
      <t>キキン</t>
    </rPh>
    <phoneticPr fontId="11"/>
  </si>
  <si>
    <t>（一財）住宅保証支援機構</t>
    <rPh sb="1" eb="2">
      <t>イッ</t>
    </rPh>
    <rPh sb="2" eb="3">
      <t>ザイ</t>
    </rPh>
    <rPh sb="4" eb="6">
      <t>ジュウタク</t>
    </rPh>
    <rPh sb="6" eb="8">
      <t>ホショウ</t>
    </rPh>
    <rPh sb="8" eb="10">
      <t>シエン</t>
    </rPh>
    <rPh sb="10" eb="12">
      <t>キコウ</t>
    </rPh>
    <phoneticPr fontId="11"/>
  </si>
  <si>
    <t>保有型</t>
    <rPh sb="0" eb="2">
      <t>ホユウ</t>
    </rPh>
    <rPh sb="2" eb="3">
      <t>ガタ</t>
    </rPh>
    <phoneticPr fontId="11"/>
  </si>
  <si>
    <t>貸付
その他</t>
    <rPh sb="0" eb="2">
      <t>カシツケ</t>
    </rPh>
    <rPh sb="5" eb="6">
      <t>タ</t>
    </rPh>
    <phoneticPr fontId="11"/>
  </si>
  <si>
    <t>高齢者居住安定基金</t>
    <rPh sb="0" eb="3">
      <t>コウレイシャ</t>
    </rPh>
    <rPh sb="3" eb="5">
      <t>キョジュウ</t>
    </rPh>
    <rPh sb="5" eb="7">
      <t>アンテイ</t>
    </rPh>
    <rPh sb="7" eb="9">
      <t>キキン</t>
    </rPh>
    <phoneticPr fontId="11"/>
  </si>
  <si>
    <t>（一財）高齢者住宅財団</t>
    <rPh sb="1" eb="2">
      <t>イチ</t>
    </rPh>
    <rPh sb="2" eb="3">
      <t>ザイ</t>
    </rPh>
    <rPh sb="4" eb="7">
      <t>コウレイシャ</t>
    </rPh>
    <rPh sb="7" eb="9">
      <t>ジュウタク</t>
    </rPh>
    <rPh sb="9" eb="11">
      <t>ザイダン</t>
    </rPh>
    <phoneticPr fontId="11"/>
  </si>
  <si>
    <t>債務保証</t>
    <rPh sb="0" eb="2">
      <t>サイム</t>
    </rPh>
    <rPh sb="2" eb="4">
      <t>ホショウ</t>
    </rPh>
    <phoneticPr fontId="11"/>
  </si>
  <si>
    <t>住宅市場安定化対策給付基金</t>
  </si>
  <si>
    <t>住宅市場安定化対策事業</t>
    <rPh sb="0" eb="2">
      <t>ジュウタク</t>
    </rPh>
    <rPh sb="2" eb="4">
      <t>シジョウ</t>
    </rPh>
    <rPh sb="4" eb="7">
      <t>アンテイカ</t>
    </rPh>
    <rPh sb="7" eb="9">
      <t>タイサク</t>
    </rPh>
    <rPh sb="9" eb="11">
      <t>ジギョウ</t>
    </rPh>
    <phoneticPr fontId="11"/>
  </si>
  <si>
    <t>（一財）住宅金融普及協会</t>
    <rPh sb="1" eb="2">
      <t>イチ</t>
    </rPh>
    <rPh sb="2" eb="3">
      <t>ザイ</t>
    </rPh>
    <rPh sb="4" eb="6">
      <t>ジュウタク</t>
    </rPh>
    <rPh sb="6" eb="8">
      <t>キンユウ</t>
    </rPh>
    <rPh sb="8" eb="10">
      <t>フキュウ</t>
    </rPh>
    <rPh sb="10" eb="12">
      <t>キョウカイ</t>
    </rPh>
    <phoneticPr fontId="11"/>
  </si>
  <si>
    <t>取崩し型</t>
    <rPh sb="3" eb="4">
      <t>ガタ</t>
    </rPh>
    <phoneticPr fontId="11"/>
  </si>
  <si>
    <t>補助</t>
    <rPh sb="0" eb="2">
      <t>ホジョ</t>
    </rPh>
    <phoneticPr fontId="11"/>
  </si>
  <si>
    <t>交通遺児に対する奨学金貸与事業</t>
    <rPh sb="0" eb="2">
      <t>コウツウ</t>
    </rPh>
    <rPh sb="2" eb="4">
      <t>イジ</t>
    </rPh>
    <rPh sb="5" eb="6">
      <t>タイ</t>
    </rPh>
    <rPh sb="8" eb="11">
      <t>ショウガクキン</t>
    </rPh>
    <rPh sb="11" eb="13">
      <t>タイヨ</t>
    </rPh>
    <rPh sb="13" eb="15">
      <t>ジギョウ</t>
    </rPh>
    <phoneticPr fontId="1"/>
  </si>
  <si>
    <t>（公財）交通遺児育英会</t>
    <rPh sb="1" eb="2">
      <t>コウ</t>
    </rPh>
    <rPh sb="2" eb="3">
      <t>ザイ</t>
    </rPh>
    <rPh sb="4" eb="6">
      <t>コウツウ</t>
    </rPh>
    <rPh sb="6" eb="8">
      <t>イジ</t>
    </rPh>
    <rPh sb="8" eb="11">
      <t>イクエイカイ</t>
    </rPh>
    <phoneticPr fontId="1"/>
  </si>
  <si>
    <t>貸付</t>
    <rPh sb="0" eb="2">
      <t>カシツケ</t>
    </rPh>
    <phoneticPr fontId="1"/>
  </si>
  <si>
    <t>交通遺児育成基金</t>
    <rPh sb="0" eb="2">
      <t>コウツウ</t>
    </rPh>
    <rPh sb="2" eb="4">
      <t>イジ</t>
    </rPh>
    <rPh sb="4" eb="6">
      <t>イクセイ</t>
    </rPh>
    <rPh sb="6" eb="8">
      <t>キキン</t>
    </rPh>
    <phoneticPr fontId="1"/>
  </si>
  <si>
    <t>（公財）交通遺児等育成基金</t>
    <rPh sb="1" eb="2">
      <t>コウ</t>
    </rPh>
    <rPh sb="2" eb="3">
      <t>ザイ</t>
    </rPh>
    <rPh sb="4" eb="6">
      <t>コウツウ</t>
    </rPh>
    <rPh sb="6" eb="8">
      <t>イジ</t>
    </rPh>
    <rPh sb="8" eb="9">
      <t>トウ</t>
    </rPh>
    <rPh sb="9" eb="11">
      <t>イクセイ</t>
    </rPh>
    <rPh sb="11" eb="13">
      <t>キキン</t>
    </rPh>
    <phoneticPr fontId="1"/>
  </si>
  <si>
    <t>取崩し型</t>
    <rPh sb="3" eb="4">
      <t>ガタ</t>
    </rPh>
    <phoneticPr fontId="1"/>
  </si>
  <si>
    <t>補助</t>
    <rPh sb="0" eb="2">
      <t>ホジョ</t>
    </rPh>
    <phoneticPr fontId="1"/>
  </si>
  <si>
    <t>合　　　計</t>
    <rPh sb="0" eb="1">
      <t>ア</t>
    </rPh>
    <rPh sb="4" eb="5">
      <t>ケイ</t>
    </rPh>
    <phoneticPr fontId="1"/>
  </si>
  <si>
    <t>（注）</t>
    <rPh sb="1" eb="2">
      <t>チュウ</t>
    </rPh>
    <phoneticPr fontId="1"/>
  </si>
  <si>
    <t>・同一の基金において複数の基金事業が行われている場合、基金番号は枝番で記載。</t>
    <rPh sb="1" eb="3">
      <t>ドウイツ</t>
    </rPh>
    <rPh sb="4" eb="6">
      <t>キキン</t>
    </rPh>
    <rPh sb="10" eb="12">
      <t>フクスウ</t>
    </rPh>
    <rPh sb="13" eb="15">
      <t>キキン</t>
    </rPh>
    <rPh sb="15" eb="17">
      <t>ジギョウ</t>
    </rPh>
    <rPh sb="18" eb="19">
      <t>オコナ</t>
    </rPh>
    <rPh sb="24" eb="26">
      <t>バアイ</t>
    </rPh>
    <rPh sb="27" eb="29">
      <t>キキン</t>
    </rPh>
    <rPh sb="29" eb="31">
      <t>バンゴウ</t>
    </rPh>
    <rPh sb="32" eb="34">
      <t>エダバン</t>
    </rPh>
    <rPh sb="35" eb="37">
      <t>キサイ</t>
    </rPh>
    <phoneticPr fontId="1"/>
  </si>
  <si>
    <t>・四捨五入により計数が単位未満となる場合は「0」、該当がない場合は「-」と記載。</t>
    <rPh sb="1" eb="5">
      <t>シシャゴニュウ</t>
    </rPh>
    <rPh sb="8" eb="10">
      <t>ケイスウ</t>
    </rPh>
    <rPh sb="11" eb="13">
      <t>タンイ</t>
    </rPh>
    <rPh sb="13" eb="15">
      <t>ミマン</t>
    </rPh>
    <rPh sb="18" eb="20">
      <t>バアイ</t>
    </rPh>
    <rPh sb="25" eb="27">
      <t>ガイトウ</t>
    </rPh>
    <rPh sb="30" eb="32">
      <t>バアイ</t>
    </rPh>
    <rPh sb="37" eb="39">
      <t>キサイ</t>
    </rPh>
    <phoneticPr fontId="1"/>
  </si>
  <si>
    <t>・「収入額」、「支出額」、「国庫返納額」等の計数は、それぞれ四捨五入によっているため、端数において「令和２年度末基金残高」とは一致しないものがある。</t>
    <rPh sb="2" eb="4">
      <t>シュウニュウ</t>
    </rPh>
    <rPh sb="4" eb="5">
      <t>ガク</t>
    </rPh>
    <rPh sb="8" eb="10">
      <t>シシュツ</t>
    </rPh>
    <rPh sb="10" eb="11">
      <t>ガク</t>
    </rPh>
    <rPh sb="14" eb="16">
      <t>コッコ</t>
    </rPh>
    <rPh sb="16" eb="19">
      <t>ヘンノウガク</t>
    </rPh>
    <rPh sb="20" eb="21">
      <t>トウ</t>
    </rPh>
    <rPh sb="22" eb="24">
      <t>ケイスウ</t>
    </rPh>
    <rPh sb="30" eb="34">
      <t>シシャゴニュウ</t>
    </rPh>
    <rPh sb="43" eb="45">
      <t>ハスウ</t>
    </rPh>
    <rPh sb="50" eb="52">
      <t>レイワ</t>
    </rPh>
    <rPh sb="53" eb="55">
      <t>ネンド</t>
    </rPh>
    <rPh sb="54" eb="55">
      <t>ド</t>
    </rPh>
    <rPh sb="55" eb="56">
      <t>スエ</t>
    </rPh>
    <rPh sb="56" eb="58">
      <t>キキン</t>
    </rPh>
    <rPh sb="58" eb="60">
      <t>ザンダカ</t>
    </rPh>
    <rPh sb="63" eb="65">
      <t>イッチ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</si>
</sst>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_);[Red]\(0\)"/>
    <numFmt numFmtId="177" formatCode="0.000_);[Red]\(0.000\)"/>
    <numFmt numFmtId="178" formatCode="#,##0.0%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scheme val="minor"/>
    </font>
    <font>
      <sz val="6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1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9" fontId="13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7" fillId="0" borderId="1" xfId="0" applyFont="1" applyBorder="1" applyAlignment="1">
      <alignment horizontal="right"/>
    </xf>
    <xf numFmtId="176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3" borderId="0" xfId="0" applyFont="1" applyFill="1" applyAlignment="1">
      <alignment horizontal="right" vertical="center" wrapText="1"/>
    </xf>
    <xf numFmtId="0" fontId="0" fillId="3" borderId="0" xfId="0" applyFill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41" fontId="3" fillId="0" borderId="0" xfId="0" applyNumberFormat="1" applyFont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49" fontId="7" fillId="0" borderId="1" xfId="0" applyNumberFormat="1" applyFont="1" applyBorder="1" applyAlignment="1">
      <alignment horizontal="left" vertical="center"/>
    </xf>
    <xf numFmtId="177" fontId="5" fillId="0" borderId="2" xfId="0" quotePrefix="1" applyNumberFormat="1" applyFont="1" applyBorder="1" applyAlignment="1">
      <alignment horizontal="center" vertical="center" wrapText="1"/>
    </xf>
    <xf numFmtId="176" fontId="5" fillId="0" borderId="2" xfId="0" quotePrefix="1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 shrinkToFit="1"/>
    </xf>
    <xf numFmtId="177" fontId="5" fillId="0" borderId="2" xfId="0" applyNumberFormat="1" applyFont="1" applyBorder="1" applyAlignment="1">
      <alignment horizontal="left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176" fontId="10" fillId="0" borderId="2" xfId="0" quotePrefix="1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1" fontId="3" fillId="0" borderId="2" xfId="0" applyNumberFormat="1" applyFont="1" applyBorder="1" applyAlignment="1">
      <alignment horizontal="right" vertical="center" wrapText="1"/>
    </xf>
    <xf numFmtId="41" fontId="5" fillId="0" borderId="2" xfId="0" applyNumberFormat="1" applyFont="1" applyBorder="1" applyAlignment="1">
      <alignment horizontal="right" vertical="center"/>
    </xf>
    <xf numFmtId="41" fontId="10" fillId="0" borderId="2" xfId="0" applyNumberFormat="1" applyFont="1" applyBorder="1" applyAlignment="1">
      <alignment horizontal="right" vertical="center" wrapText="1"/>
    </xf>
    <xf numFmtId="41" fontId="5" fillId="0" borderId="2" xfId="0" applyNumberFormat="1" applyFont="1" applyBorder="1" applyAlignment="1">
      <alignment horizontal="right" vertical="center" wrapText="1"/>
    </xf>
    <xf numFmtId="41" fontId="5" fillId="0" borderId="12" xfId="0" applyNumberFormat="1" applyFont="1" applyBorder="1" applyAlignment="1">
      <alignment horizontal="right" vertical="center" wrapText="1"/>
    </xf>
    <xf numFmtId="178" fontId="3" fillId="0" borderId="2" xfId="3" applyNumberFormat="1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4">
    <cellStyle name="パーセント" xfId="3" builtinId="5"/>
    <cellStyle name="標準" xfId="0" builtinId="0"/>
    <cellStyle name="標準 2" xfId="2" xr:uid="{00000000-0005-0000-0000-000002000000}"/>
    <cellStyle name="標準 3" xfId="1" xr:uid="{00000000-0005-0000-0000-000003000000}"/>
  </cellStyles>
  <dxfs count="0"/>
  <tableStyles count="0" defaultTableStyle="TableStyleMedium2" defaultPivotStyle="PivotStyleLight16"/>
  <colors>
    <mruColors>
      <color rgb="FFFFCCFF"/>
      <color rgb="FFCC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view="pageBreakPreview" zoomScale="85" zoomScaleNormal="85" zoomScaleSheetLayoutView="85" zoomScalePageLayoutView="70" workbookViewId="0">
      <pane xSplit="3" ySplit="5" topLeftCell="E6" activePane="bottomRight" state="frozen"/>
      <selection pane="topRight" activeCell="F1" sqref="F1"/>
      <selection pane="bottomLeft" activeCell="A4" sqref="A4"/>
      <selection pane="bottomRight" activeCell="L6" sqref="L6"/>
    </sheetView>
  </sheetViews>
  <sheetFormatPr defaultRowHeight="13" x14ac:dyDescent="0.2"/>
  <cols>
    <col min="1" max="1" width="6.54296875" style="9" customWidth="1"/>
    <col min="2" max="4" width="30.54296875" style="13" customWidth="1"/>
    <col min="5" max="5" width="12.54296875" style="1" customWidth="1" collapsed="1"/>
    <col min="6" max="6" width="12.54296875" style="1" customWidth="1"/>
    <col min="7" max="7" width="15.1796875" style="18" customWidth="1"/>
    <col min="8" max="8" width="16.1796875" style="18" customWidth="1"/>
    <col min="9" max="9" width="17.453125" style="18" customWidth="1"/>
    <col min="10" max="11" width="12.54296875" style="18" customWidth="1"/>
    <col min="12" max="12" width="15" style="18" customWidth="1"/>
    <col min="13" max="13" width="14.7265625" style="18" customWidth="1"/>
  </cols>
  <sheetData>
    <row r="1" spans="1:13" ht="33.4" customHeight="1" x14ac:dyDescent="0.2">
      <c r="A1" s="2" t="s">
        <v>0</v>
      </c>
      <c r="B1" s="10"/>
      <c r="C1" s="10"/>
      <c r="D1" s="10"/>
      <c r="E1" s="14"/>
      <c r="F1" s="14"/>
      <c r="G1" s="16"/>
      <c r="H1" s="16"/>
      <c r="I1" s="16"/>
      <c r="J1" s="16"/>
      <c r="K1" s="16"/>
      <c r="L1" s="16"/>
      <c r="M1" s="16"/>
    </row>
    <row r="2" spans="1:13" ht="21.5" thickBot="1" x14ac:dyDescent="0.25">
      <c r="A2" s="27"/>
      <c r="B2" s="11"/>
      <c r="C2" s="11"/>
      <c r="D2" s="11"/>
      <c r="E2" s="14"/>
      <c r="F2" s="15"/>
      <c r="G2" s="17"/>
      <c r="H2" s="17"/>
      <c r="I2" s="17"/>
      <c r="J2" s="17"/>
      <c r="K2" s="17"/>
      <c r="L2" s="4"/>
      <c r="M2" s="4" t="s">
        <v>1</v>
      </c>
    </row>
    <row r="3" spans="1:13" s="19" customFormat="1" ht="18.399999999999999" customHeight="1" thickBot="1" x14ac:dyDescent="0.25">
      <c r="A3" s="59" t="s">
        <v>2</v>
      </c>
      <c r="B3" s="59" t="s">
        <v>3</v>
      </c>
      <c r="C3" s="59" t="s">
        <v>4</v>
      </c>
      <c r="D3" s="59" t="s">
        <v>5</v>
      </c>
      <c r="E3" s="59" t="s">
        <v>6</v>
      </c>
      <c r="F3" s="59" t="s">
        <v>7</v>
      </c>
      <c r="G3" s="47" t="s">
        <v>8</v>
      </c>
      <c r="H3" s="50" t="s">
        <v>9</v>
      </c>
      <c r="I3" s="47" t="s">
        <v>10</v>
      </c>
      <c r="J3" s="39"/>
      <c r="K3" s="40"/>
      <c r="L3" s="53" t="s">
        <v>11</v>
      </c>
      <c r="M3" s="50" t="s">
        <v>12</v>
      </c>
    </row>
    <row r="4" spans="1:13" s="19" customFormat="1" ht="18.399999999999999" customHeight="1" x14ac:dyDescent="0.2">
      <c r="A4" s="60"/>
      <c r="B4" s="60"/>
      <c r="C4" s="60"/>
      <c r="D4" s="60"/>
      <c r="E4" s="60"/>
      <c r="F4" s="60"/>
      <c r="G4" s="48"/>
      <c r="H4" s="51"/>
      <c r="I4" s="51"/>
      <c r="J4" s="50" t="s">
        <v>13</v>
      </c>
      <c r="K4" s="50" t="s">
        <v>14</v>
      </c>
      <c r="L4" s="54"/>
      <c r="M4" s="51"/>
    </row>
    <row r="5" spans="1:13" s="19" customFormat="1" ht="40.15" customHeight="1" thickBot="1" x14ac:dyDescent="0.25">
      <c r="A5" s="61"/>
      <c r="B5" s="61"/>
      <c r="C5" s="61"/>
      <c r="D5" s="61"/>
      <c r="E5" s="61"/>
      <c r="F5" s="61"/>
      <c r="G5" s="49"/>
      <c r="H5" s="52"/>
      <c r="I5" s="52"/>
      <c r="J5" s="52"/>
      <c r="K5" s="52"/>
      <c r="L5" s="55"/>
      <c r="M5" s="52"/>
    </row>
    <row r="6" spans="1:13" s="20" customFormat="1" ht="64.5" customHeight="1" x14ac:dyDescent="0.2">
      <c r="A6" s="5">
        <v>1</v>
      </c>
      <c r="B6" s="6" t="s">
        <v>15</v>
      </c>
      <c r="C6" s="6" t="s">
        <v>16</v>
      </c>
      <c r="D6" s="6" t="s">
        <v>17</v>
      </c>
      <c r="E6" s="7" t="s">
        <v>18</v>
      </c>
      <c r="F6" s="7" t="s">
        <v>19</v>
      </c>
      <c r="G6" s="41">
        <v>6759</v>
      </c>
      <c r="H6" s="41">
        <v>73.558999999999997</v>
      </c>
      <c r="I6" s="41">
        <v>73.558999999999997</v>
      </c>
      <c r="J6" s="41">
        <v>19</v>
      </c>
      <c r="K6" s="46">
        <f>IFERROR(J6/I6,"-")</f>
        <v>0.25829606166478608</v>
      </c>
      <c r="L6" s="42">
        <v>0</v>
      </c>
      <c r="M6" s="41">
        <v>6759</v>
      </c>
    </row>
    <row r="7" spans="1:13" s="20" customFormat="1" ht="64.5" customHeight="1" x14ac:dyDescent="0.2">
      <c r="A7" s="5">
        <v>2</v>
      </c>
      <c r="B7" s="6" t="s">
        <v>15</v>
      </c>
      <c r="C7" s="6" t="s">
        <v>16</v>
      </c>
      <c r="D7" s="30" t="s">
        <v>20</v>
      </c>
      <c r="E7" s="7" t="s">
        <v>18</v>
      </c>
      <c r="F7" s="7" t="s">
        <v>21</v>
      </c>
      <c r="G7" s="41">
        <v>2552</v>
      </c>
      <c r="H7" s="41">
        <v>55</v>
      </c>
      <c r="I7" s="41">
        <v>55</v>
      </c>
      <c r="J7" s="41">
        <v>40.527000000000001</v>
      </c>
      <c r="K7" s="46">
        <f t="shared" ref="K7:K27" si="0">IFERROR(J7/I7,"-")</f>
        <v>0.73685454545454543</v>
      </c>
      <c r="L7" s="42">
        <v>0</v>
      </c>
      <c r="M7" s="41">
        <v>2552</v>
      </c>
    </row>
    <row r="8" spans="1:13" s="20" customFormat="1" ht="64.5" customHeight="1" x14ac:dyDescent="0.2">
      <c r="A8" s="5">
        <v>3</v>
      </c>
      <c r="B8" s="6" t="s">
        <v>22</v>
      </c>
      <c r="C8" s="6" t="s">
        <v>23</v>
      </c>
      <c r="D8" s="6" t="s">
        <v>17</v>
      </c>
      <c r="E8" s="7" t="s">
        <v>18</v>
      </c>
      <c r="F8" s="7" t="s">
        <v>24</v>
      </c>
      <c r="G8" s="41">
        <v>14161.552</v>
      </c>
      <c r="H8" s="41">
        <v>143.49</v>
      </c>
      <c r="I8" s="41">
        <v>143.49</v>
      </c>
      <c r="J8" s="41">
        <v>69</v>
      </c>
      <c r="K8" s="46">
        <f t="shared" si="0"/>
        <v>0.48086974702069829</v>
      </c>
      <c r="L8" s="42">
        <v>0</v>
      </c>
      <c r="M8" s="41">
        <v>14161.552</v>
      </c>
    </row>
    <row r="9" spans="1:13" s="20" customFormat="1" ht="40.15" customHeight="1" x14ac:dyDescent="0.2">
      <c r="A9" s="5">
        <v>4</v>
      </c>
      <c r="B9" s="6" t="s">
        <v>25</v>
      </c>
      <c r="C9" s="6" t="s">
        <v>26</v>
      </c>
      <c r="D9" s="6" t="s">
        <v>17</v>
      </c>
      <c r="E9" s="7" t="s">
        <v>27</v>
      </c>
      <c r="F9" s="7" t="s">
        <v>28</v>
      </c>
      <c r="G9" s="41">
        <v>3222.683</v>
      </c>
      <c r="H9" s="41">
        <v>112.095</v>
      </c>
      <c r="I9" s="41">
        <v>239.048</v>
      </c>
      <c r="J9" s="41">
        <v>0</v>
      </c>
      <c r="K9" s="46">
        <f>IFERROR(J9/I9,"-")</f>
        <v>0</v>
      </c>
      <c r="L9" s="41">
        <v>222.6</v>
      </c>
      <c r="M9" s="41">
        <v>2873.1299999999997</v>
      </c>
    </row>
    <row r="10" spans="1:13" s="20" customFormat="1" ht="40.15" customHeight="1" x14ac:dyDescent="0.2">
      <c r="A10" s="5">
        <v>5</v>
      </c>
      <c r="B10" s="6" t="s">
        <v>29</v>
      </c>
      <c r="C10" s="6" t="s">
        <v>30</v>
      </c>
      <c r="D10" s="30" t="s">
        <v>31</v>
      </c>
      <c r="E10" s="7" t="s">
        <v>32</v>
      </c>
      <c r="F10" s="7" t="s">
        <v>33</v>
      </c>
      <c r="G10" s="41">
        <v>27202</v>
      </c>
      <c r="H10" s="41">
        <v>1244</v>
      </c>
      <c r="I10" s="41">
        <v>1820</v>
      </c>
      <c r="J10" s="41">
        <v>210.9</v>
      </c>
      <c r="K10" s="46">
        <f t="shared" si="0"/>
        <v>0.11587912087912088</v>
      </c>
      <c r="L10" s="42">
        <v>0</v>
      </c>
      <c r="M10" s="41">
        <v>26626</v>
      </c>
    </row>
    <row r="11" spans="1:13" s="20" customFormat="1" ht="40.15" customHeight="1" x14ac:dyDescent="0.2">
      <c r="A11" s="33">
        <v>6</v>
      </c>
      <c r="B11" s="34" t="s">
        <v>34</v>
      </c>
      <c r="C11" s="34" t="s">
        <v>16</v>
      </c>
      <c r="D11" s="34" t="s">
        <v>35</v>
      </c>
      <c r="E11" s="35" t="s">
        <v>36</v>
      </c>
      <c r="F11" s="35" t="s">
        <v>37</v>
      </c>
      <c r="G11" s="43">
        <v>4821</v>
      </c>
      <c r="H11" s="43">
        <v>40.295999999999999</v>
      </c>
      <c r="I11" s="43">
        <v>51.795000000000002</v>
      </c>
      <c r="J11" s="43">
        <v>29</v>
      </c>
      <c r="K11" s="46">
        <f t="shared" si="0"/>
        <v>0.5598996042089005</v>
      </c>
      <c r="L11" s="43">
        <v>2300</v>
      </c>
      <c r="M11" s="43">
        <v>2509.5010000000002</v>
      </c>
    </row>
    <row r="12" spans="1:13" s="20" customFormat="1" ht="40.15" customHeight="1" x14ac:dyDescent="0.2">
      <c r="A12" s="28" t="s">
        <v>38</v>
      </c>
      <c r="B12" s="31" t="s">
        <v>39</v>
      </c>
      <c r="C12" s="31" t="s">
        <v>40</v>
      </c>
      <c r="D12" s="31" t="s">
        <v>41</v>
      </c>
      <c r="E12" s="32" t="s">
        <v>42</v>
      </c>
      <c r="F12" s="32" t="s">
        <v>43</v>
      </c>
      <c r="G12" s="43">
        <v>10822.986999999999</v>
      </c>
      <c r="H12" s="43">
        <v>245.79300000000001</v>
      </c>
      <c r="I12" s="43">
        <v>2293.02</v>
      </c>
      <c r="J12" s="43">
        <v>319</v>
      </c>
      <c r="K12" s="46">
        <f t="shared" si="0"/>
        <v>0.13911784458923168</v>
      </c>
      <c r="L12" s="42">
        <v>0</v>
      </c>
      <c r="M12" s="43">
        <f>+G12+H12-I12-L12</f>
        <v>8775.7599999999984</v>
      </c>
    </row>
    <row r="13" spans="1:13" s="20" customFormat="1" ht="40.15" customHeight="1" x14ac:dyDescent="0.2">
      <c r="A13" s="29" t="s">
        <v>44</v>
      </c>
      <c r="B13" s="6" t="s">
        <v>39</v>
      </c>
      <c r="C13" s="6" t="s">
        <v>45</v>
      </c>
      <c r="D13" s="6" t="s">
        <v>41</v>
      </c>
      <c r="E13" s="7" t="s">
        <v>42</v>
      </c>
      <c r="F13" s="7" t="s">
        <v>43</v>
      </c>
      <c r="G13" s="44">
        <v>565.255</v>
      </c>
      <c r="H13" s="44">
        <v>2.7E-2</v>
      </c>
      <c r="I13" s="44">
        <v>5.0419999999999998</v>
      </c>
      <c r="J13" s="41">
        <v>5.0419999999999998</v>
      </c>
      <c r="K13" s="46">
        <f>IFERROR(J13/I13,"-")</f>
        <v>1</v>
      </c>
      <c r="L13" s="42">
        <v>0</v>
      </c>
      <c r="M13" s="44">
        <f>G13+H13-I13-L13</f>
        <v>560.24</v>
      </c>
    </row>
    <row r="14" spans="1:13" s="20" customFormat="1" ht="40.15" customHeight="1" x14ac:dyDescent="0.2">
      <c r="A14" s="5">
        <v>8</v>
      </c>
      <c r="B14" s="6" t="s">
        <v>46</v>
      </c>
      <c r="C14" s="6" t="s">
        <v>16</v>
      </c>
      <c r="D14" s="6" t="s">
        <v>47</v>
      </c>
      <c r="E14" s="7" t="s">
        <v>48</v>
      </c>
      <c r="F14" s="7" t="s">
        <v>49</v>
      </c>
      <c r="G14" s="44">
        <v>1044.8620000000001</v>
      </c>
      <c r="H14" s="44">
        <v>13.794</v>
      </c>
      <c r="I14" s="44">
        <v>27.689</v>
      </c>
      <c r="J14" s="44">
        <v>27.489000000000001</v>
      </c>
      <c r="K14" s="46">
        <f t="shared" si="0"/>
        <v>0.99277691502040522</v>
      </c>
      <c r="L14" s="42">
        <v>0</v>
      </c>
      <c r="M14" s="44">
        <v>1030.9670000000001</v>
      </c>
    </row>
    <row r="15" spans="1:13" s="20" customFormat="1" ht="40.15" customHeight="1" x14ac:dyDescent="0.2">
      <c r="A15" s="5">
        <v>9</v>
      </c>
      <c r="B15" s="6" t="s">
        <v>50</v>
      </c>
      <c r="C15" s="6" t="s">
        <v>16</v>
      </c>
      <c r="D15" s="6" t="s">
        <v>51</v>
      </c>
      <c r="E15" s="7" t="s">
        <v>48</v>
      </c>
      <c r="F15" s="7" t="s">
        <v>49</v>
      </c>
      <c r="G15" s="44">
        <v>360.03300000000002</v>
      </c>
      <c r="H15" s="44">
        <v>1.9930000000000001</v>
      </c>
      <c r="I15" s="44">
        <v>0.93300000000000005</v>
      </c>
      <c r="J15" s="44">
        <v>0.185</v>
      </c>
      <c r="K15" s="46">
        <f t="shared" si="0"/>
        <v>0.19828510182207931</v>
      </c>
      <c r="L15" s="42">
        <v>0</v>
      </c>
      <c r="M15" s="44">
        <v>361.09300000000002</v>
      </c>
    </row>
    <row r="16" spans="1:13" s="20" customFormat="1" ht="40.15" customHeight="1" x14ac:dyDescent="0.2">
      <c r="A16" s="5">
        <v>10</v>
      </c>
      <c r="B16" s="6" t="s">
        <v>52</v>
      </c>
      <c r="C16" s="6" t="s">
        <v>16</v>
      </c>
      <c r="D16" s="6" t="s">
        <v>53</v>
      </c>
      <c r="E16" s="7" t="s">
        <v>48</v>
      </c>
      <c r="F16" s="7" t="s">
        <v>49</v>
      </c>
      <c r="G16" s="44">
        <v>300</v>
      </c>
      <c r="H16" s="44">
        <v>4.0449999999999999</v>
      </c>
      <c r="I16" s="44">
        <v>4.0449999999999999</v>
      </c>
      <c r="J16" s="44">
        <v>4.0449999999999999</v>
      </c>
      <c r="K16" s="46">
        <f t="shared" si="0"/>
        <v>1</v>
      </c>
      <c r="L16" s="42">
        <v>0</v>
      </c>
      <c r="M16" s="44">
        <v>300</v>
      </c>
    </row>
    <row r="17" spans="1:13" s="20" customFormat="1" ht="40.15" customHeight="1" x14ac:dyDescent="0.2">
      <c r="A17" s="5">
        <v>11</v>
      </c>
      <c r="B17" s="6" t="s">
        <v>54</v>
      </c>
      <c r="C17" s="6" t="s">
        <v>16</v>
      </c>
      <c r="D17" s="6" t="s">
        <v>55</v>
      </c>
      <c r="E17" s="7" t="s">
        <v>48</v>
      </c>
      <c r="F17" s="7" t="s">
        <v>49</v>
      </c>
      <c r="G17" s="44">
        <v>75</v>
      </c>
      <c r="H17" s="44">
        <v>0.63</v>
      </c>
      <c r="I17" s="44">
        <v>0.63</v>
      </c>
      <c r="J17" s="44">
        <v>0.63</v>
      </c>
      <c r="K17" s="46">
        <f t="shared" si="0"/>
        <v>1</v>
      </c>
      <c r="L17" s="42">
        <v>0</v>
      </c>
      <c r="M17" s="44">
        <v>75</v>
      </c>
    </row>
    <row r="18" spans="1:13" s="20" customFormat="1" ht="40.15" customHeight="1" x14ac:dyDescent="0.2">
      <c r="A18" s="5">
        <v>12</v>
      </c>
      <c r="B18" s="6" t="s">
        <v>56</v>
      </c>
      <c r="C18" s="6" t="s">
        <v>16</v>
      </c>
      <c r="D18" s="6" t="s">
        <v>57</v>
      </c>
      <c r="E18" s="7" t="s">
        <v>48</v>
      </c>
      <c r="F18" s="7" t="s">
        <v>49</v>
      </c>
      <c r="G18" s="44">
        <v>523.18100000000004</v>
      </c>
      <c r="H18" s="44">
        <v>7.298</v>
      </c>
      <c r="I18" s="44">
        <v>7.3339999999999996</v>
      </c>
      <c r="J18" s="44">
        <v>6.4470000000000001</v>
      </c>
      <c r="K18" s="46">
        <f t="shared" si="0"/>
        <v>0.87905644941368977</v>
      </c>
      <c r="L18" s="42">
        <v>0</v>
      </c>
      <c r="M18" s="44">
        <v>523.14499999999998</v>
      </c>
    </row>
    <row r="19" spans="1:13" s="20" customFormat="1" ht="40.15" customHeight="1" x14ac:dyDescent="0.2">
      <c r="A19" s="5">
        <v>13</v>
      </c>
      <c r="B19" s="6" t="s">
        <v>58</v>
      </c>
      <c r="C19" s="6" t="s">
        <v>16</v>
      </c>
      <c r="D19" s="6" t="s">
        <v>59</v>
      </c>
      <c r="E19" s="7" t="s">
        <v>48</v>
      </c>
      <c r="F19" s="7" t="s">
        <v>49</v>
      </c>
      <c r="G19" s="44">
        <v>310.95100000000002</v>
      </c>
      <c r="H19" s="42">
        <v>2.9079999999999999</v>
      </c>
      <c r="I19" s="42">
        <v>0.38500000000000001</v>
      </c>
      <c r="J19" s="42">
        <v>0.24099999999999999</v>
      </c>
      <c r="K19" s="46">
        <f t="shared" si="0"/>
        <v>0.62597402597402596</v>
      </c>
      <c r="L19" s="42">
        <v>0</v>
      </c>
      <c r="M19" s="44">
        <v>313.47399999999999</v>
      </c>
    </row>
    <row r="20" spans="1:13" s="20" customFormat="1" ht="40.15" customHeight="1" x14ac:dyDescent="0.2">
      <c r="A20" s="36" t="s">
        <v>60</v>
      </c>
      <c r="B20" s="34" t="s">
        <v>61</v>
      </c>
      <c r="C20" s="34" t="s">
        <v>62</v>
      </c>
      <c r="D20" s="34" t="s">
        <v>63</v>
      </c>
      <c r="E20" s="35" t="s">
        <v>64</v>
      </c>
      <c r="F20" s="35" t="s">
        <v>65</v>
      </c>
      <c r="G20" s="43">
        <v>92154.232999999993</v>
      </c>
      <c r="H20" s="43">
        <v>484.18299999999999</v>
      </c>
      <c r="I20" s="43">
        <v>19106.686000000002</v>
      </c>
      <c r="J20" s="43">
        <v>0</v>
      </c>
      <c r="K20" s="46">
        <f t="shared" si="0"/>
        <v>0</v>
      </c>
      <c r="L20" s="43">
        <v>7116.8220000000001</v>
      </c>
      <c r="M20" s="43">
        <v>66414.907999999996</v>
      </c>
    </row>
    <row r="21" spans="1:13" s="20" customFormat="1" ht="40.15" customHeight="1" x14ac:dyDescent="0.2">
      <c r="A21" s="36" t="s">
        <v>66</v>
      </c>
      <c r="B21" s="34" t="s">
        <v>61</v>
      </c>
      <c r="C21" s="34" t="s">
        <v>67</v>
      </c>
      <c r="D21" s="34" t="s">
        <v>63</v>
      </c>
      <c r="E21" s="35" t="s">
        <v>64</v>
      </c>
      <c r="F21" s="35" t="s">
        <v>65</v>
      </c>
      <c r="G21" s="43">
        <v>6186.7190000000001</v>
      </c>
      <c r="H21" s="43">
        <v>21.780999999999999</v>
      </c>
      <c r="I21" s="43">
        <v>569.22799999999995</v>
      </c>
      <c r="J21" s="43">
        <v>0</v>
      </c>
      <c r="K21" s="46">
        <f t="shared" si="0"/>
        <v>0</v>
      </c>
      <c r="L21" s="43">
        <v>372.71199999999999</v>
      </c>
      <c r="M21" s="43">
        <v>5266.56</v>
      </c>
    </row>
    <row r="22" spans="1:13" s="20" customFormat="1" ht="40.15" customHeight="1" x14ac:dyDescent="0.2">
      <c r="A22" s="33">
        <v>15</v>
      </c>
      <c r="B22" s="34" t="s">
        <v>68</v>
      </c>
      <c r="C22" s="34" t="s">
        <v>69</v>
      </c>
      <c r="D22" s="34" t="s">
        <v>63</v>
      </c>
      <c r="E22" s="35" t="s">
        <v>64</v>
      </c>
      <c r="F22" s="35" t="s">
        <v>65</v>
      </c>
      <c r="G22" s="43">
        <v>27.8</v>
      </c>
      <c r="H22" s="42">
        <v>0</v>
      </c>
      <c r="I22" s="43">
        <v>1.24</v>
      </c>
      <c r="J22" s="43">
        <v>0</v>
      </c>
      <c r="K22" s="46">
        <f t="shared" si="0"/>
        <v>0</v>
      </c>
      <c r="L22" s="43">
        <v>1.012</v>
      </c>
      <c r="M22" s="43">
        <v>25.547999999999998</v>
      </c>
    </row>
    <row r="23" spans="1:13" s="20" customFormat="1" ht="40.15" customHeight="1" x14ac:dyDescent="0.2">
      <c r="A23" s="38">
        <v>16</v>
      </c>
      <c r="B23" s="34" t="s">
        <v>70</v>
      </c>
      <c r="C23" s="34" t="s">
        <v>16</v>
      </c>
      <c r="D23" s="34" t="s">
        <v>71</v>
      </c>
      <c r="E23" s="35" t="s">
        <v>72</v>
      </c>
      <c r="F23" s="35" t="s">
        <v>73</v>
      </c>
      <c r="G23" s="43">
        <v>10459.165999999999</v>
      </c>
      <c r="H23" s="43">
        <v>7.4889999999999999</v>
      </c>
      <c r="I23" s="43">
        <v>92.308000000000007</v>
      </c>
      <c r="J23" s="43">
        <v>92.308000000000007</v>
      </c>
      <c r="K23" s="46">
        <f t="shared" si="0"/>
        <v>1</v>
      </c>
      <c r="L23" s="42">
        <v>0</v>
      </c>
      <c r="M23" s="43">
        <v>10374.348</v>
      </c>
    </row>
    <row r="24" spans="1:13" s="20" customFormat="1" ht="40.15" customHeight="1" x14ac:dyDescent="0.2">
      <c r="A24" s="38">
        <v>17</v>
      </c>
      <c r="B24" s="34" t="s">
        <v>74</v>
      </c>
      <c r="C24" s="34" t="s">
        <v>16</v>
      </c>
      <c r="D24" s="34" t="s">
        <v>75</v>
      </c>
      <c r="E24" s="35" t="s">
        <v>72</v>
      </c>
      <c r="F24" s="35" t="s">
        <v>76</v>
      </c>
      <c r="G24" s="43">
        <v>404</v>
      </c>
      <c r="H24" s="43">
        <v>82</v>
      </c>
      <c r="I24" s="43">
        <v>82</v>
      </c>
      <c r="J24" s="43">
        <v>76</v>
      </c>
      <c r="K24" s="46">
        <f t="shared" si="0"/>
        <v>0.92682926829268297</v>
      </c>
      <c r="L24" s="42">
        <v>0</v>
      </c>
      <c r="M24" s="43">
        <v>404</v>
      </c>
    </row>
    <row r="25" spans="1:13" s="20" customFormat="1" ht="40.15" customHeight="1" x14ac:dyDescent="0.2">
      <c r="A25" s="38">
        <v>18</v>
      </c>
      <c r="B25" s="34" t="s">
        <v>77</v>
      </c>
      <c r="C25" s="34" t="s">
        <v>78</v>
      </c>
      <c r="D25" s="34" t="s">
        <v>79</v>
      </c>
      <c r="E25" s="37" t="s">
        <v>80</v>
      </c>
      <c r="F25" s="37" t="s">
        <v>81</v>
      </c>
      <c r="G25" s="43">
        <v>34532</v>
      </c>
      <c r="H25" s="43">
        <v>192236</v>
      </c>
      <c r="I25" s="43">
        <v>117753</v>
      </c>
      <c r="J25" s="43">
        <v>6122</v>
      </c>
      <c r="K25" s="46">
        <f t="shared" si="0"/>
        <v>5.1990182840352263E-2</v>
      </c>
      <c r="L25" s="42">
        <v>0</v>
      </c>
      <c r="M25" s="43">
        <v>109015</v>
      </c>
    </row>
    <row r="26" spans="1:13" s="20" customFormat="1" ht="40.15" customHeight="1" x14ac:dyDescent="0.2">
      <c r="A26" s="38">
        <v>19</v>
      </c>
      <c r="B26" s="6" t="s">
        <v>82</v>
      </c>
      <c r="C26" s="6" t="s">
        <v>16</v>
      </c>
      <c r="D26" s="6" t="s">
        <v>83</v>
      </c>
      <c r="E26" s="7" t="s">
        <v>42</v>
      </c>
      <c r="F26" s="7" t="s">
        <v>84</v>
      </c>
      <c r="G26" s="44">
        <v>4323.0630000000001</v>
      </c>
      <c r="H26" s="44">
        <v>283.91000000000003</v>
      </c>
      <c r="I26" s="42">
        <v>71.760999999999996</v>
      </c>
      <c r="J26" s="42">
        <v>0</v>
      </c>
      <c r="K26" s="46">
        <f t="shared" si="0"/>
        <v>0</v>
      </c>
      <c r="L26" s="42">
        <v>104</v>
      </c>
      <c r="M26" s="44">
        <v>4110.9129999999996</v>
      </c>
    </row>
    <row r="27" spans="1:13" s="20" customFormat="1" ht="40.15" customHeight="1" x14ac:dyDescent="0.2">
      <c r="A27" s="38">
        <v>20</v>
      </c>
      <c r="B27" s="6" t="s">
        <v>85</v>
      </c>
      <c r="C27" s="6" t="s">
        <v>16</v>
      </c>
      <c r="D27" s="6" t="s">
        <v>86</v>
      </c>
      <c r="E27" s="7" t="s">
        <v>87</v>
      </c>
      <c r="F27" s="7" t="s">
        <v>88</v>
      </c>
      <c r="G27" s="44">
        <v>1720.306</v>
      </c>
      <c r="H27" s="44">
        <v>146.494</v>
      </c>
      <c r="I27" s="44">
        <v>356.35300000000001</v>
      </c>
      <c r="J27" s="44">
        <v>0</v>
      </c>
      <c r="K27" s="46">
        <f t="shared" si="0"/>
        <v>0</v>
      </c>
      <c r="L27" s="42">
        <v>0</v>
      </c>
      <c r="M27" s="44">
        <v>1510.4469999999999</v>
      </c>
    </row>
    <row r="28" spans="1:13" s="20" customFormat="1" ht="40.15" customHeight="1" x14ac:dyDescent="0.2">
      <c r="A28" s="56" t="s">
        <v>89</v>
      </c>
      <c r="B28" s="57"/>
      <c r="C28" s="57"/>
      <c r="D28" s="57"/>
      <c r="E28" s="57"/>
      <c r="F28" s="58"/>
      <c r="G28" s="44">
        <f>SUM(,G6:G27)</f>
        <v>222527.79099999997</v>
      </c>
      <c r="H28" s="44">
        <f>SUM(,H6:H27)</f>
        <v>195206.785</v>
      </c>
      <c r="I28" s="44">
        <f>SUM(,I6:I27)</f>
        <v>142754.546</v>
      </c>
      <c r="J28" s="44">
        <f>SUM(,J6:J27)</f>
        <v>7021.8140000000003</v>
      </c>
      <c r="K28" s="45"/>
      <c r="L28" s="44">
        <f>SUM(,L6:L27)</f>
        <v>10117.146000000001</v>
      </c>
      <c r="M28" s="44">
        <f>SUM(,M6:M27)</f>
        <v>264542.58599999995</v>
      </c>
    </row>
    <row r="29" spans="1:13" s="20" customFormat="1" ht="12" x14ac:dyDescent="0.2">
      <c r="A29" s="23" t="s">
        <v>90</v>
      </c>
      <c r="B29" s="12" t="s">
        <v>91</v>
      </c>
      <c r="C29" s="13"/>
      <c r="D29" s="13"/>
      <c r="E29" s="23"/>
      <c r="F29" s="23"/>
      <c r="G29" s="24"/>
      <c r="H29" s="24"/>
      <c r="I29" s="24"/>
      <c r="J29" s="24"/>
      <c r="K29" s="24"/>
      <c r="L29" s="24"/>
      <c r="M29" s="24"/>
    </row>
    <row r="30" spans="1:13" s="20" customFormat="1" ht="12" x14ac:dyDescent="0.2">
      <c r="A30" s="22"/>
      <c r="B30" s="3" t="s">
        <v>92</v>
      </c>
      <c r="C30" s="13"/>
      <c r="D30" s="13"/>
      <c r="E30" s="23"/>
      <c r="F30" s="23"/>
      <c r="G30" s="25"/>
      <c r="H30" s="25"/>
      <c r="I30" s="25"/>
      <c r="J30" s="25"/>
      <c r="K30" s="25"/>
      <c r="L30" s="25"/>
      <c r="M30" s="25"/>
    </row>
    <row r="31" spans="1:13" s="20" customFormat="1" ht="14.25" customHeight="1" x14ac:dyDescent="0.2">
      <c r="A31" s="22"/>
      <c r="B31" s="3" t="s">
        <v>93</v>
      </c>
      <c r="C31" s="13"/>
      <c r="D31" s="13"/>
      <c r="E31" s="23"/>
      <c r="F31" s="23"/>
      <c r="G31" s="24"/>
      <c r="H31" s="24"/>
      <c r="I31" s="24"/>
      <c r="J31" s="24"/>
      <c r="K31" s="24"/>
      <c r="L31" s="8"/>
      <c r="M31" s="24"/>
    </row>
    <row r="32" spans="1:13" s="21" customFormat="1" ht="12" x14ac:dyDescent="0.2">
      <c r="A32" s="22"/>
      <c r="B32" s="13"/>
      <c r="C32" s="13"/>
      <c r="D32" s="13"/>
      <c r="E32" s="23"/>
      <c r="F32" s="23"/>
      <c r="G32" s="26"/>
      <c r="H32" s="26"/>
      <c r="I32" s="26"/>
      <c r="J32" s="26"/>
      <c r="K32" s="26"/>
      <c r="L32" s="26"/>
      <c r="M32" s="26"/>
    </row>
  </sheetData>
  <autoFilter ref="A5:M31" xr:uid="{00000000-0009-0000-0000-000000000000}"/>
  <mergeCells count="14">
    <mergeCell ref="A28:F28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L3:L5"/>
    <mergeCell ref="M3:M5"/>
    <mergeCell ref="J4:J5"/>
    <mergeCell ref="K4:K5"/>
  </mergeCells>
  <phoneticPr fontId="1"/>
  <printOptions horizontalCentered="1"/>
  <pageMargins left="0" right="0" top="0.55118110236220474" bottom="0.55118110236220474" header="0.31496062992125984" footer="0.31496062992125984"/>
  <pageSetup paperSize="8" scale="70" pageOrder="overThenDown" orientation="landscape" cellComments="asDisplayed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国土交通省</vt:lpstr>
      <vt:lpstr>国土交通省!Print_Area</vt:lpstr>
      <vt:lpstr>国土交通省!Print_Titles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