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TBMDSHD020Z\public\01_まちづくり推進課\009_都市整備管理係\♦R5要求\レビュー基金\公表済資料(資料4)地公体等保有基金執行状況の修正について\★【作業中】会計課提出用\"/>
    </mc:Choice>
  </mc:AlternateContent>
  <bookViews>
    <workbookView xWindow="0" yWindow="0" windowWidth="20100" windowHeight="6525" tabRatio="774"/>
  </bookViews>
  <sheets>
    <sheet name="個別表  (まちファンド)" sheetId="11" r:id="rId1"/>
  </sheets>
  <definedNames>
    <definedName name="_xlnm._FilterDatabase" localSheetId="0" hidden="1">'個別表  (まちファンド)'!$A$1:$Y$111</definedName>
    <definedName name="_xlnm.Print_Area" localSheetId="0">'個別表  (まちファンド)'!$A$1:$X$115</definedName>
    <definedName name="_xlnm.Print_Titles" localSheetId="0">'個別表  (まちファンド)'!$1:$7</definedName>
  </definedNames>
  <calcPr calcId="162913"/>
</workbook>
</file>

<file path=xl/calcChain.xml><?xml version="1.0" encoding="utf-8"?>
<calcChain xmlns="http://schemas.openxmlformats.org/spreadsheetml/2006/main">
  <c r="Q114" i="11" l="1"/>
  <c r="M114" i="11"/>
  <c r="L114" i="11"/>
  <c r="K114" i="11"/>
  <c r="J114" i="11"/>
  <c r="I114" i="11"/>
  <c r="E114" i="11"/>
  <c r="Q113" i="11"/>
  <c r="H112" i="11"/>
  <c r="G112" i="11" s="1"/>
  <c r="O112" i="11" s="1"/>
  <c r="P112" i="11" s="1"/>
  <c r="F112" i="11"/>
  <c r="Q111" i="11"/>
  <c r="H110" i="11"/>
  <c r="G110" i="11"/>
  <c r="O110" i="11" s="1"/>
  <c r="P110" i="11" s="1"/>
  <c r="F110" i="11"/>
  <c r="Q109" i="11"/>
  <c r="H108" i="11"/>
  <c r="G108" i="11" s="1"/>
  <c r="O108" i="11" s="1"/>
  <c r="P108" i="11" s="1"/>
  <c r="F108" i="11"/>
  <c r="Q107" i="11"/>
  <c r="H106" i="11"/>
  <c r="G106" i="11"/>
  <c r="O106" i="11" s="1"/>
  <c r="P106" i="11" s="1"/>
  <c r="F106" i="11"/>
  <c r="Q105" i="11"/>
  <c r="P104" i="11"/>
  <c r="H104" i="11"/>
  <c r="G104" i="11" s="1"/>
  <c r="F104" i="11"/>
  <c r="Q103" i="11"/>
  <c r="P102" i="11"/>
  <c r="H102" i="11"/>
  <c r="G102" i="11" s="1"/>
  <c r="F102" i="11"/>
  <c r="Q101" i="11"/>
  <c r="P100" i="11"/>
  <c r="H100" i="11"/>
  <c r="G100" i="11"/>
  <c r="F100" i="11"/>
  <c r="Q99" i="11"/>
  <c r="H98" i="11"/>
  <c r="G98" i="11" s="1"/>
  <c r="O98" i="11" s="1"/>
  <c r="P98" i="11" s="1"/>
  <c r="F98" i="11"/>
  <c r="Q97" i="11"/>
  <c r="P96" i="11"/>
  <c r="O96" i="11"/>
  <c r="H96" i="11"/>
  <c r="G96" i="11"/>
  <c r="F96" i="11"/>
  <c r="Q95" i="11"/>
  <c r="H94" i="11"/>
  <c r="G94" i="11" s="1"/>
  <c r="O94" i="11" s="1"/>
  <c r="P94" i="11" s="1"/>
  <c r="F94" i="11"/>
  <c r="Q93" i="11"/>
  <c r="P92" i="11"/>
  <c r="O92" i="11"/>
  <c r="H92" i="11"/>
  <c r="G92" i="11"/>
  <c r="F92" i="11"/>
  <c r="Q91" i="11"/>
  <c r="H90" i="11"/>
  <c r="G90" i="11" s="1"/>
  <c r="O90" i="11" s="1"/>
  <c r="P90" i="11" s="1"/>
  <c r="F90" i="11"/>
  <c r="Q89" i="11"/>
  <c r="P88" i="11"/>
  <c r="O88" i="11"/>
  <c r="H88" i="11"/>
  <c r="G88" i="11"/>
  <c r="F88" i="11"/>
  <c r="Q87" i="11"/>
  <c r="H86" i="11"/>
  <c r="G86" i="11" s="1"/>
  <c r="O86" i="11" s="1"/>
  <c r="P86" i="11" s="1"/>
  <c r="F86" i="11"/>
  <c r="Q85" i="11"/>
  <c r="P84" i="11"/>
  <c r="O84" i="11"/>
  <c r="H84" i="11"/>
  <c r="G84" i="11"/>
  <c r="F84" i="11"/>
  <c r="Q83" i="11"/>
  <c r="H82" i="11"/>
  <c r="G82" i="11" s="1"/>
  <c r="O82" i="11" s="1"/>
  <c r="P82" i="11" s="1"/>
  <c r="F82" i="11"/>
  <c r="Q81" i="11"/>
  <c r="P80" i="11"/>
  <c r="O80" i="11"/>
  <c r="H80" i="11"/>
  <c r="G80" i="11"/>
  <c r="F80" i="11"/>
  <c r="Q79" i="11"/>
  <c r="H78" i="11"/>
  <c r="G78" i="11" s="1"/>
  <c r="O78" i="11" s="1"/>
  <c r="P78" i="11" s="1"/>
  <c r="F78" i="11"/>
  <c r="Q77" i="11"/>
  <c r="P76" i="11"/>
  <c r="O76" i="11"/>
  <c r="H76" i="11"/>
  <c r="G76" i="11"/>
  <c r="F76" i="11"/>
  <c r="Q75" i="11"/>
  <c r="H74" i="11"/>
  <c r="G74" i="11" s="1"/>
  <c r="O74" i="11" s="1"/>
  <c r="P74" i="11" s="1"/>
  <c r="F74" i="11"/>
  <c r="Q73" i="11"/>
  <c r="P72" i="11"/>
  <c r="O72" i="11"/>
  <c r="H72" i="11"/>
  <c r="G72" i="11"/>
  <c r="F72" i="11"/>
  <c r="Q71" i="11"/>
  <c r="H70" i="11"/>
  <c r="G70" i="11" s="1"/>
  <c r="O70" i="11" s="1"/>
  <c r="P70" i="11" s="1"/>
  <c r="F70" i="11"/>
  <c r="Q69" i="11"/>
  <c r="O68" i="11"/>
  <c r="P68" i="11" s="1"/>
  <c r="H68" i="11"/>
  <c r="G68" i="11"/>
  <c r="F68" i="11"/>
  <c r="Q67" i="11"/>
  <c r="H66" i="11"/>
  <c r="G66" i="11"/>
  <c r="O66" i="11" s="1"/>
  <c r="P66" i="11" s="1"/>
  <c r="F66" i="11"/>
  <c r="Q65" i="11"/>
  <c r="O64" i="11"/>
  <c r="P64" i="11" s="1"/>
  <c r="H64" i="11"/>
  <c r="G64" i="11"/>
  <c r="F64" i="11"/>
  <c r="Q63" i="11"/>
  <c r="H62" i="11"/>
  <c r="G62" i="11"/>
  <c r="O62" i="11" s="1"/>
  <c r="P62" i="11" s="1"/>
  <c r="F62" i="11"/>
  <c r="Q61" i="11"/>
  <c r="O60" i="11"/>
  <c r="P60" i="11" s="1"/>
  <c r="H60" i="11"/>
  <c r="G60" i="11"/>
  <c r="F60" i="11"/>
  <c r="Q59" i="11"/>
  <c r="H58" i="11"/>
  <c r="G58" i="11"/>
  <c r="O58" i="11" s="1"/>
  <c r="P58" i="11" s="1"/>
  <c r="F58" i="11"/>
  <c r="Q57" i="11"/>
  <c r="O56" i="11"/>
  <c r="P56" i="11" s="1"/>
  <c r="H56" i="11"/>
  <c r="G56" i="11"/>
  <c r="F56" i="11"/>
  <c r="Q55" i="11"/>
  <c r="H54" i="11"/>
  <c r="G54" i="11"/>
  <c r="O54" i="11" s="1"/>
  <c r="P54" i="11" s="1"/>
  <c r="F54" i="11"/>
  <c r="Q53" i="11"/>
  <c r="O52" i="11"/>
  <c r="P52" i="11" s="1"/>
  <c r="H52" i="11"/>
  <c r="G52" i="11"/>
  <c r="F52" i="11"/>
  <c r="Q51" i="11"/>
  <c r="H50" i="11"/>
  <c r="G50" i="11"/>
  <c r="O50" i="11" s="1"/>
  <c r="P50" i="11" s="1"/>
  <c r="F50" i="11"/>
  <c r="Q49" i="11"/>
  <c r="O48" i="11"/>
  <c r="P48" i="11" s="1"/>
  <c r="H48" i="11"/>
  <c r="G48" i="11"/>
  <c r="F48" i="11"/>
  <c r="Q47" i="11"/>
  <c r="H46" i="11"/>
  <c r="G46" i="11"/>
  <c r="O46" i="11" s="1"/>
  <c r="P46" i="11" s="1"/>
  <c r="F46" i="11"/>
  <c r="Q45" i="11"/>
  <c r="O44" i="11"/>
  <c r="P44" i="11" s="1"/>
  <c r="H44" i="11"/>
  <c r="G44" i="11"/>
  <c r="F44" i="11"/>
  <c r="Q43" i="11"/>
  <c r="H42" i="11"/>
  <c r="G42" i="11"/>
  <c r="O42" i="11" s="1"/>
  <c r="P42" i="11" s="1"/>
  <c r="F42" i="11"/>
  <c r="Q41" i="11"/>
  <c r="O40" i="11"/>
  <c r="P40" i="11" s="1"/>
  <c r="H40" i="11"/>
  <c r="G40" i="11"/>
  <c r="F40" i="11"/>
  <c r="Q39" i="11"/>
  <c r="H38" i="11"/>
  <c r="G38" i="11"/>
  <c r="O38" i="11" s="1"/>
  <c r="P38" i="11" s="1"/>
  <c r="F38" i="11"/>
  <c r="Q37" i="11"/>
  <c r="O36" i="11"/>
  <c r="P36" i="11" s="1"/>
  <c r="H36" i="11"/>
  <c r="G36" i="11"/>
  <c r="F36" i="11"/>
  <c r="Q35" i="11"/>
  <c r="H34" i="11"/>
  <c r="G34" i="11"/>
  <c r="O34" i="11" s="1"/>
  <c r="P34" i="11" s="1"/>
  <c r="F34" i="11"/>
  <c r="Q33" i="11"/>
  <c r="O32" i="11"/>
  <c r="P32" i="11" s="1"/>
  <c r="H32" i="11"/>
  <c r="G32" i="11"/>
  <c r="F32" i="11"/>
  <c r="Q31" i="11"/>
  <c r="H30" i="11"/>
  <c r="G30" i="11"/>
  <c r="O30" i="11" s="1"/>
  <c r="P30" i="11" s="1"/>
  <c r="F30" i="11"/>
  <c r="Q29" i="11"/>
  <c r="O28" i="11"/>
  <c r="P28" i="11" s="1"/>
  <c r="H28" i="11"/>
  <c r="G28" i="11"/>
  <c r="F28" i="11"/>
  <c r="Q27" i="11"/>
  <c r="H26" i="11"/>
  <c r="G26" i="11"/>
  <c r="O26" i="11" s="1"/>
  <c r="P26" i="11" s="1"/>
  <c r="F26" i="11"/>
  <c r="Q25" i="11"/>
  <c r="O24" i="11"/>
  <c r="P24" i="11" s="1"/>
  <c r="H24" i="11"/>
  <c r="G24" i="11"/>
  <c r="F24" i="11"/>
  <c r="Q23" i="11"/>
  <c r="H22" i="11"/>
  <c r="G22" i="11"/>
  <c r="O22" i="11" s="1"/>
  <c r="P22" i="11" s="1"/>
  <c r="F22" i="11"/>
  <c r="Q21" i="11"/>
  <c r="O20" i="11"/>
  <c r="P20" i="11" s="1"/>
  <c r="H20" i="11"/>
  <c r="G20" i="11"/>
  <c r="F20" i="11"/>
  <c r="Q19" i="11"/>
  <c r="H18" i="11"/>
  <c r="G18" i="11"/>
  <c r="O18" i="11" s="1"/>
  <c r="P18" i="11" s="1"/>
  <c r="F18" i="11"/>
  <c r="Q17" i="11"/>
  <c r="O16" i="11"/>
  <c r="P16" i="11" s="1"/>
  <c r="H16" i="11"/>
  <c r="G16" i="11"/>
  <c r="F16" i="11"/>
  <c r="Q15" i="11"/>
  <c r="H14" i="11"/>
  <c r="G14" i="11"/>
  <c r="O14" i="11" s="1"/>
  <c r="P14" i="11" s="1"/>
  <c r="F14" i="11"/>
  <c r="Q13" i="11"/>
  <c r="O12" i="11"/>
  <c r="P12" i="11" s="1"/>
  <c r="H12" i="11"/>
  <c r="G12" i="11"/>
  <c r="F12" i="11"/>
  <c r="Q11" i="11"/>
  <c r="H10" i="11"/>
  <c r="G10" i="11"/>
  <c r="O10" i="11" s="1"/>
  <c r="P10" i="11" s="1"/>
  <c r="F10" i="11"/>
  <c r="Q9" i="11"/>
  <c r="Q115" i="11" s="1"/>
  <c r="O8" i="11"/>
  <c r="H8" i="11"/>
  <c r="H114" i="11" s="1"/>
  <c r="G8" i="11"/>
  <c r="F8" i="11"/>
  <c r="F114" i="11" s="1"/>
  <c r="G114" i="11" l="1"/>
  <c r="O114" i="11"/>
  <c r="P8" i="11"/>
  <c r="P114" i="11" s="1"/>
</calcChain>
</file>

<file path=xl/comments1.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<sst xmlns="http://schemas.openxmlformats.org/spreadsheetml/2006/main" count="317" uniqueCount="187">
  <si>
    <t>債務保証</t>
    <rPh sb="0" eb="2">
      <t>サイム</t>
    </rPh>
    <rPh sb="2" eb="4">
      <t>ホショウ</t>
    </rPh>
    <phoneticPr fontId="1"/>
  </si>
  <si>
    <t>出資</t>
    <rPh sb="0" eb="2">
      <t>シュッシ</t>
    </rPh>
    <phoneticPr fontId="1"/>
  </si>
  <si>
    <t>番
号</t>
    <rPh sb="0" eb="1">
      <t>バン</t>
    </rPh>
    <rPh sb="2" eb="3">
      <t>ゴウ</t>
    </rPh>
    <phoneticPr fontId="1"/>
  </si>
  <si>
    <t>うち
国費相当額</t>
    <rPh sb="3" eb="5">
      <t>コクヒ</t>
    </rPh>
    <rPh sb="5" eb="7">
      <t>ソウトウ</t>
    </rPh>
    <rPh sb="7" eb="8">
      <t>ガク</t>
    </rPh>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</si>
  <si>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</si>
  <si>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</si>
  <si>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</si>
  <si>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</si>
  <si>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</si>
  <si>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</si>
  <si>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</si>
  <si>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</si>
  <si>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</si>
  <si>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</si>
  <si>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</si>
  <si>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</si>
  <si>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</si>
  <si>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</si>
  <si>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</si>
  <si>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</si>
  <si>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29年度末基金残高
（ａ）</t>
    <rPh sb="2" eb="4">
      <t>ネンド</t>
    </rPh>
    <rPh sb="4" eb="5">
      <t>マツ</t>
    </rPh>
    <rPh sb="5" eb="7">
      <t>キキン</t>
    </rPh>
    <rPh sb="7" eb="9">
      <t>ザンダカ</t>
    </rPh>
    <phoneticPr fontId="1"/>
  </si>
  <si>
    <t>30　年　度　収　入　支　出</t>
    <rPh sb="3" eb="4">
      <t>トシ</t>
    </rPh>
    <rPh sb="5" eb="6">
      <t>ド</t>
    </rPh>
    <rPh sb="7" eb="8">
      <t>オサム</t>
    </rPh>
    <rPh sb="9" eb="10">
      <t>イ</t>
    </rPh>
    <rPh sb="11" eb="12">
      <t>シ</t>
    </rPh>
    <rPh sb="13" eb="14">
      <t>デ</t>
    </rPh>
    <phoneticPr fontId="1"/>
  </si>
  <si>
    <t>30年度
国庫返納額
（ｄ）</t>
    <rPh sb="2" eb="4">
      <t>ネンド</t>
    </rPh>
    <rPh sb="7" eb="9">
      <t>ヘンノウ</t>
    </rPh>
    <phoneticPr fontId="1"/>
  </si>
  <si>
    <t>30年度末基金残高
(ｅ=ａ+ｂ-ｃ-ｄ)</t>
    <rPh sb="2" eb="4">
      <t>ネンド</t>
    </rPh>
    <rPh sb="4" eb="5">
      <t>マツ</t>
    </rPh>
    <rPh sb="5" eb="7">
      <t>キキン</t>
    </rPh>
    <rPh sb="7" eb="9">
      <t>ザンダカ</t>
    </rPh>
    <phoneticPr fontId="1"/>
  </si>
  <si>
    <t>30年度　事業実施決定等</t>
    <rPh sb="2" eb="4">
      <t>ネンド</t>
    </rPh>
    <rPh sb="5" eb="7">
      <t>ジギョウ</t>
    </rPh>
    <rPh sb="7" eb="9">
      <t>ジッシ</t>
    </rPh>
    <rPh sb="9" eb="11">
      <t>ケッテイ</t>
    </rPh>
    <rPh sb="11" eb="12">
      <t>トウ</t>
    </rPh>
    <phoneticPr fontId="1"/>
  </si>
  <si>
    <t>30年度末　貸付残高等</t>
    <rPh sb="2" eb="4">
      <t>ネンド</t>
    </rPh>
    <rPh sb="4" eb="5">
      <t>マツ</t>
    </rPh>
    <rPh sb="6" eb="8">
      <t>カシツ</t>
    </rPh>
    <rPh sb="8" eb="10">
      <t>ザンダカ</t>
    </rPh>
    <rPh sb="10" eb="11">
      <t>トウ</t>
    </rPh>
    <phoneticPr fontId="1"/>
  </si>
  <si>
    <t>杵築市</t>
  </si>
  <si>
    <t>杵築市地域活力創出基金</t>
  </si>
  <si>
    <t>かすみがうら市</t>
  </si>
  <si>
    <t>かすみがうら市地域づくり基金</t>
  </si>
  <si>
    <t>住民福祉の向上や教育の推進発展に関する事業をはじめ、地域づくりに資する事業資金に充てる。</t>
  </si>
  <si>
    <t>土浦市</t>
  </si>
  <si>
    <t>土浦市協働のまちづくり基金</t>
  </si>
  <si>
    <t>市民との協働によって歴史的な街づくりや地域の活性化に寄与する事業資金に充てる。</t>
  </si>
  <si>
    <t>えびの市</t>
  </si>
  <si>
    <t>えびの市ぷらいど２１基金</t>
  </si>
  <si>
    <t>市民が誇りと自信をもっていきいきとしたまちづくりを進めるための事業資金に充てる。</t>
  </si>
  <si>
    <t>宇多津町</t>
  </si>
  <si>
    <t>宇多津町まちづくり基金</t>
  </si>
  <si>
    <t>住民による自主的なまちづくり活動を推進・支援することによって、地域の歴史・文化を継承していくとともに、新たな地域のにぎわいを創出し、活力ある地域社会を実現する。</t>
  </si>
  <si>
    <t>渋川市</t>
  </si>
  <si>
    <t>渋川市ふるさと創生基金</t>
  </si>
  <si>
    <t>市民参加のもと、活気にあふれ、自然と歴史の里にふさわしい、個性ある地域づくりを行う。</t>
  </si>
  <si>
    <t>行田市</t>
  </si>
  <si>
    <t>行田市ふるさとづくり基金</t>
  </si>
  <si>
    <t>NPO法人や地域の団体等が実施主体となる自主的な事業に支援し、個性的で豊かなふるさとづくりを行う。</t>
  </si>
  <si>
    <t>福井市</t>
  </si>
  <si>
    <t>福井市ふるさとづくり基金</t>
  </si>
  <si>
    <t>民間活力をいかした県都の顔づくりを実現するための事業について、地域住民を始めとした民間が行う景観形成やまちの魅力アップに資する事業を支援することにより、先進的で県都の顔にふさわしい魅力的なまちづくりを進めていく。</t>
  </si>
  <si>
    <t>石岡市</t>
  </si>
  <si>
    <t>石岡市住民参加型まちづくりファンド支援事業基金</t>
  </si>
  <si>
    <t>個人、法人、団体等が行う景観づくり事業や建築物等活用事業を支援することにより、地域の個性や特色を生かしたまちづくりを推進する。</t>
  </si>
  <si>
    <t>松江市</t>
  </si>
  <si>
    <t>松江市歴史まちづくり基金</t>
  </si>
  <si>
    <t>　松江城及び松江のまちの価値を更に高めるため、歴史的資源である歴史的建造物を保全継承し、歴史的まちなみ景観の形成や観光資源として活用する。</t>
  </si>
  <si>
    <t>沼津市</t>
  </si>
  <si>
    <t>沼津市ふるさと応援基金</t>
  </si>
  <si>
    <t>民間の自発的な活動や人を繋ぐ交流の場づくり等を支援することにより、新たなコミュニティを創出し、活力ある持続可能なまちづくりを実現する。</t>
  </si>
  <si>
    <t>益田市</t>
  </si>
  <si>
    <t>益田市景観まちづくり基金</t>
  </si>
  <si>
    <t>豊かな自然や長年培われてきた歴史、文化などを活かした特色ある景観を形成、保全するための市民活動や景観形成事業を支援し、住民とともに「益田らしい景観づくり」を促進させ、地域に誇りと自信を持ち、ひとりひとりが輝くまちづくりを行う。</t>
  </si>
  <si>
    <t>土岐市</t>
  </si>
  <si>
    <t>土岐市まちづくり基金</t>
  </si>
  <si>
    <t>木曽町</t>
  </si>
  <si>
    <t>木曽町地域振興基金</t>
  </si>
  <si>
    <t>新たなまちづくりに向けた住民の自主的な地域づくり活動を推進し、協働によるまちづくりを進める。</t>
  </si>
  <si>
    <t>山都町</t>
  </si>
  <si>
    <t>山の都創造ファンド</t>
  </si>
  <si>
    <t>　山の都創造を目的に地域住民が自主的かつ主体的に行う公益的なまちづくり活動及び移住者を呼び込む起業家支援や賑わいの再生並びに震災・豪雨からの創造的復興支援を推進する。</t>
  </si>
  <si>
    <t>小林市</t>
  </si>
  <si>
    <t>小林市まちづくり基金</t>
  </si>
  <si>
    <t>　子どもからお年寄りまでみんなが安心して健康で幸せに暮らしていけるまちをめざして、ひとり一人がまちづくりの主体となり、互いに尊重しながら、協働によるまちづくりを推進する。</t>
  </si>
  <si>
    <t>河内長野市</t>
  </si>
  <si>
    <t>河内長野市ふるさとづくり基金</t>
  </si>
  <si>
    <t>　まちづくり事業を行う事業者・団体等を支援することにより、本市（河内長野市）の魅力を高め、地域の活性化を図ることを目的とする。</t>
  </si>
  <si>
    <t>瑞浪市</t>
  </si>
  <si>
    <t>地域活性化施設等整備基金</t>
  </si>
  <si>
    <t>住民等による景観形成・観光振興・地域振興等のまちづくりに資する事業に対して支援を実施することにより、21世紀にふさわしい個性あるまちづくりを推進する。</t>
  </si>
  <si>
    <t>上天草市</t>
  </si>
  <si>
    <t>上天草市まちづくり事業推進基金</t>
  </si>
  <si>
    <t>　市民団体等が実施する「活力と個性ある地域づくり事業」「国際交流に関する事業」「人材育成に関する事業」等に助成を行い、地域の特性を活かして住民が自ら考え実行していく「自助自立型のまちづくり」の推進を図る。</t>
  </si>
  <si>
    <t>平戸市</t>
  </si>
  <si>
    <t>平戸市ひらど生き活きまちづくり基金</t>
  </si>
  <si>
    <t>まちづくりの主役である市民がそれぞれの個性を結集させ、夢とゆとりをもっていきいきと暮らす活気みなぎるまちを目指し、地域の特性を生かした魅力あるふるさとづくりを推進する。</t>
  </si>
  <si>
    <t>遠賀町</t>
  </si>
  <si>
    <t>遠賀町地域活性化基金</t>
  </si>
  <si>
    <t>地域住民等が企画立案し、主体的に事業提案するまちづくり事業に対して助成を行うことにより、町と住民との協働のまちづくりを推進し、コミュニティの活性化及び活力と個性あふれるまちづくりを実現する。</t>
  </si>
  <si>
    <t>四街道市</t>
  </si>
  <si>
    <t>四街道市みんなで地域づくり事業基金</t>
  </si>
  <si>
    <t>市民団体が暮らしの中で生まれるアイデアあふれた事業を提案し、市民団体が自主的に事業を実施し、地域課題や行政課題の解決を図るとともに、開かれた魅力ある地域づくりを実践する。</t>
  </si>
  <si>
    <t>大牟田市</t>
  </si>
  <si>
    <t>大牟田市まちづくり基金</t>
  </si>
  <si>
    <t>市民活動団体等による地域の独自性が発揮される施設の整備等、地域住民等によるまちづくり事業への参画を促し、まちづくりや地域経済活動の活性化の推進を図る。</t>
  </si>
  <si>
    <t>伊根町</t>
  </si>
  <si>
    <t>伊根町活き生きまちづくり応援基金</t>
  </si>
  <si>
    <t>住民による自主的なまちづくり活動を推進・支援することによって、地域の歴史・文化・伝統を継承と、新たな地域のにぎわいの創出による活力ある地域社会の実現をする。</t>
  </si>
  <si>
    <t>宮崎市</t>
  </si>
  <si>
    <t>宮崎市市民活動支援基金</t>
  </si>
  <si>
    <t>市民活動団体を財政的に支援することで市民活動の推進を図る。</t>
  </si>
  <si>
    <t>八百津町</t>
  </si>
  <si>
    <t>八百津町明日のまちづくり基金</t>
  </si>
  <si>
    <t>地域住民等が主体となり行う活性化に寄与する事業を支援することにより、住民と行政との協働による魅力ある地域づくり、まちづくりを一体となって進める。</t>
  </si>
  <si>
    <t>御嵩町</t>
  </si>
  <si>
    <t>御嵩町ふるさとふれあい振興基金</t>
  </si>
  <si>
    <t>町民の創意と工夫により町の活性化及び魅力ある町づくりを推進し、心のふれあいを大切にし、愛郷心の醸成を図る。</t>
  </si>
  <si>
    <t>大野城市</t>
  </si>
  <si>
    <t>大野城市まちづくりパートナー基金</t>
  </si>
  <si>
    <t>市民と行政が地域の目標や課題を共有して、お互いに協力して解決していくというパートナーシップによるまちづくりを安定的かつ効果的に推進していく。</t>
  </si>
  <si>
    <t>日向市</t>
  </si>
  <si>
    <t>日向市市民活動支援基金</t>
  </si>
  <si>
    <t>市民活動への財政支援やまちづくりへ市民自身が参画する体制を構築することにより、住民主体のまちづくり活動を推進し、協働のまちづくりを実現する。</t>
  </si>
  <si>
    <t>大口町</t>
  </si>
  <si>
    <t>大口町ふるさとづくり基金</t>
  </si>
  <si>
    <t>自然、歴史、伝統、教育、文化、産業等の分野で個性的な魅力あるまちづくりを永続的な取り組みへ発展させ、ふるさとづくりの推進に資する地域のソフト事業に対する助成行う。</t>
  </si>
  <si>
    <t>川口市</t>
  </si>
  <si>
    <t>川口市西川口駅周辺都市整備基金</t>
  </si>
  <si>
    <t>空き店舗対策や、住民にとって安心・安全な環境を整備するハード事業と、その環境づくりのためのソフト事業を複合的に推進し、多様な主体と協働で推進する次世代の都市づくりモデルを構築する。</t>
  </si>
  <si>
    <t>志摩市</t>
  </si>
  <si>
    <t>志摩市まちづくり基金</t>
  </si>
  <si>
    <t>　民有地が90％以上を占める伊勢志摩国立公園に市内全域が指定されているため、民間主導による地域の特性（国立公園内）を生かした観光まちづくりや景観まちづくり等を推進する。</t>
  </si>
  <si>
    <t>山形市</t>
  </si>
  <si>
    <t>山形市市民活動支援基金</t>
  </si>
  <si>
    <t>市民・事業者・行政の三者が「共創」の精神のもとに手を取り合い、山形市を中心とした地域貢献活動を行う市民活動団体への補助を通じて、地域課題の解決に繋げる。</t>
  </si>
  <si>
    <t>海老名市</t>
  </si>
  <si>
    <t>海老名市新まちづくり基金</t>
  </si>
  <si>
    <t>市域の活性化をはかり、特色あるまちづくりを推進するため、また、住民参加型の地方自治を実現し、個性豊かな活力あるまちづくりを推進するため、民間組織や市民のまちづくり活動等を支援し、地域に適した独自の事業等を支援する。</t>
  </si>
  <si>
    <t>枚方市</t>
  </si>
  <si>
    <t>花と緑のまちづくり基金</t>
  </si>
  <si>
    <t>多様化する市民の緑化ニーズに対応し、「緑化の推進・支援活動」や「コミュニティの活性化」を目的とする身近な緑の確保を目的とした事業資金に充てる。</t>
  </si>
  <si>
    <t>和歌山県</t>
  </si>
  <si>
    <t>地域振興基金</t>
  </si>
  <si>
    <t>　広域的な見地から、市町村等と一体となって、緑化の推進に係る活動を支援することで、コミュニティの活性化や花と緑いっぱいのまちづくりを促進し、地域の振興を図る。</t>
  </si>
  <si>
    <t>朝霞市</t>
  </si>
  <si>
    <t>朝霞市みどりのまちづくり基金</t>
  </si>
  <si>
    <t>市民等による良好な景観の形成に資する緑化活動や生物多様性の保全に資する緑化事業を支援していくことにより、緑のネットワークを形成する。</t>
  </si>
  <si>
    <t>富岡市</t>
  </si>
  <si>
    <t>富岡製糸場基金</t>
  </si>
  <si>
    <t>富岡製糸場の世界遺産登録を見据え、富岡製糸場の保存活用と製糸場周辺整備支援を行う。</t>
  </si>
  <si>
    <t>筑西市</t>
  </si>
  <si>
    <t>筑西市地域づくり振興基金</t>
  </si>
  <si>
    <t>魅力的で個性豊かな「筑西」づくりの推進を図る。</t>
  </si>
  <si>
    <t>米沢市</t>
  </si>
  <si>
    <t>米沢市景観まちづくり基金</t>
  </si>
  <si>
    <t>歴史的建造物等の景観資源の保全及びまちなかの修景を推進することにより、住む人が愛着を持ち、訪れる人が喜び満足できるまちなみを形成する。</t>
  </si>
  <si>
    <t>西米良村</t>
  </si>
  <si>
    <t>西米良村ふるさと振興基金</t>
  </si>
  <si>
    <t>空き家再生、地域内における総合的な生活支援事業、交流人口拡大に資する事業等に対し助成を行うことで、住民主導型の地域づくりを目指す。</t>
  </si>
  <si>
    <t>河内長野市市民公益活動支援基金</t>
  </si>
  <si>
    <t>市民公益活動を支援することにより、市民公益活動の活性化及び協働の促進を図り、もって協働のまちづくりを進める。</t>
  </si>
  <si>
    <t>智頭町</t>
  </si>
  <si>
    <t>智頭町まちづくり振興基金</t>
  </si>
  <si>
    <t>　「自分たちのまちは自分で守る」という住民自治や「町の課題解決に向けた自由な発想を実現可能」とする住民主体のまちづくりを促進する。</t>
  </si>
  <si>
    <t>南丹市</t>
  </si>
  <si>
    <t>南丹市かやぶきの里保存基金</t>
  </si>
  <si>
    <t>茅葺屋根の修理事業へ助成することにより、美しい日本の原風景・集落景観を残し、自然と共生する地域の魅力が向上し、移住者の増加や地域が活性化する。</t>
  </si>
  <si>
    <t>津山市</t>
  </si>
  <si>
    <t>津山市鉄道遺産保存</t>
  </si>
  <si>
    <t>　国内第２位の規模を誇る扇形機関車庫や転車台、木造駅舎、静態保存車両など様々な鉄道遺産を有する本市の特性を活かした観光まちづくりを推進する。</t>
  </si>
  <si>
    <t>熊野町</t>
  </si>
  <si>
    <t>筆の里づくり基金</t>
  </si>
  <si>
    <t>伝統的工芸品「熊野筆」の筆文化継承に資する事業、観光基盤の整備事業、緑のまちづくりに関する事業など、地域資源を活用したまちづくりの推進を図る。</t>
  </si>
  <si>
    <t>うきは市</t>
  </si>
  <si>
    <t>うきは市ふるさと創生基金</t>
  </si>
  <si>
    <t>市民による自主的なまちづくり及び人材育成を助長し、自ら考え自ら行う地域づくりの推進を図る。</t>
  </si>
  <si>
    <t>東大阪市</t>
  </si>
  <si>
    <t>東大阪市ふるさと創生基金</t>
  </si>
  <si>
    <t>地域の特色を生かして自主的、主体的に地域の活性化を図り、誇りと愛着のもてる｢ふるさと｣を築く。</t>
  </si>
  <si>
    <t>守山市</t>
  </si>
  <si>
    <t>ふるさと守山応援基金</t>
  </si>
  <si>
    <t>まちへの「愛着と誇り」の醸成、人とひとの絆や元気な地域コミュニティの活性化、取り組みへの参加を通じたまちづくりの担い手づくりなどを実現し、「住みやすさ日本一」が実感できるまち守山を創出する。</t>
  </si>
  <si>
    <t>加賀市</t>
  </si>
  <si>
    <t>加賀市まちづくり振興基金</t>
  </si>
  <si>
    <t>市民の連帯の強化及び地域振興に要する事業を行うため、民間団体などが行うまちづくりに関わるハード事業や、地域イベントなどのソフト事業への支援を行うことで地域振興を図る。</t>
  </si>
  <si>
    <t>世羅町</t>
  </si>
  <si>
    <t>世羅町ふるさと夢基金</t>
  </si>
  <si>
    <t>住民と行政の協働のまちづくりを推進し、地域住民が自発的に実施するまちづくり事業に対する助成を通じて、まちづくりに住民自らが参画し取り組むことを促進するとともに、地域コミュニティの活性化を図る。</t>
  </si>
  <si>
    <t>宮津市</t>
  </si>
  <si>
    <t>宮津市まちづくり基金</t>
  </si>
  <si>
    <t>市民と行政との協働によるまちづくりとして、市民が主体的に参画する団体等が実施するまちづくり活動を支援する。</t>
  </si>
  <si>
    <t>浦添市</t>
  </si>
  <si>
    <t>浦添市景観まちづくり基金</t>
  </si>
  <si>
    <t>市民が主体的に取り組む同市の自然、歴史、文化等を活かし、地域の美しい風景を守り、育て、及び創造する総合的なまちづくり活動を支援する。</t>
  </si>
  <si>
    <t>(補助・補てん、利子助成・補給)</t>
    <phoneticPr fontId="1"/>
  </si>
  <si>
    <t>うち</t>
    <phoneticPr fontId="1"/>
  </si>
  <si>
    <t>国費相当額</t>
    <phoneticPr fontId="1"/>
  </si>
  <si>
    <t>　感性豊かで活力あふれるまちづくりを推進することをめざし、人材の育成、青少年の健全育成をはじめ、産業、スポーツの振興、情報化の促進、福祉・ボランティア活動の推進、雇用創出の推進、くらしの安心の確保、地域の活性化を推進する。</t>
    <phoneticPr fontId="1"/>
  </si>
  <si>
    <t>【個別表】平成31年度基金造成団体別基金執行状況表（002まちづくりファンド）</t>
    <rPh sb="1" eb="3">
      <t>コベツ</t>
    </rPh>
    <rPh sb="3" eb="4">
      <t>ヒョウ</t>
    </rPh>
    <rPh sb="5" eb="7">
      <t>ヘイセイ</t>
    </rPh>
    <rPh sb="9" eb="11">
      <t>ネンド</t>
    </rPh>
    <rPh sb="11" eb="13">
      <t>キキン</t>
    </rPh>
    <rPh sb="13" eb="15">
      <t>ゾウセイ</t>
    </rPh>
    <rPh sb="15" eb="17">
      <t>ダンタイ</t>
    </rPh>
    <rPh sb="17" eb="18">
      <t>ベツ</t>
    </rPh>
    <rPh sb="18" eb="20">
      <t>キキン</t>
    </rPh>
    <rPh sb="20" eb="22">
      <t>シッコウ</t>
    </rPh>
    <rPh sb="22" eb="24">
      <t>ジョウキョウ</t>
    </rPh>
    <rPh sb="24" eb="25">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</si>
</sst>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
    <numFmt numFmtId="177" formatCode="* #,##0;* \-#,##0;* &quot;-&quot;_ ;@\ "/>
    <numFmt numFmtId="178" formatCode="\(#,##0\);\(* \-#,##0\);\(* \ &quot;-&quot;\ \);@\ "/>
    <numFmt numFmtId="180" formatCode="#,##0.000000_ "/>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11"/>
      <color theme="1"/>
      <name val="ＭＳ Ｐゴシック"/>
      <family val="2"/>
      <charset val="128"/>
      <scheme val="minor"/>
    </font>
    <font>
      <sz val="10"/>
      <name val="ＭＳ ゴシック"/>
      <family val="3"/>
      <charset val="128"/>
    </font>
    <font>
      <sz val="7"/>
      <color theme="1"/>
      <name val="ＭＳ ゴシック"/>
      <family val="3"/>
      <charset val="128"/>
    </font>
    <font>
      <sz val="8"/>
      <name val="ＭＳ ゴシック"/>
      <family val="3"/>
      <charset val="128"/>
    </font>
    <font>
      <sz val="10"/>
      <name val="ＭＳ Ｐゴシック"/>
      <family val="2"/>
      <charset val="128"/>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
      <left/>
      <right style="thin">
        <color auto="1"/>
      </right>
      <top style="medium">
        <color auto="1"/>
      </top>
      <bottom/>
      <diagonal/>
    </border>
    <border>
      <left style="medium">
        <color auto="1"/>
      </left>
      <right/>
      <top style="dotted">
        <color auto="1"/>
      </top>
      <bottom style="medium">
        <color auto="1"/>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14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9" fillId="2" borderId="29" xfId="0" applyFont="1" applyFill="1" applyBorder="1" applyAlignment="1">
      <alignment horizontal="center" vertical="center" wrapText="1"/>
    </xf>
    <xf numFmtId="0" fontId="5" fillId="2" borderId="44" xfId="0" applyFont="1" applyFill="1" applyBorder="1" applyAlignment="1">
      <alignment horizontal="left" vertical="center" wrapText="1"/>
    </xf>
    <xf numFmtId="0" fontId="3" fillId="2" borderId="4" xfId="0" applyFont="1" applyFill="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7" xfId="0" applyFont="1" applyFill="1" applyBorder="1" applyAlignment="1">
      <alignment horizontal="left" vertical="center" wrapText="1"/>
    </xf>
    <xf numFmtId="0" fontId="11" fillId="3" borderId="14" xfId="0" applyFont="1" applyFill="1" applyBorder="1" applyAlignment="1">
      <alignment horizontal="center" vertical="center" wrapText="1"/>
    </xf>
    <xf numFmtId="0" fontId="8"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180" fontId="2" fillId="0" borderId="0" xfId="0" applyNumberFormat="1" applyFont="1">
      <alignment vertical="center"/>
    </xf>
    <xf numFmtId="178" fontId="3" fillId="0" borderId="1" xfId="0" applyNumberFormat="1" applyFont="1" applyFill="1" applyBorder="1" applyAlignment="1">
      <alignment horizontal="right" vertical="center"/>
    </xf>
    <xf numFmtId="178" fontId="3" fillId="0" borderId="28" xfId="0" applyNumberFormat="1" applyFont="1" applyFill="1" applyBorder="1" applyAlignment="1">
      <alignment horizontal="right" vertical="center"/>
    </xf>
    <xf numFmtId="178" fontId="3" fillId="0" borderId="30"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177" fontId="3" fillId="0" borderId="6" xfId="0" applyNumberFormat="1" applyFont="1" applyFill="1" applyBorder="1" applyAlignment="1">
      <alignment horizontal="right" vertical="center"/>
    </xf>
    <xf numFmtId="177" fontId="3" fillId="0" borderId="27" xfId="0" applyNumberFormat="1" applyFont="1" applyFill="1" applyBorder="1" applyAlignment="1">
      <alignment horizontal="right" vertical="center"/>
    </xf>
    <xf numFmtId="177" fontId="3" fillId="0" borderId="14" xfId="0" applyNumberFormat="1" applyFont="1" applyFill="1" applyBorder="1" applyAlignment="1">
      <alignment horizontal="right" vertical="center"/>
    </xf>
    <xf numFmtId="177" fontId="3" fillId="0" borderId="21" xfId="0" applyNumberFormat="1" applyFont="1" applyFill="1" applyBorder="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3" borderId="46"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7"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2" fillId="0" borderId="7" xfId="0" applyFont="1" applyFill="1" applyBorder="1" applyAlignment="1">
      <alignment horizontal="left" vertical="center" wrapText="1"/>
    </xf>
    <xf numFmtId="0" fontId="22" fillId="0" borderId="9" xfId="0" applyFont="1" applyFill="1" applyBorder="1" applyAlignment="1">
      <alignment horizontal="left" vertical="center" wrapText="1"/>
    </xf>
    <xf numFmtId="176" fontId="3" fillId="0" borderId="7"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177" fontId="3" fillId="0" borderId="1" xfId="0" applyNumberFormat="1" applyFont="1" applyFill="1" applyBorder="1" applyAlignment="1">
      <alignment horizontal="right" vertical="center"/>
    </xf>
    <xf numFmtId="177" fontId="3" fillId="0" borderId="18" xfId="0" applyNumberFormat="1" applyFont="1" applyFill="1" applyBorder="1" applyAlignment="1">
      <alignment horizontal="right" vertical="center"/>
    </xf>
    <xf numFmtId="177" fontId="3" fillId="0" borderId="43" xfId="0" applyNumberFormat="1" applyFont="1" applyFill="1" applyBorder="1" applyAlignment="1">
      <alignment horizontal="right" vertical="center"/>
    </xf>
    <xf numFmtId="177" fontId="3" fillId="0" borderId="28" xfId="0" applyNumberFormat="1" applyFont="1" applyFill="1" applyBorder="1" applyAlignment="1">
      <alignment horizontal="right" vertical="center"/>
    </xf>
    <xf numFmtId="177" fontId="3" fillId="0" borderId="30" xfId="0" applyNumberFormat="1" applyFont="1" applyFill="1" applyBorder="1" applyAlignment="1">
      <alignment vertical="center"/>
    </xf>
    <xf numFmtId="177" fontId="3" fillId="0" borderId="48" xfId="0" applyNumberFormat="1" applyFont="1" applyFill="1" applyBorder="1" applyAlignment="1">
      <alignment vertical="center"/>
    </xf>
    <xf numFmtId="177" fontId="3" fillId="0" borderId="30" xfId="0" applyNumberFormat="1" applyFont="1" applyFill="1" applyBorder="1" applyAlignment="1">
      <alignment horizontal="right" vertical="center"/>
    </xf>
    <xf numFmtId="177" fontId="3" fillId="0" borderId="43" xfId="0" applyNumberFormat="1" applyFont="1" applyFill="1" applyBorder="1" applyAlignment="1">
      <alignment vertical="center"/>
    </xf>
    <xf numFmtId="177" fontId="3" fillId="0" borderId="17" xfId="0" applyNumberFormat="1" applyFont="1" applyFill="1" applyBorder="1" applyAlignment="1">
      <alignment horizontal="right" vertical="center"/>
    </xf>
    <xf numFmtId="177" fontId="6" fillId="0" borderId="19" xfId="0" applyNumberFormat="1" applyFont="1" applyFill="1" applyBorder="1" applyAlignment="1">
      <alignment horizontal="right" vertical="center"/>
    </xf>
    <xf numFmtId="177" fontId="6" fillId="0" borderId="14" xfId="0" applyNumberFormat="1" applyFont="1" applyFill="1" applyBorder="1" applyAlignment="1">
      <alignment horizontal="right" vertical="center"/>
    </xf>
    <xf numFmtId="177" fontId="6" fillId="0" borderId="19" xfId="0" applyNumberFormat="1" applyFont="1" applyFill="1" applyBorder="1" applyAlignment="1">
      <alignment vertical="center"/>
    </xf>
    <xf numFmtId="177" fontId="6" fillId="0" borderId="17"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177" fontId="3" fillId="0" borderId="11" xfId="0" applyNumberFormat="1" applyFont="1" applyFill="1" applyBorder="1" applyAlignment="1">
      <alignment horizontal="right" vertical="center"/>
    </xf>
    <xf numFmtId="177" fontId="3" fillId="0" borderId="13" xfId="0" applyNumberFormat="1" applyFont="1" applyFill="1" applyBorder="1" applyAlignment="1">
      <alignment horizontal="right" vertical="center"/>
    </xf>
    <xf numFmtId="177" fontId="6" fillId="0" borderId="13" xfId="0" applyNumberFormat="1" applyFont="1" applyFill="1" applyBorder="1" applyAlignment="1">
      <alignment horizontal="right" vertical="center"/>
    </xf>
    <xf numFmtId="177" fontId="3" fillId="0" borderId="29" xfId="0" applyNumberFormat="1" applyFont="1" applyFill="1" applyBorder="1" applyAlignment="1">
      <alignment horizontal="right" vertical="center"/>
    </xf>
    <xf numFmtId="177" fontId="6" fillId="0" borderId="11" xfId="0" applyNumberFormat="1" applyFont="1" applyFill="1" applyBorder="1" applyAlignment="1">
      <alignment horizontal="right" vertical="center"/>
    </xf>
    <xf numFmtId="177" fontId="6" fillId="0" borderId="4" xfId="0" applyNumberFormat="1" applyFont="1" applyFill="1" applyBorder="1" applyAlignment="1">
      <alignment vertical="center"/>
    </xf>
    <xf numFmtId="177" fontId="6" fillId="0" borderId="16" xfId="0" applyNumberFormat="1" applyFont="1" applyFill="1" applyBorder="1" applyAlignment="1">
      <alignment horizontal="right" vertical="center"/>
    </xf>
    <xf numFmtId="177" fontId="3" fillId="0" borderId="1" xfId="0" applyNumberFormat="1" applyFont="1" applyFill="1" applyBorder="1" applyAlignment="1">
      <alignment horizontal="right" vertical="center"/>
    </xf>
    <xf numFmtId="177" fontId="3" fillId="0" borderId="18" xfId="0" applyNumberFormat="1" applyFont="1" applyFill="1" applyBorder="1" applyAlignment="1">
      <alignment horizontal="right" vertical="center"/>
    </xf>
    <xf numFmtId="177" fontId="3" fillId="0" borderId="43" xfId="0" applyNumberFormat="1" applyFont="1" applyFill="1" applyBorder="1" applyAlignment="1">
      <alignment horizontal="right" vertical="center"/>
    </xf>
    <xf numFmtId="177" fontId="3" fillId="0" borderId="30" xfId="1" applyNumberFormat="1" applyFont="1" applyFill="1" applyBorder="1" applyAlignment="1">
      <alignment horizontal="right" vertical="center"/>
    </xf>
    <xf numFmtId="177" fontId="20" fillId="0" borderId="30" xfId="1" applyNumberFormat="1" applyFont="1" applyFill="1" applyBorder="1" applyAlignment="1">
      <alignment horizontal="right" vertical="center"/>
    </xf>
    <xf numFmtId="177" fontId="6" fillId="0" borderId="6" xfId="0" applyNumberFormat="1" applyFont="1" applyFill="1" applyBorder="1" applyAlignment="1">
      <alignment horizontal="right" vertical="center"/>
    </xf>
    <xf numFmtId="177" fontId="6" fillId="0" borderId="17" xfId="0" applyNumberFormat="1" applyFont="1" applyFill="1" applyBorder="1" applyAlignment="1">
      <alignment horizontal="right" vertical="center"/>
    </xf>
    <xf numFmtId="177" fontId="6" fillId="0" borderId="19" xfId="0" applyNumberFormat="1" applyFont="1" applyFill="1" applyBorder="1" applyAlignment="1">
      <alignment horizontal="right" vertical="center"/>
    </xf>
    <xf numFmtId="177" fontId="6" fillId="0" borderId="14" xfId="1" applyNumberFormat="1" applyFont="1" applyFill="1" applyBorder="1" applyAlignment="1">
      <alignment horizontal="right" vertical="center"/>
    </xf>
    <xf numFmtId="177" fontId="23" fillId="0" borderId="14" xfId="1" applyNumberFormat="1" applyFont="1" applyFill="1" applyBorder="1" applyAlignment="1">
      <alignment horizontal="right" vertical="center"/>
    </xf>
    <xf numFmtId="177" fontId="6" fillId="0" borderId="49" xfId="0" applyNumberFormat="1" applyFont="1" applyFill="1" applyBorder="1" applyAlignment="1">
      <alignment horizontal="right" vertical="center"/>
    </xf>
    <xf numFmtId="177" fontId="3" fillId="0" borderId="17" xfId="0"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116"/>
  <sheetViews>
    <sheetView tabSelected="1" view="pageBreakPreview" zoomScale="63" zoomScaleNormal="80" zoomScaleSheetLayoutView="63" workbookViewId="0">
      <pane ySplit="1" topLeftCell="A2" activePane="bottomLeft" state="frozenSplit"/>
      <selection activeCell="A2" sqref="A2:A7"/>
      <selection pane="bottomLeft" activeCell="K13" sqref="K13"/>
    </sheetView>
  </sheetViews>
  <sheetFormatPr defaultColWidth="9" defaultRowHeight="13.5" x14ac:dyDescent="0.15"/>
  <cols>
    <col min="1" max="1" width="4.125" style="1" customWidth="1"/>
    <col min="2" max="2" width="7.875" style="36" customWidth="1"/>
    <col min="3" max="3" width="17.75" style="1" customWidth="1"/>
    <col min="4" max="4" width="33" style="35" customWidth="1"/>
    <col min="5" max="14" width="9" style="1" customWidth="1"/>
    <col min="15" max="15" width="8.625" style="1" customWidth="1"/>
    <col min="16" max="16" width="9" style="1" customWidth="1"/>
    <col min="17" max="17" width="10.625" style="1" customWidth="1"/>
    <col min="18" max="24" width="8" style="1" customWidth="1"/>
    <col min="25" max="25" width="9" style="24"/>
    <col min="26" max="16384" width="9" style="1"/>
  </cols>
  <sheetData>
    <row r="1" spans="1:25" ht="20.25" customHeight="1" thickBot="1" x14ac:dyDescent="0.2">
      <c r="A1" s="30" t="s">
        <v>186</v>
      </c>
      <c r="B1" s="34"/>
    </row>
    <row r="2" spans="1:25" s="2" customFormat="1" ht="12.75" customHeight="1" x14ac:dyDescent="0.15">
      <c r="A2" s="46" t="s">
        <v>2</v>
      </c>
      <c r="B2" s="46" t="s">
        <v>18</v>
      </c>
      <c r="C2" s="46" t="s">
        <v>12</v>
      </c>
      <c r="D2" s="46" t="s">
        <v>19</v>
      </c>
      <c r="E2" s="51" t="s">
        <v>20</v>
      </c>
      <c r="F2" s="52"/>
      <c r="G2" s="51" t="s">
        <v>21</v>
      </c>
      <c r="H2" s="55"/>
      <c r="I2" s="55"/>
      <c r="J2" s="55"/>
      <c r="K2" s="55"/>
      <c r="L2" s="55"/>
      <c r="M2" s="55"/>
      <c r="N2" s="74" t="s">
        <v>22</v>
      </c>
      <c r="O2" s="51" t="s">
        <v>23</v>
      </c>
      <c r="P2" s="52"/>
      <c r="Q2" s="51" t="s">
        <v>24</v>
      </c>
      <c r="R2" s="77"/>
      <c r="S2" s="77"/>
      <c r="T2" s="77"/>
      <c r="U2" s="77"/>
      <c r="V2" s="51" t="s">
        <v>25</v>
      </c>
      <c r="W2" s="77"/>
      <c r="X2" s="78"/>
      <c r="Y2" s="25"/>
    </row>
    <row r="3" spans="1:25" s="2" customFormat="1" ht="12" customHeight="1" x14ac:dyDescent="0.15">
      <c r="A3" s="47"/>
      <c r="B3" s="49"/>
      <c r="C3" s="47"/>
      <c r="D3" s="49"/>
      <c r="E3" s="53"/>
      <c r="F3" s="54"/>
      <c r="G3" s="56"/>
      <c r="H3" s="57"/>
      <c r="I3" s="57"/>
      <c r="J3" s="57"/>
      <c r="K3" s="57"/>
      <c r="L3" s="57"/>
      <c r="M3" s="57"/>
      <c r="N3" s="75"/>
      <c r="O3" s="53"/>
      <c r="P3" s="54"/>
      <c r="Q3" s="17" t="s">
        <v>8</v>
      </c>
      <c r="R3" s="79" t="s">
        <v>1</v>
      </c>
      <c r="S3" s="79" t="s">
        <v>7</v>
      </c>
      <c r="T3" s="82" t="s">
        <v>0</v>
      </c>
      <c r="U3" s="85" t="s">
        <v>10</v>
      </c>
      <c r="V3" s="88" t="s">
        <v>1</v>
      </c>
      <c r="W3" s="82" t="s">
        <v>7</v>
      </c>
      <c r="X3" s="58" t="s">
        <v>0</v>
      </c>
      <c r="Y3" s="25"/>
    </row>
    <row r="4" spans="1:25" s="2" customFormat="1" ht="13.5" customHeight="1" x14ac:dyDescent="0.15">
      <c r="A4" s="47"/>
      <c r="B4" s="49"/>
      <c r="C4" s="47"/>
      <c r="D4" s="49"/>
      <c r="E4" s="23"/>
      <c r="F4" s="22"/>
      <c r="G4" s="7" t="s">
        <v>4</v>
      </c>
      <c r="H4" s="8"/>
      <c r="I4" s="8"/>
      <c r="J4" s="8"/>
      <c r="K4" s="8"/>
      <c r="L4" s="8"/>
      <c r="M4" s="61" t="s">
        <v>5</v>
      </c>
      <c r="N4" s="75"/>
      <c r="O4" s="23"/>
      <c r="P4" s="22"/>
      <c r="Q4" s="64" t="s">
        <v>182</v>
      </c>
      <c r="R4" s="80"/>
      <c r="S4" s="80"/>
      <c r="T4" s="83"/>
      <c r="U4" s="86"/>
      <c r="V4" s="89"/>
      <c r="W4" s="83"/>
      <c r="X4" s="59"/>
      <c r="Y4" s="25"/>
    </row>
    <row r="5" spans="1:25" s="2" customFormat="1" ht="12" customHeight="1" x14ac:dyDescent="0.15">
      <c r="A5" s="47"/>
      <c r="B5" s="49"/>
      <c r="C5" s="47"/>
      <c r="D5" s="49"/>
      <c r="E5" s="23"/>
      <c r="F5" s="66" t="s">
        <v>3</v>
      </c>
      <c r="G5" s="23"/>
      <c r="H5" s="5" t="s">
        <v>183</v>
      </c>
      <c r="I5" s="31"/>
      <c r="J5" s="31"/>
      <c r="K5" s="31"/>
      <c r="L5" s="32"/>
      <c r="M5" s="62"/>
      <c r="N5" s="75"/>
      <c r="O5" s="23"/>
      <c r="P5" s="66" t="s">
        <v>3</v>
      </c>
      <c r="Q5" s="65"/>
      <c r="R5" s="81"/>
      <c r="S5" s="81"/>
      <c r="T5" s="84"/>
      <c r="U5" s="87"/>
      <c r="V5" s="90"/>
      <c r="W5" s="84"/>
      <c r="X5" s="60"/>
      <c r="Y5" s="25"/>
    </row>
    <row r="6" spans="1:25" s="2" customFormat="1" ht="12" customHeight="1" x14ac:dyDescent="0.15">
      <c r="A6" s="47"/>
      <c r="B6" s="49"/>
      <c r="C6" s="47"/>
      <c r="D6" s="49"/>
      <c r="E6" s="23"/>
      <c r="F6" s="67"/>
      <c r="G6" s="23"/>
      <c r="H6" s="21" t="s">
        <v>184</v>
      </c>
      <c r="I6" s="69" t="s">
        <v>17</v>
      </c>
      <c r="J6" s="70"/>
      <c r="K6" s="71"/>
      <c r="L6" s="72" t="s">
        <v>15</v>
      </c>
      <c r="M6" s="62"/>
      <c r="N6" s="75"/>
      <c r="O6" s="23"/>
      <c r="P6" s="67"/>
      <c r="Q6" s="12" t="s">
        <v>9</v>
      </c>
      <c r="R6" s="13" t="s">
        <v>9</v>
      </c>
      <c r="S6" s="13" t="s">
        <v>9</v>
      </c>
      <c r="T6" s="14" t="s">
        <v>9</v>
      </c>
      <c r="U6" s="15" t="s">
        <v>9</v>
      </c>
      <c r="V6" s="19" t="s">
        <v>9</v>
      </c>
      <c r="W6" s="14" t="s">
        <v>9</v>
      </c>
      <c r="X6" s="15" t="s">
        <v>9</v>
      </c>
      <c r="Y6" s="26" t="s">
        <v>9</v>
      </c>
    </row>
    <row r="7" spans="1:25" s="2" customFormat="1" ht="12.75" customHeight="1" thickBot="1" x14ac:dyDescent="0.2">
      <c r="A7" s="48"/>
      <c r="B7" s="50"/>
      <c r="C7" s="48"/>
      <c r="D7" s="50"/>
      <c r="E7" s="4"/>
      <c r="F7" s="68"/>
      <c r="G7" s="4"/>
      <c r="H7" s="6"/>
      <c r="I7" s="33" t="s">
        <v>13</v>
      </c>
      <c r="J7" s="33" t="s">
        <v>14</v>
      </c>
      <c r="K7" s="33" t="s">
        <v>16</v>
      </c>
      <c r="L7" s="73"/>
      <c r="M7" s="63"/>
      <c r="N7" s="76"/>
      <c r="O7" s="4"/>
      <c r="P7" s="68"/>
      <c r="Q7" s="9" t="s">
        <v>6</v>
      </c>
      <c r="R7" s="10" t="s">
        <v>6</v>
      </c>
      <c r="S7" s="10" t="s">
        <v>6</v>
      </c>
      <c r="T7" s="11" t="s">
        <v>6</v>
      </c>
      <c r="U7" s="16" t="s">
        <v>6</v>
      </c>
      <c r="V7" s="18" t="s">
        <v>6</v>
      </c>
      <c r="W7" s="11" t="s">
        <v>6</v>
      </c>
      <c r="X7" s="20" t="s">
        <v>6</v>
      </c>
      <c r="Y7" s="27" t="s">
        <v>6</v>
      </c>
    </row>
    <row r="8" spans="1:25" s="2" customFormat="1" ht="28.15" customHeight="1" x14ac:dyDescent="0.15">
      <c r="A8" s="91">
        <v>1</v>
      </c>
      <c r="B8" s="93" t="s">
        <v>26</v>
      </c>
      <c r="C8" s="93" t="s">
        <v>27</v>
      </c>
      <c r="D8" s="97" t="s">
        <v>185</v>
      </c>
      <c r="E8" s="109">
        <v>50.087000000000003</v>
      </c>
      <c r="F8" s="110">
        <f>E8</f>
        <v>50.087000000000003</v>
      </c>
      <c r="G8" s="111">
        <f>H8</f>
        <v>1E-3</v>
      </c>
      <c r="H8" s="112">
        <f>I8+J8+K8+L8</f>
        <v>1E-3</v>
      </c>
      <c r="I8" s="113">
        <v>0</v>
      </c>
      <c r="J8" s="114">
        <v>0</v>
      </c>
      <c r="K8" s="114">
        <v>0</v>
      </c>
      <c r="L8" s="115">
        <v>1E-3</v>
      </c>
      <c r="M8" s="115">
        <v>0</v>
      </c>
      <c r="N8" s="116">
        <v>0</v>
      </c>
      <c r="O8" s="111">
        <f>E8+G8-M8-N8</f>
        <v>50.088000000000001</v>
      </c>
      <c r="P8" s="110">
        <f>O8</f>
        <v>50.088000000000001</v>
      </c>
      <c r="Q8" s="39">
        <v>0</v>
      </c>
      <c r="R8" s="39">
        <v>0</v>
      </c>
      <c r="S8" s="39">
        <v>0</v>
      </c>
      <c r="T8" s="40">
        <v>0</v>
      </c>
      <c r="U8" s="39">
        <v>0</v>
      </c>
      <c r="V8" s="38">
        <v>0</v>
      </c>
      <c r="W8" s="40">
        <v>0</v>
      </c>
      <c r="X8" s="41">
        <v>0</v>
      </c>
      <c r="Y8" s="28" t="s">
        <v>9</v>
      </c>
    </row>
    <row r="9" spans="1:25" s="2" customFormat="1" ht="28.15" customHeight="1" thickBot="1" x14ac:dyDescent="0.2">
      <c r="A9" s="92"/>
      <c r="B9" s="94"/>
      <c r="C9" s="94"/>
      <c r="D9" s="98"/>
      <c r="E9" s="42"/>
      <c r="F9" s="117"/>
      <c r="G9" s="118"/>
      <c r="H9" s="44"/>
      <c r="I9" s="44"/>
      <c r="J9" s="44"/>
      <c r="K9" s="44"/>
      <c r="L9" s="119"/>
      <c r="M9" s="119"/>
      <c r="N9" s="120"/>
      <c r="O9" s="118"/>
      <c r="P9" s="121"/>
      <c r="Q9" s="43">
        <f>M8</f>
        <v>0</v>
      </c>
      <c r="R9" s="43">
        <v>0</v>
      </c>
      <c r="S9" s="43">
        <v>0</v>
      </c>
      <c r="T9" s="44">
        <v>0</v>
      </c>
      <c r="U9" s="43">
        <v>0</v>
      </c>
      <c r="V9" s="42">
        <v>0</v>
      </c>
      <c r="W9" s="44">
        <v>0</v>
      </c>
      <c r="X9" s="45">
        <v>0</v>
      </c>
      <c r="Y9" s="29" t="s">
        <v>6</v>
      </c>
    </row>
    <row r="10" spans="1:25" s="2" customFormat="1" ht="28.15" customHeight="1" x14ac:dyDescent="0.15">
      <c r="A10" s="91">
        <v>2</v>
      </c>
      <c r="B10" s="93" t="s">
        <v>28</v>
      </c>
      <c r="C10" s="93" t="s">
        <v>29</v>
      </c>
      <c r="D10" s="95" t="s">
        <v>30</v>
      </c>
      <c r="E10" s="109">
        <v>43.017000000000003</v>
      </c>
      <c r="F10" s="110">
        <f t="shared" ref="F10" si="0">E10</f>
        <v>43.017000000000003</v>
      </c>
      <c r="G10" s="111">
        <f t="shared" ref="G10" si="1">H10</f>
        <v>0</v>
      </c>
      <c r="H10" s="112">
        <f t="shared" ref="H10" si="2">I10+J10+K10+L10</f>
        <v>0</v>
      </c>
      <c r="I10" s="113">
        <v>0</v>
      </c>
      <c r="J10" s="114">
        <v>0</v>
      </c>
      <c r="K10" s="114">
        <v>0</v>
      </c>
      <c r="L10" s="115">
        <v>0</v>
      </c>
      <c r="M10" s="115">
        <v>2.6749999999999998</v>
      </c>
      <c r="N10" s="116">
        <v>0</v>
      </c>
      <c r="O10" s="111">
        <f t="shared" ref="O10" si="3">E10+G10-M10-N10</f>
        <v>40.342000000000006</v>
      </c>
      <c r="P10" s="110">
        <f t="shared" ref="P10" si="4">O10</f>
        <v>40.342000000000006</v>
      </c>
      <c r="Q10" s="39">
        <v>1</v>
      </c>
      <c r="R10" s="39">
        <v>0</v>
      </c>
      <c r="S10" s="39">
        <v>0</v>
      </c>
      <c r="T10" s="40">
        <v>0</v>
      </c>
      <c r="U10" s="39">
        <v>0</v>
      </c>
      <c r="V10" s="38">
        <v>0</v>
      </c>
      <c r="W10" s="40">
        <v>0</v>
      </c>
      <c r="X10" s="41">
        <v>0</v>
      </c>
      <c r="Y10" s="28" t="s">
        <v>9</v>
      </c>
    </row>
    <row r="11" spans="1:25" s="2" customFormat="1" ht="29.25" customHeight="1" thickBot="1" x14ac:dyDescent="0.2">
      <c r="A11" s="92"/>
      <c r="B11" s="94"/>
      <c r="C11" s="94"/>
      <c r="D11" s="96"/>
      <c r="E11" s="42"/>
      <c r="F11" s="117"/>
      <c r="G11" s="118"/>
      <c r="H11" s="44"/>
      <c r="I11" s="44"/>
      <c r="J11" s="44"/>
      <c r="K11" s="44"/>
      <c r="L11" s="119"/>
      <c r="M11" s="119"/>
      <c r="N11" s="120"/>
      <c r="O11" s="118"/>
      <c r="P11" s="121"/>
      <c r="Q11" s="43">
        <f>M10</f>
        <v>2.6749999999999998</v>
      </c>
      <c r="R11" s="43">
        <v>0</v>
      </c>
      <c r="S11" s="43">
        <v>0</v>
      </c>
      <c r="T11" s="44">
        <v>0</v>
      </c>
      <c r="U11" s="43">
        <v>0</v>
      </c>
      <c r="V11" s="42">
        <v>0</v>
      </c>
      <c r="W11" s="44">
        <v>0</v>
      </c>
      <c r="X11" s="45">
        <v>0</v>
      </c>
      <c r="Y11" s="29" t="s">
        <v>6</v>
      </c>
    </row>
    <row r="12" spans="1:25" s="2" customFormat="1" ht="28.15" customHeight="1" x14ac:dyDescent="0.15">
      <c r="A12" s="91">
        <v>3</v>
      </c>
      <c r="B12" s="93" t="s">
        <v>31</v>
      </c>
      <c r="C12" s="93" t="s">
        <v>32</v>
      </c>
      <c r="D12" s="95" t="s">
        <v>33</v>
      </c>
      <c r="E12" s="109">
        <v>36.045000000000002</v>
      </c>
      <c r="F12" s="110">
        <f t="shared" ref="F12" si="5">E12</f>
        <v>36.045000000000002</v>
      </c>
      <c r="G12" s="111">
        <f t="shared" ref="G12" si="6">H12</f>
        <v>4.0000000000000001E-3</v>
      </c>
      <c r="H12" s="115">
        <f t="shared" ref="H12" si="7">I12+J12+K12+L12</f>
        <v>4.0000000000000001E-3</v>
      </c>
      <c r="I12" s="114">
        <v>0</v>
      </c>
      <c r="J12" s="114">
        <v>0</v>
      </c>
      <c r="K12" s="114">
        <v>0</v>
      </c>
      <c r="L12" s="115">
        <v>4.0000000000000001E-3</v>
      </c>
      <c r="M12" s="115">
        <v>2.1589999999999998</v>
      </c>
      <c r="N12" s="116">
        <v>0</v>
      </c>
      <c r="O12" s="111">
        <f t="shared" ref="O12" si="8">E12+G12-M12-N12</f>
        <v>33.89</v>
      </c>
      <c r="P12" s="110">
        <f t="shared" ref="P12" si="9">O12</f>
        <v>33.89</v>
      </c>
      <c r="Q12" s="39">
        <v>1</v>
      </c>
      <c r="R12" s="39">
        <v>0</v>
      </c>
      <c r="S12" s="39">
        <v>0</v>
      </c>
      <c r="T12" s="40">
        <v>0</v>
      </c>
      <c r="U12" s="39">
        <v>0</v>
      </c>
      <c r="V12" s="38">
        <v>0</v>
      </c>
      <c r="W12" s="40">
        <v>0</v>
      </c>
      <c r="X12" s="41">
        <v>0</v>
      </c>
      <c r="Y12" s="28" t="s">
        <v>9</v>
      </c>
    </row>
    <row r="13" spans="1:25" s="2" customFormat="1" ht="28.15" customHeight="1" thickBot="1" x14ac:dyDescent="0.2">
      <c r="A13" s="92"/>
      <c r="B13" s="94"/>
      <c r="C13" s="94"/>
      <c r="D13" s="96"/>
      <c r="E13" s="42"/>
      <c r="F13" s="117"/>
      <c r="G13" s="118"/>
      <c r="H13" s="44"/>
      <c r="I13" s="44"/>
      <c r="J13" s="44"/>
      <c r="K13" s="44"/>
      <c r="L13" s="119"/>
      <c r="M13" s="119"/>
      <c r="N13" s="120"/>
      <c r="O13" s="118"/>
      <c r="P13" s="121"/>
      <c r="Q13" s="43">
        <f>M12</f>
        <v>2.1589999999999998</v>
      </c>
      <c r="R13" s="43">
        <v>0</v>
      </c>
      <c r="S13" s="43">
        <v>0</v>
      </c>
      <c r="T13" s="44">
        <v>0</v>
      </c>
      <c r="U13" s="43">
        <v>0</v>
      </c>
      <c r="V13" s="42">
        <v>0</v>
      </c>
      <c r="W13" s="44">
        <v>0</v>
      </c>
      <c r="X13" s="45">
        <v>0</v>
      </c>
      <c r="Y13" s="29" t="s">
        <v>6</v>
      </c>
    </row>
    <row r="14" spans="1:25" s="2" customFormat="1" ht="28.15" customHeight="1" x14ac:dyDescent="0.15">
      <c r="A14" s="91">
        <v>4</v>
      </c>
      <c r="B14" s="93" t="s">
        <v>34</v>
      </c>
      <c r="C14" s="93" t="s">
        <v>35</v>
      </c>
      <c r="D14" s="95" t="s">
        <v>36</v>
      </c>
      <c r="E14" s="109">
        <v>30.649000000000001</v>
      </c>
      <c r="F14" s="110">
        <f t="shared" ref="F14" si="10">E14</f>
        <v>30.649000000000001</v>
      </c>
      <c r="G14" s="111">
        <f t="shared" ref="G14" si="11">H14</f>
        <v>0</v>
      </c>
      <c r="H14" s="115">
        <f t="shared" ref="H14" si="12">I14+J14+K14+L14</f>
        <v>0</v>
      </c>
      <c r="I14" s="113">
        <v>0</v>
      </c>
      <c r="J14" s="114">
        <v>0</v>
      </c>
      <c r="K14" s="114">
        <v>0</v>
      </c>
      <c r="L14" s="115">
        <v>0</v>
      </c>
      <c r="M14" s="115">
        <v>0</v>
      </c>
      <c r="N14" s="116">
        <v>0</v>
      </c>
      <c r="O14" s="111">
        <f t="shared" ref="O14" si="13">E14+G14-M14-N14</f>
        <v>30.649000000000001</v>
      </c>
      <c r="P14" s="110">
        <f t="shared" ref="P14" si="14">O14</f>
        <v>30.649000000000001</v>
      </c>
      <c r="Q14" s="39">
        <v>0</v>
      </c>
      <c r="R14" s="39">
        <v>0</v>
      </c>
      <c r="S14" s="39">
        <v>0</v>
      </c>
      <c r="T14" s="40">
        <v>0</v>
      </c>
      <c r="U14" s="39">
        <v>0</v>
      </c>
      <c r="V14" s="38">
        <v>0</v>
      </c>
      <c r="W14" s="40">
        <v>0</v>
      </c>
      <c r="X14" s="41">
        <v>0</v>
      </c>
      <c r="Y14" s="28" t="s">
        <v>9</v>
      </c>
    </row>
    <row r="15" spans="1:25" s="2" customFormat="1" ht="28.15" customHeight="1" thickBot="1" x14ac:dyDescent="0.2">
      <c r="A15" s="92"/>
      <c r="B15" s="94"/>
      <c r="C15" s="94"/>
      <c r="D15" s="96"/>
      <c r="E15" s="42"/>
      <c r="F15" s="117"/>
      <c r="G15" s="118"/>
      <c r="H15" s="44"/>
      <c r="I15" s="44"/>
      <c r="J15" s="44"/>
      <c r="K15" s="44"/>
      <c r="L15" s="119"/>
      <c r="M15" s="119"/>
      <c r="N15" s="120"/>
      <c r="O15" s="118"/>
      <c r="P15" s="121"/>
      <c r="Q15" s="43">
        <f>M14</f>
        <v>0</v>
      </c>
      <c r="R15" s="43">
        <v>0</v>
      </c>
      <c r="S15" s="43">
        <v>0</v>
      </c>
      <c r="T15" s="44">
        <v>0</v>
      </c>
      <c r="U15" s="43">
        <v>0</v>
      </c>
      <c r="V15" s="42">
        <v>0</v>
      </c>
      <c r="W15" s="44">
        <v>0</v>
      </c>
      <c r="X15" s="45">
        <v>0</v>
      </c>
      <c r="Y15" s="29" t="s">
        <v>6</v>
      </c>
    </row>
    <row r="16" spans="1:25" s="2" customFormat="1" ht="28.15" customHeight="1" x14ac:dyDescent="0.15">
      <c r="A16" s="91">
        <v>5</v>
      </c>
      <c r="B16" s="99" t="s">
        <v>37</v>
      </c>
      <c r="C16" s="99" t="s">
        <v>38</v>
      </c>
      <c r="D16" s="101" t="s">
        <v>39</v>
      </c>
      <c r="E16" s="109">
        <v>23.23</v>
      </c>
      <c r="F16" s="110">
        <f t="shared" ref="F16" si="15">E16</f>
        <v>23.23</v>
      </c>
      <c r="G16" s="111">
        <f t="shared" ref="G16" si="16">H16</f>
        <v>1.4E-2</v>
      </c>
      <c r="H16" s="115">
        <f t="shared" ref="H16" si="17">I16+J16+K16+L16</f>
        <v>1.4E-2</v>
      </c>
      <c r="I16" s="113">
        <v>0</v>
      </c>
      <c r="J16" s="114">
        <v>0</v>
      </c>
      <c r="K16" s="114">
        <v>0</v>
      </c>
      <c r="L16" s="115">
        <v>1.4E-2</v>
      </c>
      <c r="M16" s="115">
        <v>0</v>
      </c>
      <c r="N16" s="116">
        <v>0</v>
      </c>
      <c r="O16" s="111">
        <f t="shared" ref="O16" si="18">E16+G16-M16-N16</f>
        <v>23.244</v>
      </c>
      <c r="P16" s="110">
        <f t="shared" ref="P16" si="19">O16</f>
        <v>23.244</v>
      </c>
      <c r="Q16" s="39">
        <v>0</v>
      </c>
      <c r="R16" s="39">
        <v>0</v>
      </c>
      <c r="S16" s="39">
        <v>0</v>
      </c>
      <c r="T16" s="40">
        <v>0</v>
      </c>
      <c r="U16" s="39">
        <v>0</v>
      </c>
      <c r="V16" s="38">
        <v>0</v>
      </c>
      <c r="W16" s="40">
        <v>0</v>
      </c>
      <c r="X16" s="41">
        <v>0</v>
      </c>
      <c r="Y16" s="28" t="s">
        <v>9</v>
      </c>
    </row>
    <row r="17" spans="1:25" s="2" customFormat="1" ht="28.15" customHeight="1" thickBot="1" x14ac:dyDescent="0.2">
      <c r="A17" s="92"/>
      <c r="B17" s="100"/>
      <c r="C17" s="100"/>
      <c r="D17" s="102"/>
      <c r="E17" s="42"/>
      <c r="F17" s="117"/>
      <c r="G17" s="118"/>
      <c r="H17" s="44"/>
      <c r="I17" s="44"/>
      <c r="J17" s="44"/>
      <c r="K17" s="44"/>
      <c r="L17" s="119"/>
      <c r="M17" s="119"/>
      <c r="N17" s="120"/>
      <c r="O17" s="118"/>
      <c r="P17" s="121"/>
      <c r="Q17" s="43">
        <f>M16</f>
        <v>0</v>
      </c>
      <c r="R17" s="43">
        <v>0</v>
      </c>
      <c r="S17" s="43">
        <v>0</v>
      </c>
      <c r="T17" s="44">
        <v>0</v>
      </c>
      <c r="U17" s="43">
        <v>0</v>
      </c>
      <c r="V17" s="42">
        <v>0</v>
      </c>
      <c r="W17" s="44">
        <v>0</v>
      </c>
      <c r="X17" s="45">
        <v>0</v>
      </c>
      <c r="Y17" s="29" t="s">
        <v>6</v>
      </c>
    </row>
    <row r="18" spans="1:25" s="2" customFormat="1" ht="28.15" customHeight="1" x14ac:dyDescent="0.15">
      <c r="A18" s="91">
        <v>6</v>
      </c>
      <c r="B18" s="93" t="s">
        <v>40</v>
      </c>
      <c r="C18" s="93" t="s">
        <v>41</v>
      </c>
      <c r="D18" s="95" t="s">
        <v>42</v>
      </c>
      <c r="E18" s="109">
        <v>20.071999999999999</v>
      </c>
      <c r="F18" s="110">
        <f t="shared" ref="F18" si="20">E18</f>
        <v>20.071999999999999</v>
      </c>
      <c r="G18" s="111">
        <f t="shared" ref="G18" si="21">H18</f>
        <v>1E-3</v>
      </c>
      <c r="H18" s="115">
        <f t="shared" ref="H18" si="22">I18+J18+K18+L18</f>
        <v>1E-3</v>
      </c>
      <c r="I18" s="113">
        <v>0</v>
      </c>
      <c r="J18" s="114">
        <v>0</v>
      </c>
      <c r="K18" s="114">
        <v>0</v>
      </c>
      <c r="L18" s="115">
        <v>1E-3</v>
      </c>
      <c r="M18" s="115">
        <v>0</v>
      </c>
      <c r="N18" s="116">
        <v>0</v>
      </c>
      <c r="O18" s="111">
        <f t="shared" ref="O18" si="23">E18+G18-M18-N18</f>
        <v>20.073</v>
      </c>
      <c r="P18" s="110">
        <f t="shared" ref="P18" si="24">O18</f>
        <v>20.073</v>
      </c>
      <c r="Q18" s="39">
        <v>0</v>
      </c>
      <c r="R18" s="39">
        <v>0</v>
      </c>
      <c r="S18" s="39">
        <v>0</v>
      </c>
      <c r="T18" s="40">
        <v>0</v>
      </c>
      <c r="U18" s="39">
        <v>0</v>
      </c>
      <c r="V18" s="38">
        <v>0</v>
      </c>
      <c r="W18" s="40">
        <v>0</v>
      </c>
      <c r="X18" s="41">
        <v>0</v>
      </c>
      <c r="Y18" s="28" t="s">
        <v>9</v>
      </c>
    </row>
    <row r="19" spans="1:25" s="2" customFormat="1" ht="28.15" customHeight="1" thickBot="1" x14ac:dyDescent="0.2">
      <c r="A19" s="92"/>
      <c r="B19" s="94"/>
      <c r="C19" s="94"/>
      <c r="D19" s="96"/>
      <c r="E19" s="42"/>
      <c r="F19" s="117"/>
      <c r="G19" s="118"/>
      <c r="H19" s="44"/>
      <c r="I19" s="44"/>
      <c r="J19" s="44"/>
      <c r="K19" s="44"/>
      <c r="L19" s="119"/>
      <c r="M19" s="119"/>
      <c r="N19" s="120"/>
      <c r="O19" s="118"/>
      <c r="P19" s="121"/>
      <c r="Q19" s="43">
        <f>M18</f>
        <v>0</v>
      </c>
      <c r="R19" s="43">
        <v>0</v>
      </c>
      <c r="S19" s="43">
        <v>0</v>
      </c>
      <c r="T19" s="44">
        <v>0</v>
      </c>
      <c r="U19" s="43">
        <v>0</v>
      </c>
      <c r="V19" s="42">
        <v>0</v>
      </c>
      <c r="W19" s="44">
        <v>0</v>
      </c>
      <c r="X19" s="45">
        <v>0</v>
      </c>
      <c r="Y19" s="29" t="s">
        <v>6</v>
      </c>
    </row>
    <row r="20" spans="1:25" s="2" customFormat="1" ht="28.15" customHeight="1" x14ac:dyDescent="0.15">
      <c r="A20" s="91">
        <v>7</v>
      </c>
      <c r="B20" s="93" t="s">
        <v>43</v>
      </c>
      <c r="C20" s="93" t="s">
        <v>44</v>
      </c>
      <c r="D20" s="95" t="s">
        <v>45</v>
      </c>
      <c r="E20" s="109">
        <v>17.849</v>
      </c>
      <c r="F20" s="110">
        <f t="shared" ref="F20" si="25">E20</f>
        <v>17.849</v>
      </c>
      <c r="G20" s="111">
        <f t="shared" ref="G20" si="26">H20</f>
        <v>2E-3</v>
      </c>
      <c r="H20" s="115">
        <f t="shared" ref="H20" si="27">I20+J20+K20+L20</f>
        <v>2E-3</v>
      </c>
      <c r="I20" s="113">
        <v>0</v>
      </c>
      <c r="J20" s="114">
        <v>0</v>
      </c>
      <c r="K20" s="114">
        <v>0</v>
      </c>
      <c r="L20" s="115">
        <v>2E-3</v>
      </c>
      <c r="M20" s="115">
        <v>0.245</v>
      </c>
      <c r="N20" s="116">
        <v>0</v>
      </c>
      <c r="O20" s="111">
        <f t="shared" ref="O20" si="28">E20+G20-M20-N20</f>
        <v>17.605999999999998</v>
      </c>
      <c r="P20" s="110">
        <f t="shared" ref="P20" si="29">O20</f>
        <v>17.605999999999998</v>
      </c>
      <c r="Q20" s="39">
        <v>1</v>
      </c>
      <c r="R20" s="39">
        <v>0</v>
      </c>
      <c r="S20" s="39">
        <v>0</v>
      </c>
      <c r="T20" s="40">
        <v>0</v>
      </c>
      <c r="U20" s="39">
        <v>0</v>
      </c>
      <c r="V20" s="38">
        <v>0</v>
      </c>
      <c r="W20" s="40">
        <v>0</v>
      </c>
      <c r="X20" s="41">
        <v>0</v>
      </c>
      <c r="Y20" s="28" t="s">
        <v>9</v>
      </c>
    </row>
    <row r="21" spans="1:25" s="2" customFormat="1" ht="28.15" customHeight="1" thickBot="1" x14ac:dyDescent="0.2">
      <c r="A21" s="92"/>
      <c r="B21" s="94"/>
      <c r="C21" s="94"/>
      <c r="D21" s="96"/>
      <c r="E21" s="42"/>
      <c r="F21" s="117"/>
      <c r="G21" s="118"/>
      <c r="H21" s="44"/>
      <c r="I21" s="44"/>
      <c r="J21" s="44"/>
      <c r="K21" s="44"/>
      <c r="L21" s="119"/>
      <c r="M21" s="119"/>
      <c r="N21" s="120"/>
      <c r="O21" s="118"/>
      <c r="P21" s="121"/>
      <c r="Q21" s="43">
        <f>M20</f>
        <v>0.245</v>
      </c>
      <c r="R21" s="43">
        <v>0</v>
      </c>
      <c r="S21" s="43">
        <v>0</v>
      </c>
      <c r="T21" s="44">
        <v>0</v>
      </c>
      <c r="U21" s="43">
        <v>0</v>
      </c>
      <c r="V21" s="42">
        <v>0</v>
      </c>
      <c r="W21" s="44">
        <v>0</v>
      </c>
      <c r="X21" s="45">
        <v>0</v>
      </c>
      <c r="Y21" s="29" t="s">
        <v>6</v>
      </c>
    </row>
    <row r="22" spans="1:25" s="2" customFormat="1" ht="28.15" customHeight="1" x14ac:dyDescent="0.15">
      <c r="A22" s="91">
        <v>8</v>
      </c>
      <c r="B22" s="93" t="s">
        <v>46</v>
      </c>
      <c r="C22" s="93" t="s">
        <v>47</v>
      </c>
      <c r="D22" s="95" t="s">
        <v>48</v>
      </c>
      <c r="E22" s="109">
        <v>19.286000000000001</v>
      </c>
      <c r="F22" s="110">
        <f t="shared" ref="F22" si="30">E22</f>
        <v>19.286000000000001</v>
      </c>
      <c r="G22" s="111">
        <f t="shared" ref="G22" si="31">H22</f>
        <v>5.0000000000000001E-3</v>
      </c>
      <c r="H22" s="115">
        <f t="shared" ref="H22" si="32">I22+J22+K22+L22</f>
        <v>5.0000000000000001E-3</v>
      </c>
      <c r="I22" s="113">
        <v>0</v>
      </c>
      <c r="J22" s="114">
        <v>0</v>
      </c>
      <c r="K22" s="114">
        <v>0</v>
      </c>
      <c r="L22" s="115">
        <v>5.0000000000000001E-3</v>
      </c>
      <c r="M22" s="115">
        <v>1.93</v>
      </c>
      <c r="N22" s="116">
        <v>0</v>
      </c>
      <c r="O22" s="111">
        <f t="shared" ref="O22" si="33">E22+G22-M22-N22</f>
        <v>17.361000000000001</v>
      </c>
      <c r="P22" s="110">
        <f t="shared" ref="P22" si="34">O22</f>
        <v>17.361000000000001</v>
      </c>
      <c r="Q22" s="39">
        <v>2</v>
      </c>
      <c r="R22" s="39">
        <v>0</v>
      </c>
      <c r="S22" s="39">
        <v>0</v>
      </c>
      <c r="T22" s="40">
        <v>0</v>
      </c>
      <c r="U22" s="39">
        <v>0</v>
      </c>
      <c r="V22" s="38">
        <v>0</v>
      </c>
      <c r="W22" s="40">
        <v>0</v>
      </c>
      <c r="X22" s="41">
        <v>0</v>
      </c>
      <c r="Y22" s="28" t="s">
        <v>9</v>
      </c>
    </row>
    <row r="23" spans="1:25" s="2" customFormat="1" ht="28.15" customHeight="1" thickBot="1" x14ac:dyDescent="0.2">
      <c r="A23" s="92"/>
      <c r="B23" s="94"/>
      <c r="C23" s="94"/>
      <c r="D23" s="96"/>
      <c r="E23" s="42"/>
      <c r="F23" s="117"/>
      <c r="G23" s="118"/>
      <c r="H23" s="44"/>
      <c r="I23" s="44"/>
      <c r="J23" s="44"/>
      <c r="K23" s="44"/>
      <c r="L23" s="119"/>
      <c r="M23" s="119"/>
      <c r="N23" s="120"/>
      <c r="O23" s="118"/>
      <c r="P23" s="121"/>
      <c r="Q23" s="43">
        <f>M22</f>
        <v>1.93</v>
      </c>
      <c r="R23" s="43">
        <v>0</v>
      </c>
      <c r="S23" s="43">
        <v>0</v>
      </c>
      <c r="T23" s="44">
        <v>0</v>
      </c>
      <c r="U23" s="43">
        <v>0</v>
      </c>
      <c r="V23" s="42">
        <v>0</v>
      </c>
      <c r="W23" s="44">
        <v>0</v>
      </c>
      <c r="X23" s="45">
        <v>0</v>
      </c>
      <c r="Y23" s="29" t="s">
        <v>6</v>
      </c>
    </row>
    <row r="24" spans="1:25" s="2" customFormat="1" ht="28.15" customHeight="1" x14ac:dyDescent="0.15">
      <c r="A24" s="91">
        <v>9</v>
      </c>
      <c r="B24" s="93" t="s">
        <v>49</v>
      </c>
      <c r="C24" s="93" t="s">
        <v>50</v>
      </c>
      <c r="D24" s="97" t="s">
        <v>51</v>
      </c>
      <c r="E24" s="109">
        <v>17.13</v>
      </c>
      <c r="F24" s="110">
        <f t="shared" ref="F24" si="35">E24</f>
        <v>17.13</v>
      </c>
      <c r="G24" s="111">
        <f t="shared" ref="G24" si="36">H24</f>
        <v>0</v>
      </c>
      <c r="H24" s="115">
        <f t="shared" ref="H24" si="37">I24+J24+K24+L24</f>
        <v>0</v>
      </c>
      <c r="I24" s="113">
        <v>0</v>
      </c>
      <c r="J24" s="114">
        <v>0</v>
      </c>
      <c r="K24" s="114">
        <v>0</v>
      </c>
      <c r="L24" s="115">
        <v>0</v>
      </c>
      <c r="M24" s="115">
        <v>2.15</v>
      </c>
      <c r="N24" s="116">
        <v>0</v>
      </c>
      <c r="O24" s="111">
        <f t="shared" ref="O24" si="38">E24+G24-M24-N24</f>
        <v>14.979999999999999</v>
      </c>
      <c r="P24" s="110">
        <f t="shared" ref="P24" si="39">O24</f>
        <v>14.979999999999999</v>
      </c>
      <c r="Q24" s="39">
        <v>3</v>
      </c>
      <c r="R24" s="39">
        <v>0</v>
      </c>
      <c r="S24" s="39">
        <v>0</v>
      </c>
      <c r="T24" s="40">
        <v>0</v>
      </c>
      <c r="U24" s="39">
        <v>0</v>
      </c>
      <c r="V24" s="38">
        <v>0</v>
      </c>
      <c r="W24" s="40">
        <v>0</v>
      </c>
      <c r="X24" s="41">
        <v>0</v>
      </c>
      <c r="Y24" s="28" t="s">
        <v>9</v>
      </c>
    </row>
    <row r="25" spans="1:25" s="2" customFormat="1" ht="28.15" customHeight="1" thickBot="1" x14ac:dyDescent="0.2">
      <c r="A25" s="92"/>
      <c r="B25" s="94"/>
      <c r="C25" s="94"/>
      <c r="D25" s="98"/>
      <c r="E25" s="42"/>
      <c r="F25" s="117"/>
      <c r="G25" s="118"/>
      <c r="H25" s="44"/>
      <c r="I25" s="44"/>
      <c r="J25" s="44"/>
      <c r="K25" s="44"/>
      <c r="L25" s="119"/>
      <c r="M25" s="119"/>
      <c r="N25" s="120"/>
      <c r="O25" s="118"/>
      <c r="P25" s="121"/>
      <c r="Q25" s="43">
        <f>M24</f>
        <v>2.15</v>
      </c>
      <c r="R25" s="43">
        <v>0</v>
      </c>
      <c r="S25" s="43">
        <v>0</v>
      </c>
      <c r="T25" s="44">
        <v>0</v>
      </c>
      <c r="U25" s="43">
        <v>0</v>
      </c>
      <c r="V25" s="42">
        <v>0</v>
      </c>
      <c r="W25" s="44">
        <v>0</v>
      </c>
      <c r="X25" s="45">
        <v>0</v>
      </c>
      <c r="Y25" s="29" t="s">
        <v>6</v>
      </c>
    </row>
    <row r="26" spans="1:25" s="2" customFormat="1" ht="28.15" customHeight="1" x14ac:dyDescent="0.15">
      <c r="A26" s="91">
        <v>10</v>
      </c>
      <c r="B26" s="93" t="s">
        <v>52</v>
      </c>
      <c r="C26" s="93" t="s">
        <v>53</v>
      </c>
      <c r="D26" s="95" t="s">
        <v>54</v>
      </c>
      <c r="E26" s="109">
        <v>19.629000000000001</v>
      </c>
      <c r="F26" s="110">
        <f t="shared" ref="F26" si="40">E26</f>
        <v>19.629000000000001</v>
      </c>
      <c r="G26" s="111">
        <f t="shared" ref="G26" si="41">H26</f>
        <v>2E-3</v>
      </c>
      <c r="H26" s="115">
        <f t="shared" ref="H26" si="42">I26+J26+K26+L26</f>
        <v>2E-3</v>
      </c>
      <c r="I26" s="113">
        <v>0</v>
      </c>
      <c r="J26" s="114">
        <v>0</v>
      </c>
      <c r="K26" s="114">
        <v>0</v>
      </c>
      <c r="L26" s="115">
        <v>2E-3</v>
      </c>
      <c r="M26" s="115">
        <v>4.7469999999999999</v>
      </c>
      <c r="N26" s="116">
        <v>0</v>
      </c>
      <c r="O26" s="111">
        <f t="shared" ref="O26" si="43">E26+G26-M26-N26</f>
        <v>14.884</v>
      </c>
      <c r="P26" s="110">
        <f t="shared" ref="P26" si="44">O26</f>
        <v>14.884</v>
      </c>
      <c r="Q26" s="39">
        <v>3</v>
      </c>
      <c r="R26" s="39">
        <v>0</v>
      </c>
      <c r="S26" s="39">
        <v>0</v>
      </c>
      <c r="T26" s="40">
        <v>0</v>
      </c>
      <c r="U26" s="39">
        <v>0</v>
      </c>
      <c r="V26" s="38">
        <v>0</v>
      </c>
      <c r="W26" s="40">
        <v>0</v>
      </c>
      <c r="X26" s="41">
        <v>0</v>
      </c>
      <c r="Y26" s="28" t="s">
        <v>9</v>
      </c>
    </row>
    <row r="27" spans="1:25" s="2" customFormat="1" ht="28.15" customHeight="1" thickBot="1" x14ac:dyDescent="0.2">
      <c r="A27" s="92"/>
      <c r="B27" s="94"/>
      <c r="C27" s="94"/>
      <c r="D27" s="96"/>
      <c r="E27" s="42"/>
      <c r="F27" s="117"/>
      <c r="G27" s="118"/>
      <c r="H27" s="44"/>
      <c r="I27" s="44"/>
      <c r="J27" s="44"/>
      <c r="K27" s="44"/>
      <c r="L27" s="119"/>
      <c r="M27" s="119"/>
      <c r="N27" s="120"/>
      <c r="O27" s="118"/>
      <c r="P27" s="121"/>
      <c r="Q27" s="43">
        <f>M26</f>
        <v>4.7469999999999999</v>
      </c>
      <c r="R27" s="43">
        <v>0</v>
      </c>
      <c r="S27" s="43">
        <v>0</v>
      </c>
      <c r="T27" s="44">
        <v>0</v>
      </c>
      <c r="U27" s="43">
        <v>0</v>
      </c>
      <c r="V27" s="42">
        <v>0</v>
      </c>
      <c r="W27" s="44">
        <v>0</v>
      </c>
      <c r="X27" s="45">
        <v>0</v>
      </c>
      <c r="Y27" s="29" t="s">
        <v>6</v>
      </c>
    </row>
    <row r="28" spans="1:25" s="2" customFormat="1" ht="28.15" customHeight="1" x14ac:dyDescent="0.15">
      <c r="A28" s="91">
        <v>11</v>
      </c>
      <c r="B28" s="93" t="s">
        <v>55</v>
      </c>
      <c r="C28" s="93" t="s">
        <v>56</v>
      </c>
      <c r="D28" s="95" t="s">
        <v>57</v>
      </c>
      <c r="E28" s="109">
        <v>17.905000000000001</v>
      </c>
      <c r="F28" s="110">
        <f t="shared" ref="F28" si="45">E28</f>
        <v>17.905000000000001</v>
      </c>
      <c r="G28" s="111">
        <f t="shared" ref="G28" si="46">H28</f>
        <v>2E-3</v>
      </c>
      <c r="H28" s="115">
        <f t="shared" ref="H28" si="47">I28+J28+K28+L28</f>
        <v>2E-3</v>
      </c>
      <c r="I28" s="113">
        <v>0</v>
      </c>
      <c r="J28" s="114">
        <v>0</v>
      </c>
      <c r="K28" s="114">
        <v>0</v>
      </c>
      <c r="L28" s="115">
        <v>2E-3</v>
      </c>
      <c r="M28" s="115">
        <v>4.2690000000000001</v>
      </c>
      <c r="N28" s="116">
        <v>0</v>
      </c>
      <c r="O28" s="111">
        <f t="shared" ref="O28" si="48">E28+G28-M28-N28</f>
        <v>13.638</v>
      </c>
      <c r="P28" s="110">
        <f t="shared" ref="P28" si="49">O28</f>
        <v>13.638</v>
      </c>
      <c r="Q28" s="39">
        <v>3</v>
      </c>
      <c r="R28" s="39">
        <v>0</v>
      </c>
      <c r="S28" s="39">
        <v>0</v>
      </c>
      <c r="T28" s="40">
        <v>0</v>
      </c>
      <c r="U28" s="39">
        <v>0</v>
      </c>
      <c r="V28" s="38">
        <v>0</v>
      </c>
      <c r="W28" s="40">
        <v>0</v>
      </c>
      <c r="X28" s="41">
        <v>0</v>
      </c>
      <c r="Y28" s="28" t="s">
        <v>9</v>
      </c>
    </row>
    <row r="29" spans="1:25" s="2" customFormat="1" ht="28.15" customHeight="1" thickBot="1" x14ac:dyDescent="0.2">
      <c r="A29" s="92"/>
      <c r="B29" s="94"/>
      <c r="C29" s="94"/>
      <c r="D29" s="96"/>
      <c r="E29" s="42"/>
      <c r="F29" s="117"/>
      <c r="G29" s="118"/>
      <c r="H29" s="44"/>
      <c r="I29" s="44"/>
      <c r="J29" s="44"/>
      <c r="K29" s="44"/>
      <c r="L29" s="119"/>
      <c r="M29" s="119"/>
      <c r="N29" s="120"/>
      <c r="O29" s="118"/>
      <c r="P29" s="121"/>
      <c r="Q29" s="43">
        <f>M28</f>
        <v>4.2690000000000001</v>
      </c>
      <c r="R29" s="43">
        <v>0</v>
      </c>
      <c r="S29" s="43">
        <v>0</v>
      </c>
      <c r="T29" s="44">
        <v>0</v>
      </c>
      <c r="U29" s="43">
        <v>0</v>
      </c>
      <c r="V29" s="42">
        <v>0</v>
      </c>
      <c r="W29" s="44">
        <v>0</v>
      </c>
      <c r="X29" s="45">
        <v>0</v>
      </c>
      <c r="Y29" s="29" t="s">
        <v>6</v>
      </c>
    </row>
    <row r="30" spans="1:25" s="2" customFormat="1" ht="28.15" customHeight="1" x14ac:dyDescent="0.15">
      <c r="A30" s="91">
        <v>12</v>
      </c>
      <c r="B30" s="93" t="s">
        <v>58</v>
      </c>
      <c r="C30" s="93" t="s">
        <v>59</v>
      </c>
      <c r="D30" s="95" t="s">
        <v>60</v>
      </c>
      <c r="E30" s="109">
        <v>13.816000000000001</v>
      </c>
      <c r="F30" s="110">
        <f t="shared" ref="F30" si="50">E30</f>
        <v>13.816000000000001</v>
      </c>
      <c r="G30" s="111">
        <f t="shared" ref="G30" si="51">H30</f>
        <v>2.1999999999999999E-2</v>
      </c>
      <c r="H30" s="115">
        <f t="shared" ref="H30" si="52">I30+J30+K30+L30</f>
        <v>2.1999999999999999E-2</v>
      </c>
      <c r="I30" s="113">
        <v>0</v>
      </c>
      <c r="J30" s="114">
        <v>0</v>
      </c>
      <c r="K30" s="114">
        <v>0</v>
      </c>
      <c r="L30" s="115">
        <v>2.1999999999999999E-2</v>
      </c>
      <c r="M30" s="115">
        <v>0.81</v>
      </c>
      <c r="N30" s="116">
        <v>0</v>
      </c>
      <c r="O30" s="111">
        <f t="shared" ref="O30" si="53">E30+G30-M30-N30</f>
        <v>13.028</v>
      </c>
      <c r="P30" s="110">
        <f t="shared" ref="P30" si="54">O30</f>
        <v>13.028</v>
      </c>
      <c r="Q30" s="39">
        <v>5</v>
      </c>
      <c r="R30" s="39">
        <v>0</v>
      </c>
      <c r="S30" s="39">
        <v>0</v>
      </c>
      <c r="T30" s="40">
        <v>0</v>
      </c>
      <c r="U30" s="39">
        <v>0</v>
      </c>
      <c r="V30" s="38">
        <v>0</v>
      </c>
      <c r="W30" s="40">
        <v>0</v>
      </c>
      <c r="X30" s="41">
        <v>0</v>
      </c>
      <c r="Y30" s="28" t="s">
        <v>9</v>
      </c>
    </row>
    <row r="31" spans="1:25" s="2" customFormat="1" ht="28.15" customHeight="1" thickBot="1" x14ac:dyDescent="0.2">
      <c r="A31" s="92"/>
      <c r="B31" s="94"/>
      <c r="C31" s="94"/>
      <c r="D31" s="96"/>
      <c r="E31" s="42"/>
      <c r="F31" s="117"/>
      <c r="G31" s="118"/>
      <c r="H31" s="44"/>
      <c r="I31" s="44"/>
      <c r="J31" s="44"/>
      <c r="K31" s="44"/>
      <c r="L31" s="119"/>
      <c r="M31" s="119"/>
      <c r="N31" s="120"/>
      <c r="O31" s="118"/>
      <c r="P31" s="121"/>
      <c r="Q31" s="43">
        <f>M30</f>
        <v>0.81</v>
      </c>
      <c r="R31" s="43">
        <v>0</v>
      </c>
      <c r="S31" s="43">
        <v>0</v>
      </c>
      <c r="T31" s="44">
        <v>0</v>
      </c>
      <c r="U31" s="43">
        <v>0</v>
      </c>
      <c r="V31" s="42">
        <v>0</v>
      </c>
      <c r="W31" s="44">
        <v>0</v>
      </c>
      <c r="X31" s="45">
        <v>0</v>
      </c>
      <c r="Y31" s="29" t="s">
        <v>6</v>
      </c>
    </row>
    <row r="32" spans="1:25" s="2" customFormat="1" ht="28.15" customHeight="1" x14ac:dyDescent="0.15">
      <c r="A32" s="91">
        <v>13</v>
      </c>
      <c r="B32" s="93" t="s">
        <v>61</v>
      </c>
      <c r="C32" s="93" t="s">
        <v>62</v>
      </c>
      <c r="D32" s="95" t="s">
        <v>33</v>
      </c>
      <c r="E32" s="109">
        <v>14.667999999999999</v>
      </c>
      <c r="F32" s="110">
        <f t="shared" ref="F32" si="55">E32</f>
        <v>14.667999999999999</v>
      </c>
      <c r="G32" s="111">
        <f t="shared" ref="G32" si="56">H32</f>
        <v>1.9E-2</v>
      </c>
      <c r="H32" s="115">
        <f t="shared" ref="H32" si="57">I32+J32+K32+L32</f>
        <v>1.9E-2</v>
      </c>
      <c r="I32" s="113">
        <v>0</v>
      </c>
      <c r="J32" s="114">
        <v>0</v>
      </c>
      <c r="K32" s="114">
        <v>0</v>
      </c>
      <c r="L32" s="115">
        <v>1.9E-2</v>
      </c>
      <c r="M32" s="115">
        <v>1.7190000000000001</v>
      </c>
      <c r="N32" s="116">
        <v>0</v>
      </c>
      <c r="O32" s="111">
        <f t="shared" ref="O32" si="58">E32+G32-M32-N32</f>
        <v>12.968</v>
      </c>
      <c r="P32" s="110">
        <f t="shared" ref="P32" si="59">O32</f>
        <v>12.968</v>
      </c>
      <c r="Q32" s="39">
        <v>1</v>
      </c>
      <c r="R32" s="39">
        <v>0</v>
      </c>
      <c r="S32" s="39">
        <v>0</v>
      </c>
      <c r="T32" s="40">
        <v>0</v>
      </c>
      <c r="U32" s="39">
        <v>0</v>
      </c>
      <c r="V32" s="38">
        <v>0</v>
      </c>
      <c r="W32" s="40">
        <v>0</v>
      </c>
      <c r="X32" s="41">
        <v>0</v>
      </c>
      <c r="Y32" s="28" t="s">
        <v>9</v>
      </c>
    </row>
    <row r="33" spans="1:25" s="2" customFormat="1" ht="28.15" customHeight="1" thickBot="1" x14ac:dyDescent="0.2">
      <c r="A33" s="92"/>
      <c r="B33" s="94"/>
      <c r="C33" s="94"/>
      <c r="D33" s="96"/>
      <c r="E33" s="42"/>
      <c r="F33" s="117"/>
      <c r="G33" s="118"/>
      <c r="H33" s="44"/>
      <c r="I33" s="44"/>
      <c r="J33" s="44"/>
      <c r="K33" s="44"/>
      <c r="L33" s="119"/>
      <c r="M33" s="119"/>
      <c r="N33" s="120"/>
      <c r="O33" s="118"/>
      <c r="P33" s="121"/>
      <c r="Q33" s="43">
        <f>M32</f>
        <v>1.7190000000000001</v>
      </c>
      <c r="R33" s="43">
        <v>0</v>
      </c>
      <c r="S33" s="43">
        <v>0</v>
      </c>
      <c r="T33" s="44">
        <v>0</v>
      </c>
      <c r="U33" s="43">
        <v>0</v>
      </c>
      <c r="V33" s="42">
        <v>0</v>
      </c>
      <c r="W33" s="44">
        <v>0</v>
      </c>
      <c r="X33" s="45">
        <v>0</v>
      </c>
      <c r="Y33" s="29" t="s">
        <v>6</v>
      </c>
    </row>
    <row r="34" spans="1:25" s="2" customFormat="1" ht="28.15" customHeight="1" x14ac:dyDescent="0.15">
      <c r="A34" s="91">
        <v>14</v>
      </c>
      <c r="B34" s="93" t="s">
        <v>63</v>
      </c>
      <c r="C34" s="93" t="s">
        <v>64</v>
      </c>
      <c r="D34" s="95" t="s">
        <v>65</v>
      </c>
      <c r="E34" s="109">
        <v>11.920999999999999</v>
      </c>
      <c r="F34" s="110">
        <f t="shared" ref="F34" si="60">E34</f>
        <v>11.920999999999999</v>
      </c>
      <c r="G34" s="111">
        <f t="shared" ref="G34" si="61">H34</f>
        <v>5.0000000000000001E-3</v>
      </c>
      <c r="H34" s="115">
        <f t="shared" ref="H34" si="62">I34+J34+K34+L34</f>
        <v>5.0000000000000001E-3</v>
      </c>
      <c r="I34" s="113">
        <v>0</v>
      </c>
      <c r="J34" s="114">
        <v>0</v>
      </c>
      <c r="K34" s="114">
        <v>0</v>
      </c>
      <c r="L34" s="115">
        <v>5.0000000000000001E-3</v>
      </c>
      <c r="M34" s="115">
        <v>0</v>
      </c>
      <c r="N34" s="116">
        <v>0</v>
      </c>
      <c r="O34" s="111">
        <f t="shared" ref="O34" si="63">E34+G34-M34-N34</f>
        <v>11.926</v>
      </c>
      <c r="P34" s="110">
        <f t="shared" ref="P34" si="64">O34</f>
        <v>11.926</v>
      </c>
      <c r="Q34" s="39">
        <v>0</v>
      </c>
      <c r="R34" s="39">
        <v>0</v>
      </c>
      <c r="S34" s="39">
        <v>0</v>
      </c>
      <c r="T34" s="40">
        <v>0</v>
      </c>
      <c r="U34" s="39">
        <v>0</v>
      </c>
      <c r="V34" s="38">
        <v>0</v>
      </c>
      <c r="W34" s="40">
        <v>0</v>
      </c>
      <c r="X34" s="41">
        <v>0</v>
      </c>
      <c r="Y34" s="28" t="s">
        <v>9</v>
      </c>
    </row>
    <row r="35" spans="1:25" s="2" customFormat="1" ht="28.15" customHeight="1" thickBot="1" x14ac:dyDescent="0.2">
      <c r="A35" s="92"/>
      <c r="B35" s="94"/>
      <c r="C35" s="94"/>
      <c r="D35" s="96"/>
      <c r="E35" s="42"/>
      <c r="F35" s="117"/>
      <c r="G35" s="118"/>
      <c r="H35" s="44"/>
      <c r="I35" s="44"/>
      <c r="J35" s="44"/>
      <c r="K35" s="44"/>
      <c r="L35" s="119"/>
      <c r="M35" s="119"/>
      <c r="N35" s="120"/>
      <c r="O35" s="118"/>
      <c r="P35" s="121"/>
      <c r="Q35" s="43">
        <f>M34</f>
        <v>0</v>
      </c>
      <c r="R35" s="43">
        <v>0</v>
      </c>
      <c r="S35" s="43">
        <v>0</v>
      </c>
      <c r="T35" s="44">
        <v>0</v>
      </c>
      <c r="U35" s="43">
        <v>0</v>
      </c>
      <c r="V35" s="42">
        <v>0</v>
      </c>
      <c r="W35" s="44">
        <v>0</v>
      </c>
      <c r="X35" s="45">
        <v>0</v>
      </c>
      <c r="Y35" s="29" t="s">
        <v>6</v>
      </c>
    </row>
    <row r="36" spans="1:25" s="2" customFormat="1" ht="28.15" customHeight="1" x14ac:dyDescent="0.15">
      <c r="A36" s="91">
        <v>15</v>
      </c>
      <c r="B36" s="93" t="s">
        <v>66</v>
      </c>
      <c r="C36" s="93" t="s">
        <v>67</v>
      </c>
      <c r="D36" s="95" t="s">
        <v>68</v>
      </c>
      <c r="E36" s="109">
        <v>22.189</v>
      </c>
      <c r="F36" s="110">
        <f t="shared" ref="F36" si="65">E36</f>
        <v>22.189</v>
      </c>
      <c r="G36" s="111">
        <f t="shared" ref="G36" si="66">H36</f>
        <v>0</v>
      </c>
      <c r="H36" s="115">
        <f t="shared" ref="H36" si="67">I36+J36+K36+L36</f>
        <v>0</v>
      </c>
      <c r="I36" s="113">
        <v>0</v>
      </c>
      <c r="J36" s="114">
        <v>0</v>
      </c>
      <c r="K36" s="114">
        <v>0</v>
      </c>
      <c r="L36" s="115">
        <v>0</v>
      </c>
      <c r="M36" s="115">
        <v>10.353</v>
      </c>
      <c r="N36" s="116">
        <v>0</v>
      </c>
      <c r="O36" s="111">
        <f t="shared" ref="O36" si="68">E36+G36-M36-N36</f>
        <v>11.836</v>
      </c>
      <c r="P36" s="110">
        <f t="shared" ref="P36" si="69">O36</f>
        <v>11.836</v>
      </c>
      <c r="Q36" s="39">
        <v>20</v>
      </c>
      <c r="R36" s="39">
        <v>0</v>
      </c>
      <c r="S36" s="39">
        <v>0</v>
      </c>
      <c r="T36" s="40">
        <v>0</v>
      </c>
      <c r="U36" s="39">
        <v>0</v>
      </c>
      <c r="V36" s="38">
        <v>0</v>
      </c>
      <c r="W36" s="40">
        <v>0</v>
      </c>
      <c r="X36" s="41">
        <v>0</v>
      </c>
      <c r="Y36" s="28" t="s">
        <v>9</v>
      </c>
    </row>
    <row r="37" spans="1:25" s="2" customFormat="1" ht="28.15" customHeight="1" thickBot="1" x14ac:dyDescent="0.2">
      <c r="A37" s="92"/>
      <c r="B37" s="94"/>
      <c r="C37" s="94"/>
      <c r="D37" s="96"/>
      <c r="E37" s="42"/>
      <c r="F37" s="117"/>
      <c r="G37" s="118"/>
      <c r="H37" s="44"/>
      <c r="I37" s="44"/>
      <c r="J37" s="44"/>
      <c r="K37" s="44"/>
      <c r="L37" s="119"/>
      <c r="M37" s="119"/>
      <c r="N37" s="120"/>
      <c r="O37" s="118"/>
      <c r="P37" s="121"/>
      <c r="Q37" s="43">
        <f>M36</f>
        <v>10.353</v>
      </c>
      <c r="R37" s="43">
        <v>0</v>
      </c>
      <c r="S37" s="43">
        <v>0</v>
      </c>
      <c r="T37" s="44">
        <v>0</v>
      </c>
      <c r="U37" s="43">
        <v>0</v>
      </c>
      <c r="V37" s="42">
        <v>0</v>
      </c>
      <c r="W37" s="44">
        <v>0</v>
      </c>
      <c r="X37" s="45">
        <v>0</v>
      </c>
      <c r="Y37" s="29" t="s">
        <v>6</v>
      </c>
    </row>
    <row r="38" spans="1:25" s="2" customFormat="1" ht="28.15" customHeight="1" x14ac:dyDescent="0.15">
      <c r="A38" s="91">
        <v>16</v>
      </c>
      <c r="B38" s="93" t="s">
        <v>69</v>
      </c>
      <c r="C38" s="93" t="s">
        <v>70</v>
      </c>
      <c r="D38" s="95" t="s">
        <v>71</v>
      </c>
      <c r="E38" s="109">
        <v>10.994</v>
      </c>
      <c r="F38" s="110">
        <f t="shared" ref="F38" si="70">E38</f>
        <v>10.994</v>
      </c>
      <c r="G38" s="111">
        <f t="shared" ref="G38" si="71">H38</f>
        <v>1E-3</v>
      </c>
      <c r="H38" s="115">
        <f t="shared" ref="H38" si="72">I38+J38+K38+L38</f>
        <v>1E-3</v>
      </c>
      <c r="I38" s="113">
        <v>0</v>
      </c>
      <c r="J38" s="114">
        <v>0</v>
      </c>
      <c r="K38" s="114">
        <v>0</v>
      </c>
      <c r="L38" s="115">
        <v>1E-3</v>
      </c>
      <c r="M38" s="115">
        <v>0</v>
      </c>
      <c r="N38" s="116">
        <v>0</v>
      </c>
      <c r="O38" s="111">
        <f t="shared" ref="O38" si="73">E38+G38-M38-N38</f>
        <v>10.994999999999999</v>
      </c>
      <c r="P38" s="110">
        <f t="shared" ref="P38" si="74">O38</f>
        <v>10.994999999999999</v>
      </c>
      <c r="Q38" s="39">
        <v>0</v>
      </c>
      <c r="R38" s="39">
        <v>0</v>
      </c>
      <c r="S38" s="39">
        <v>0</v>
      </c>
      <c r="T38" s="40">
        <v>0</v>
      </c>
      <c r="U38" s="39">
        <v>0</v>
      </c>
      <c r="V38" s="38">
        <v>0</v>
      </c>
      <c r="W38" s="40">
        <v>0</v>
      </c>
      <c r="X38" s="41">
        <v>0</v>
      </c>
      <c r="Y38" s="28" t="s">
        <v>9</v>
      </c>
    </row>
    <row r="39" spans="1:25" s="2" customFormat="1" ht="28.15" customHeight="1" thickBot="1" x14ac:dyDescent="0.2">
      <c r="A39" s="92"/>
      <c r="B39" s="94"/>
      <c r="C39" s="94"/>
      <c r="D39" s="96"/>
      <c r="E39" s="42"/>
      <c r="F39" s="117"/>
      <c r="G39" s="118"/>
      <c r="H39" s="44"/>
      <c r="I39" s="44"/>
      <c r="J39" s="44"/>
      <c r="K39" s="44"/>
      <c r="L39" s="119"/>
      <c r="M39" s="119"/>
      <c r="N39" s="120"/>
      <c r="O39" s="118"/>
      <c r="P39" s="121"/>
      <c r="Q39" s="43">
        <f>M38</f>
        <v>0</v>
      </c>
      <c r="R39" s="43">
        <v>0</v>
      </c>
      <c r="S39" s="43">
        <v>0</v>
      </c>
      <c r="T39" s="44">
        <v>0</v>
      </c>
      <c r="U39" s="43">
        <v>0</v>
      </c>
      <c r="V39" s="42">
        <v>0</v>
      </c>
      <c r="W39" s="44">
        <v>0</v>
      </c>
      <c r="X39" s="45">
        <v>0</v>
      </c>
      <c r="Y39" s="29" t="s">
        <v>6</v>
      </c>
    </row>
    <row r="40" spans="1:25" s="2" customFormat="1" ht="28.15" customHeight="1" x14ac:dyDescent="0.15">
      <c r="A40" s="91">
        <v>17</v>
      </c>
      <c r="B40" s="93" t="s">
        <v>72</v>
      </c>
      <c r="C40" s="93" t="s">
        <v>73</v>
      </c>
      <c r="D40" s="95" t="s">
        <v>74</v>
      </c>
      <c r="E40" s="109">
        <v>10.036</v>
      </c>
      <c r="F40" s="110">
        <f t="shared" ref="F40" si="75">E40</f>
        <v>10.036</v>
      </c>
      <c r="G40" s="111">
        <f t="shared" ref="G40" si="76">H40</f>
        <v>5.2999999999999999E-2</v>
      </c>
      <c r="H40" s="115">
        <f t="shared" ref="H40" si="77">I40+J40+K40+L40</f>
        <v>5.2999999999999999E-2</v>
      </c>
      <c r="I40" s="113">
        <v>0</v>
      </c>
      <c r="J40" s="114">
        <v>0</v>
      </c>
      <c r="K40" s="114">
        <v>0</v>
      </c>
      <c r="L40" s="115">
        <v>5.2999999999999999E-2</v>
      </c>
      <c r="M40" s="115">
        <v>0</v>
      </c>
      <c r="N40" s="116">
        <v>0</v>
      </c>
      <c r="O40" s="111">
        <f t="shared" ref="O40" si="78">E40+G40-M40-N40</f>
        <v>10.089</v>
      </c>
      <c r="P40" s="110">
        <f t="shared" ref="P40" si="79">O40</f>
        <v>10.089</v>
      </c>
      <c r="Q40" s="39">
        <v>0</v>
      </c>
      <c r="R40" s="39">
        <v>0</v>
      </c>
      <c r="S40" s="39">
        <v>0</v>
      </c>
      <c r="T40" s="40">
        <v>0</v>
      </c>
      <c r="U40" s="39">
        <v>0</v>
      </c>
      <c r="V40" s="38">
        <v>0</v>
      </c>
      <c r="W40" s="40">
        <v>0</v>
      </c>
      <c r="X40" s="41">
        <v>0</v>
      </c>
      <c r="Y40" s="28" t="s">
        <v>9</v>
      </c>
    </row>
    <row r="41" spans="1:25" s="2" customFormat="1" ht="28.15" customHeight="1" thickBot="1" x14ac:dyDescent="0.2">
      <c r="A41" s="92"/>
      <c r="B41" s="94"/>
      <c r="C41" s="94"/>
      <c r="D41" s="96"/>
      <c r="E41" s="42"/>
      <c r="F41" s="117"/>
      <c r="G41" s="118"/>
      <c r="H41" s="44"/>
      <c r="I41" s="44"/>
      <c r="J41" s="44"/>
      <c r="K41" s="44"/>
      <c r="L41" s="119"/>
      <c r="M41" s="119"/>
      <c r="N41" s="120"/>
      <c r="O41" s="118"/>
      <c r="P41" s="121"/>
      <c r="Q41" s="43">
        <f>M40</f>
        <v>0</v>
      </c>
      <c r="R41" s="43">
        <v>0</v>
      </c>
      <c r="S41" s="43">
        <v>0</v>
      </c>
      <c r="T41" s="44">
        <v>0</v>
      </c>
      <c r="U41" s="43">
        <v>0</v>
      </c>
      <c r="V41" s="42">
        <v>0</v>
      </c>
      <c r="W41" s="44">
        <v>0</v>
      </c>
      <c r="X41" s="45">
        <v>0</v>
      </c>
      <c r="Y41" s="29" t="s">
        <v>6</v>
      </c>
    </row>
    <row r="42" spans="1:25" s="2" customFormat="1" ht="28.15" customHeight="1" x14ac:dyDescent="0.15">
      <c r="A42" s="91">
        <v>18</v>
      </c>
      <c r="B42" s="93" t="s">
        <v>75</v>
      </c>
      <c r="C42" s="93" t="s">
        <v>76</v>
      </c>
      <c r="D42" s="97" t="s">
        <v>77</v>
      </c>
      <c r="E42" s="109">
        <v>10</v>
      </c>
      <c r="F42" s="110">
        <f t="shared" ref="F42" si="80">E42</f>
        <v>10</v>
      </c>
      <c r="G42" s="111">
        <f t="shared" ref="G42" si="81">H42</f>
        <v>6.0000000000000001E-3</v>
      </c>
      <c r="H42" s="115">
        <f t="shared" ref="H42" si="82">I42+J42+K42+L42</f>
        <v>6.0000000000000001E-3</v>
      </c>
      <c r="I42" s="113">
        <v>0</v>
      </c>
      <c r="J42" s="114">
        <v>0</v>
      </c>
      <c r="K42" s="114">
        <v>0</v>
      </c>
      <c r="L42" s="115">
        <v>6.0000000000000001E-3</v>
      </c>
      <c r="M42" s="115">
        <v>0</v>
      </c>
      <c r="N42" s="116">
        <v>0</v>
      </c>
      <c r="O42" s="111">
        <f t="shared" ref="O42" si="83">E42+G42-M42-N42</f>
        <v>10.006</v>
      </c>
      <c r="P42" s="110">
        <f t="shared" ref="P42" si="84">O42</f>
        <v>10.006</v>
      </c>
      <c r="Q42" s="39">
        <v>0</v>
      </c>
      <c r="R42" s="39">
        <v>0</v>
      </c>
      <c r="S42" s="39">
        <v>0</v>
      </c>
      <c r="T42" s="40">
        <v>0</v>
      </c>
      <c r="U42" s="39">
        <v>0</v>
      </c>
      <c r="V42" s="38">
        <v>0</v>
      </c>
      <c r="W42" s="40">
        <v>0</v>
      </c>
      <c r="X42" s="41">
        <v>0</v>
      </c>
      <c r="Y42" s="28" t="s">
        <v>9</v>
      </c>
    </row>
    <row r="43" spans="1:25" s="2" customFormat="1" ht="28.15" customHeight="1" thickBot="1" x14ac:dyDescent="0.2">
      <c r="A43" s="92"/>
      <c r="B43" s="94"/>
      <c r="C43" s="94"/>
      <c r="D43" s="98"/>
      <c r="E43" s="42"/>
      <c r="F43" s="117"/>
      <c r="G43" s="118"/>
      <c r="H43" s="44"/>
      <c r="I43" s="44"/>
      <c r="J43" s="44"/>
      <c r="K43" s="44"/>
      <c r="L43" s="119"/>
      <c r="M43" s="119"/>
      <c r="N43" s="120"/>
      <c r="O43" s="118"/>
      <c r="P43" s="121"/>
      <c r="Q43" s="43">
        <f>M42</f>
        <v>0</v>
      </c>
      <c r="R43" s="43">
        <v>0</v>
      </c>
      <c r="S43" s="43">
        <v>0</v>
      </c>
      <c r="T43" s="44">
        <v>0</v>
      </c>
      <c r="U43" s="43">
        <v>0</v>
      </c>
      <c r="V43" s="42">
        <v>0</v>
      </c>
      <c r="W43" s="44">
        <v>0</v>
      </c>
      <c r="X43" s="45">
        <v>0</v>
      </c>
      <c r="Y43" s="29" t="s">
        <v>6</v>
      </c>
    </row>
    <row r="44" spans="1:25" s="2" customFormat="1" ht="28.15" customHeight="1" x14ac:dyDescent="0.15">
      <c r="A44" s="91">
        <v>19</v>
      </c>
      <c r="B44" s="93" t="s">
        <v>78</v>
      </c>
      <c r="C44" s="93" t="s">
        <v>79</v>
      </c>
      <c r="D44" s="97" t="s">
        <v>80</v>
      </c>
      <c r="E44" s="109">
        <v>10.01</v>
      </c>
      <c r="F44" s="110">
        <f t="shared" ref="F44" si="85">E44</f>
        <v>10.01</v>
      </c>
      <c r="G44" s="111">
        <f t="shared" ref="G44" si="86">H44</f>
        <v>6.0000000000000001E-3</v>
      </c>
      <c r="H44" s="115">
        <f t="shared" ref="H44" si="87">I44+J44+K44+L44</f>
        <v>6.0000000000000001E-3</v>
      </c>
      <c r="I44" s="113">
        <v>0</v>
      </c>
      <c r="J44" s="114">
        <v>0</v>
      </c>
      <c r="K44" s="114">
        <v>0</v>
      </c>
      <c r="L44" s="115">
        <v>6.0000000000000001E-3</v>
      </c>
      <c r="M44" s="115">
        <v>0.29499999999999998</v>
      </c>
      <c r="N44" s="116">
        <v>0</v>
      </c>
      <c r="O44" s="111">
        <f t="shared" ref="O44" si="88">E44+G44-M44-N44</f>
        <v>9.7210000000000001</v>
      </c>
      <c r="P44" s="110">
        <f t="shared" ref="P44" si="89">O44</f>
        <v>9.7210000000000001</v>
      </c>
      <c r="Q44" s="39">
        <v>1</v>
      </c>
      <c r="R44" s="39">
        <v>0</v>
      </c>
      <c r="S44" s="39">
        <v>0</v>
      </c>
      <c r="T44" s="40">
        <v>0</v>
      </c>
      <c r="U44" s="39">
        <v>0</v>
      </c>
      <c r="V44" s="38">
        <v>0</v>
      </c>
      <c r="W44" s="40">
        <v>0</v>
      </c>
      <c r="X44" s="41">
        <v>0</v>
      </c>
      <c r="Y44" s="28" t="s">
        <v>9</v>
      </c>
    </row>
    <row r="45" spans="1:25" s="2" customFormat="1" ht="28.15" customHeight="1" thickBot="1" x14ac:dyDescent="0.2">
      <c r="A45" s="92"/>
      <c r="B45" s="94"/>
      <c r="C45" s="94"/>
      <c r="D45" s="98"/>
      <c r="E45" s="42"/>
      <c r="F45" s="117"/>
      <c r="G45" s="118"/>
      <c r="H45" s="44"/>
      <c r="I45" s="44"/>
      <c r="J45" s="44"/>
      <c r="K45" s="44"/>
      <c r="L45" s="119"/>
      <c r="M45" s="119"/>
      <c r="N45" s="120"/>
      <c r="O45" s="118"/>
      <c r="P45" s="121"/>
      <c r="Q45" s="43">
        <f>M44</f>
        <v>0.29499999999999998</v>
      </c>
      <c r="R45" s="43">
        <v>0</v>
      </c>
      <c r="S45" s="43">
        <v>0</v>
      </c>
      <c r="T45" s="44">
        <v>0</v>
      </c>
      <c r="U45" s="43">
        <v>0</v>
      </c>
      <c r="V45" s="42">
        <v>0</v>
      </c>
      <c r="W45" s="44">
        <v>0</v>
      </c>
      <c r="X45" s="45">
        <v>0</v>
      </c>
      <c r="Y45" s="29" t="s">
        <v>6</v>
      </c>
    </row>
    <row r="46" spans="1:25" s="2" customFormat="1" ht="28.15" customHeight="1" x14ac:dyDescent="0.15">
      <c r="A46" s="91">
        <v>20</v>
      </c>
      <c r="B46" s="99" t="s">
        <v>81</v>
      </c>
      <c r="C46" s="99" t="s">
        <v>82</v>
      </c>
      <c r="D46" s="101" t="s">
        <v>83</v>
      </c>
      <c r="E46" s="109">
        <v>12.173999999999999</v>
      </c>
      <c r="F46" s="110">
        <f t="shared" ref="F46" si="90">E46</f>
        <v>12.173999999999999</v>
      </c>
      <c r="G46" s="116">
        <f t="shared" ref="G46" si="91">H46</f>
        <v>1E-3</v>
      </c>
      <c r="H46" s="115">
        <f t="shared" ref="H46" si="92">I46+J46+K46+L46</f>
        <v>1E-3</v>
      </c>
      <c r="I46" s="113">
        <v>0</v>
      </c>
      <c r="J46" s="114">
        <v>0</v>
      </c>
      <c r="K46" s="114">
        <v>0</v>
      </c>
      <c r="L46" s="115">
        <v>1E-3</v>
      </c>
      <c r="M46" s="115">
        <v>4.7859999999999996</v>
      </c>
      <c r="N46" s="116">
        <v>0</v>
      </c>
      <c r="O46" s="111">
        <f t="shared" ref="O46" si="93">E46+G46-M46-N46</f>
        <v>7.3889999999999993</v>
      </c>
      <c r="P46" s="110">
        <f t="shared" ref="P46" si="94">O46</f>
        <v>7.3889999999999993</v>
      </c>
      <c r="Q46" s="39">
        <v>2</v>
      </c>
      <c r="R46" s="39">
        <v>0</v>
      </c>
      <c r="S46" s="39">
        <v>0</v>
      </c>
      <c r="T46" s="40">
        <v>0</v>
      </c>
      <c r="U46" s="39">
        <v>0</v>
      </c>
      <c r="V46" s="38">
        <v>0</v>
      </c>
      <c r="W46" s="40">
        <v>0</v>
      </c>
      <c r="X46" s="41">
        <v>0</v>
      </c>
      <c r="Y46" s="28" t="s">
        <v>9</v>
      </c>
    </row>
    <row r="47" spans="1:25" s="2" customFormat="1" ht="28.15" customHeight="1" thickBot="1" x14ac:dyDescent="0.2">
      <c r="A47" s="92"/>
      <c r="B47" s="100"/>
      <c r="C47" s="100"/>
      <c r="D47" s="102"/>
      <c r="E47" s="42"/>
      <c r="F47" s="117"/>
      <c r="G47" s="118"/>
      <c r="H47" s="44"/>
      <c r="I47" s="44"/>
      <c r="J47" s="44"/>
      <c r="K47" s="44"/>
      <c r="L47" s="119"/>
      <c r="M47" s="119"/>
      <c r="N47" s="120"/>
      <c r="O47" s="118"/>
      <c r="P47" s="121"/>
      <c r="Q47" s="43">
        <f>M46</f>
        <v>4.7859999999999996</v>
      </c>
      <c r="R47" s="43">
        <v>0</v>
      </c>
      <c r="S47" s="43">
        <v>0</v>
      </c>
      <c r="T47" s="44">
        <v>0</v>
      </c>
      <c r="U47" s="43">
        <v>0</v>
      </c>
      <c r="V47" s="42">
        <v>0</v>
      </c>
      <c r="W47" s="44">
        <v>0</v>
      </c>
      <c r="X47" s="45">
        <v>0</v>
      </c>
      <c r="Y47" s="29" t="s">
        <v>6</v>
      </c>
    </row>
    <row r="48" spans="1:25" s="2" customFormat="1" ht="28.15" customHeight="1" x14ac:dyDescent="0.15">
      <c r="A48" s="91">
        <v>21</v>
      </c>
      <c r="B48" s="93" t="s">
        <v>84</v>
      </c>
      <c r="C48" s="93" t="s">
        <v>85</v>
      </c>
      <c r="D48" s="95" t="s">
        <v>86</v>
      </c>
      <c r="E48" s="109">
        <v>9.3450000000000006</v>
      </c>
      <c r="F48" s="110">
        <f t="shared" ref="F48" si="95">E48</f>
        <v>9.3450000000000006</v>
      </c>
      <c r="G48" s="111">
        <f t="shared" ref="G48" si="96">H48</f>
        <v>8.9999999999999993E-3</v>
      </c>
      <c r="H48" s="115">
        <f t="shared" ref="H48" si="97">I48+J48+K48+L48</f>
        <v>8.9999999999999993E-3</v>
      </c>
      <c r="I48" s="113">
        <v>0</v>
      </c>
      <c r="J48" s="114">
        <v>0</v>
      </c>
      <c r="K48" s="114">
        <v>0</v>
      </c>
      <c r="L48" s="115">
        <v>8.9999999999999993E-3</v>
      </c>
      <c r="M48" s="115">
        <v>1.978</v>
      </c>
      <c r="N48" s="116">
        <v>0</v>
      </c>
      <c r="O48" s="111">
        <f t="shared" ref="O48" si="98">E48+G48-M48-N48</f>
        <v>7.3760000000000012</v>
      </c>
      <c r="P48" s="110">
        <f t="shared" ref="P48" si="99">O48</f>
        <v>7.3760000000000012</v>
      </c>
      <c r="Q48" s="39">
        <v>2</v>
      </c>
      <c r="R48" s="39">
        <v>0</v>
      </c>
      <c r="S48" s="39">
        <v>0</v>
      </c>
      <c r="T48" s="40">
        <v>0</v>
      </c>
      <c r="U48" s="39">
        <v>0</v>
      </c>
      <c r="V48" s="38">
        <v>0</v>
      </c>
      <c r="W48" s="40">
        <v>0</v>
      </c>
      <c r="X48" s="41">
        <v>0</v>
      </c>
      <c r="Y48" s="28" t="s">
        <v>9</v>
      </c>
    </row>
    <row r="49" spans="1:25" s="2" customFormat="1" ht="28.15" customHeight="1" thickBot="1" x14ac:dyDescent="0.2">
      <c r="A49" s="92"/>
      <c r="B49" s="94"/>
      <c r="C49" s="94"/>
      <c r="D49" s="96"/>
      <c r="E49" s="42"/>
      <c r="F49" s="117"/>
      <c r="G49" s="118"/>
      <c r="H49" s="44"/>
      <c r="I49" s="44"/>
      <c r="J49" s="44"/>
      <c r="K49" s="44"/>
      <c r="L49" s="119"/>
      <c r="M49" s="119"/>
      <c r="N49" s="120"/>
      <c r="O49" s="118"/>
      <c r="P49" s="121"/>
      <c r="Q49" s="43">
        <f>M48</f>
        <v>1.978</v>
      </c>
      <c r="R49" s="43">
        <v>0</v>
      </c>
      <c r="S49" s="43">
        <v>0</v>
      </c>
      <c r="T49" s="44">
        <v>0</v>
      </c>
      <c r="U49" s="43">
        <v>0</v>
      </c>
      <c r="V49" s="42">
        <v>0</v>
      </c>
      <c r="W49" s="44">
        <v>0</v>
      </c>
      <c r="X49" s="45">
        <v>0</v>
      </c>
      <c r="Y49" s="29" t="s">
        <v>6</v>
      </c>
    </row>
    <row r="50" spans="1:25" s="2" customFormat="1" ht="28.15" customHeight="1" x14ac:dyDescent="0.15">
      <c r="A50" s="91">
        <v>22</v>
      </c>
      <c r="B50" s="93" t="s">
        <v>87</v>
      </c>
      <c r="C50" s="93" t="s">
        <v>88</v>
      </c>
      <c r="D50" s="95" t="s">
        <v>89</v>
      </c>
      <c r="E50" s="109">
        <v>10.417</v>
      </c>
      <c r="F50" s="110">
        <f t="shared" ref="F50" si="100">E50</f>
        <v>10.417</v>
      </c>
      <c r="G50" s="111">
        <f t="shared" ref="G50" si="101">H50</f>
        <v>1E-3</v>
      </c>
      <c r="H50" s="115">
        <f t="shared" ref="H50" si="102">I50+J50+K50+L50</f>
        <v>1E-3</v>
      </c>
      <c r="I50" s="113">
        <v>0</v>
      </c>
      <c r="J50" s="114">
        <v>0</v>
      </c>
      <c r="K50" s="114">
        <v>0</v>
      </c>
      <c r="L50" s="115">
        <v>1E-3</v>
      </c>
      <c r="M50" s="115">
        <v>3.1070000000000002</v>
      </c>
      <c r="N50" s="116">
        <v>0</v>
      </c>
      <c r="O50" s="111">
        <f t="shared" ref="O50" si="103">E50+G50-M50-N50</f>
        <v>7.3109999999999991</v>
      </c>
      <c r="P50" s="110">
        <f t="shared" ref="P50" si="104">O50</f>
        <v>7.3109999999999991</v>
      </c>
      <c r="Q50" s="39">
        <v>2</v>
      </c>
      <c r="R50" s="39">
        <v>0</v>
      </c>
      <c r="S50" s="39">
        <v>0</v>
      </c>
      <c r="T50" s="40">
        <v>0</v>
      </c>
      <c r="U50" s="39">
        <v>0</v>
      </c>
      <c r="V50" s="38">
        <v>0</v>
      </c>
      <c r="W50" s="40">
        <v>0</v>
      </c>
      <c r="X50" s="41">
        <v>0</v>
      </c>
      <c r="Y50" s="28" t="s">
        <v>9</v>
      </c>
    </row>
    <row r="51" spans="1:25" s="2" customFormat="1" ht="28.15" customHeight="1" thickBot="1" x14ac:dyDescent="0.2">
      <c r="A51" s="92"/>
      <c r="B51" s="94"/>
      <c r="C51" s="94"/>
      <c r="D51" s="96"/>
      <c r="E51" s="42"/>
      <c r="F51" s="117"/>
      <c r="G51" s="118"/>
      <c r="H51" s="44"/>
      <c r="I51" s="44"/>
      <c r="J51" s="44"/>
      <c r="K51" s="44"/>
      <c r="L51" s="119"/>
      <c r="M51" s="119"/>
      <c r="N51" s="120"/>
      <c r="O51" s="118"/>
      <c r="P51" s="121"/>
      <c r="Q51" s="43">
        <f>M50</f>
        <v>3.1070000000000002</v>
      </c>
      <c r="R51" s="43">
        <v>0</v>
      </c>
      <c r="S51" s="43">
        <v>0</v>
      </c>
      <c r="T51" s="44">
        <v>0</v>
      </c>
      <c r="U51" s="43">
        <v>0</v>
      </c>
      <c r="V51" s="42">
        <v>0</v>
      </c>
      <c r="W51" s="44">
        <v>0</v>
      </c>
      <c r="X51" s="45">
        <v>0</v>
      </c>
      <c r="Y51" s="29" t="s">
        <v>6</v>
      </c>
    </row>
    <row r="52" spans="1:25" s="2" customFormat="1" ht="28.15" customHeight="1" x14ac:dyDescent="0.15">
      <c r="A52" s="91">
        <v>23</v>
      </c>
      <c r="B52" s="93" t="s">
        <v>90</v>
      </c>
      <c r="C52" s="93" t="s">
        <v>91</v>
      </c>
      <c r="D52" s="95" t="s">
        <v>92</v>
      </c>
      <c r="E52" s="109">
        <v>14.625</v>
      </c>
      <c r="F52" s="110">
        <f t="shared" ref="F52" si="105">E52</f>
        <v>14.625</v>
      </c>
      <c r="G52" s="111">
        <f t="shared" ref="G52" si="106">H52</f>
        <v>2E-3</v>
      </c>
      <c r="H52" s="115">
        <f t="shared" ref="H52" si="107">I52+J52+K52+L52</f>
        <v>2E-3</v>
      </c>
      <c r="I52" s="113">
        <v>0</v>
      </c>
      <c r="J52" s="114">
        <v>0</v>
      </c>
      <c r="K52" s="114">
        <v>0</v>
      </c>
      <c r="L52" s="115">
        <v>2E-3</v>
      </c>
      <c r="M52" s="115">
        <v>7.7839999999999998</v>
      </c>
      <c r="N52" s="116">
        <v>0</v>
      </c>
      <c r="O52" s="111">
        <f t="shared" ref="O52" si="108">E52+G52-M52-N52</f>
        <v>6.8430000000000009</v>
      </c>
      <c r="P52" s="110">
        <f t="shared" ref="P52" si="109">O52</f>
        <v>6.8430000000000009</v>
      </c>
      <c r="Q52" s="39">
        <v>7</v>
      </c>
      <c r="R52" s="39">
        <v>0</v>
      </c>
      <c r="S52" s="39">
        <v>0</v>
      </c>
      <c r="T52" s="40">
        <v>0</v>
      </c>
      <c r="U52" s="39">
        <v>0</v>
      </c>
      <c r="V52" s="38">
        <v>0</v>
      </c>
      <c r="W52" s="40">
        <v>0</v>
      </c>
      <c r="X52" s="41">
        <v>0</v>
      </c>
      <c r="Y52" s="28" t="s">
        <v>9</v>
      </c>
    </row>
    <row r="53" spans="1:25" s="2" customFormat="1" ht="28.15" customHeight="1" thickBot="1" x14ac:dyDescent="0.2">
      <c r="A53" s="92"/>
      <c r="B53" s="94"/>
      <c r="C53" s="94"/>
      <c r="D53" s="96"/>
      <c r="E53" s="42"/>
      <c r="F53" s="117"/>
      <c r="G53" s="118"/>
      <c r="H53" s="44"/>
      <c r="I53" s="44"/>
      <c r="J53" s="44"/>
      <c r="K53" s="44"/>
      <c r="L53" s="119"/>
      <c r="M53" s="119"/>
      <c r="N53" s="120"/>
      <c r="O53" s="118"/>
      <c r="P53" s="121"/>
      <c r="Q53" s="43">
        <f>M52</f>
        <v>7.7839999999999998</v>
      </c>
      <c r="R53" s="43">
        <v>0</v>
      </c>
      <c r="S53" s="43">
        <v>0</v>
      </c>
      <c r="T53" s="44">
        <v>0</v>
      </c>
      <c r="U53" s="43">
        <v>0</v>
      </c>
      <c r="V53" s="42">
        <v>0</v>
      </c>
      <c r="W53" s="44">
        <v>0</v>
      </c>
      <c r="X53" s="45">
        <v>0</v>
      </c>
      <c r="Y53" s="29" t="s">
        <v>6</v>
      </c>
    </row>
    <row r="54" spans="1:25" s="2" customFormat="1" ht="28.15" customHeight="1" x14ac:dyDescent="0.15">
      <c r="A54" s="91">
        <v>24</v>
      </c>
      <c r="B54" s="93" t="s">
        <v>93</v>
      </c>
      <c r="C54" s="93" t="s">
        <v>94</v>
      </c>
      <c r="D54" s="95" t="s">
        <v>95</v>
      </c>
      <c r="E54" s="109">
        <v>10.816000000000001</v>
      </c>
      <c r="F54" s="110">
        <f t="shared" ref="F54" si="110">E54</f>
        <v>10.816000000000001</v>
      </c>
      <c r="G54" s="111">
        <f t="shared" ref="G54" si="111">H54</f>
        <v>1.0999999999999999E-2</v>
      </c>
      <c r="H54" s="115">
        <f t="shared" ref="H54" si="112">I54+J54+K54+L54</f>
        <v>1.0999999999999999E-2</v>
      </c>
      <c r="I54" s="113">
        <v>0</v>
      </c>
      <c r="J54" s="114">
        <v>0</v>
      </c>
      <c r="K54" s="114">
        <v>0</v>
      </c>
      <c r="L54" s="115">
        <v>1.0999999999999999E-2</v>
      </c>
      <c r="M54" s="115">
        <v>4.2460000000000004</v>
      </c>
      <c r="N54" s="116">
        <v>0</v>
      </c>
      <c r="O54" s="111">
        <f t="shared" ref="O54" si="113">E54+G54-M54-N54</f>
        <v>6.5809999999999995</v>
      </c>
      <c r="P54" s="110">
        <f t="shared" ref="P54" si="114">O54</f>
        <v>6.5809999999999995</v>
      </c>
      <c r="Q54" s="39">
        <v>1</v>
      </c>
      <c r="R54" s="39">
        <v>0</v>
      </c>
      <c r="S54" s="39">
        <v>0</v>
      </c>
      <c r="T54" s="40">
        <v>0</v>
      </c>
      <c r="U54" s="39">
        <v>0</v>
      </c>
      <c r="V54" s="38">
        <v>0</v>
      </c>
      <c r="W54" s="40">
        <v>0</v>
      </c>
      <c r="X54" s="41">
        <v>0</v>
      </c>
      <c r="Y54" s="28" t="s">
        <v>9</v>
      </c>
    </row>
    <row r="55" spans="1:25" s="2" customFormat="1" ht="28.15" customHeight="1" thickBot="1" x14ac:dyDescent="0.2">
      <c r="A55" s="92"/>
      <c r="B55" s="94"/>
      <c r="C55" s="94"/>
      <c r="D55" s="96"/>
      <c r="E55" s="42"/>
      <c r="F55" s="117"/>
      <c r="G55" s="118"/>
      <c r="H55" s="44"/>
      <c r="I55" s="44"/>
      <c r="J55" s="44"/>
      <c r="K55" s="44"/>
      <c r="L55" s="119"/>
      <c r="M55" s="119"/>
      <c r="N55" s="120"/>
      <c r="O55" s="118"/>
      <c r="P55" s="121"/>
      <c r="Q55" s="43">
        <f>M54</f>
        <v>4.2460000000000004</v>
      </c>
      <c r="R55" s="43">
        <v>0</v>
      </c>
      <c r="S55" s="43">
        <v>0</v>
      </c>
      <c r="T55" s="44">
        <v>0</v>
      </c>
      <c r="U55" s="43">
        <v>0</v>
      </c>
      <c r="V55" s="42">
        <v>0</v>
      </c>
      <c r="W55" s="44">
        <v>0</v>
      </c>
      <c r="X55" s="45">
        <v>0</v>
      </c>
      <c r="Y55" s="29" t="s">
        <v>6</v>
      </c>
    </row>
    <row r="56" spans="1:25" s="2" customFormat="1" ht="28.15" customHeight="1" x14ac:dyDescent="0.15">
      <c r="A56" s="91">
        <v>25</v>
      </c>
      <c r="B56" s="93" t="s">
        <v>96</v>
      </c>
      <c r="C56" s="93" t="s">
        <v>97</v>
      </c>
      <c r="D56" s="95" t="s">
        <v>98</v>
      </c>
      <c r="E56" s="109">
        <v>7.53</v>
      </c>
      <c r="F56" s="110">
        <f t="shared" ref="F56" si="115">E56</f>
        <v>7.53</v>
      </c>
      <c r="G56" s="111">
        <f t="shared" ref="G56" si="116">H56</f>
        <v>2E-3</v>
      </c>
      <c r="H56" s="115">
        <f t="shared" ref="H56" si="117">I56+J56+K56+L56</f>
        <v>2E-3</v>
      </c>
      <c r="I56" s="113">
        <v>0</v>
      </c>
      <c r="J56" s="114">
        <v>0</v>
      </c>
      <c r="K56" s="114">
        <v>0</v>
      </c>
      <c r="L56" s="115">
        <v>2E-3</v>
      </c>
      <c r="M56" s="115">
        <v>1</v>
      </c>
      <c r="N56" s="116">
        <v>0</v>
      </c>
      <c r="O56" s="111">
        <f t="shared" ref="O56" si="118">E56+G56-M56-N56</f>
        <v>6.532</v>
      </c>
      <c r="P56" s="110">
        <f t="shared" ref="P56" si="119">O56</f>
        <v>6.532</v>
      </c>
      <c r="Q56" s="39">
        <v>1</v>
      </c>
      <c r="R56" s="39">
        <v>0</v>
      </c>
      <c r="S56" s="39">
        <v>0</v>
      </c>
      <c r="T56" s="40">
        <v>0</v>
      </c>
      <c r="U56" s="39">
        <v>0</v>
      </c>
      <c r="V56" s="38">
        <v>0</v>
      </c>
      <c r="W56" s="40">
        <v>0</v>
      </c>
      <c r="X56" s="41">
        <v>0</v>
      </c>
      <c r="Y56" s="28" t="s">
        <v>9</v>
      </c>
    </row>
    <row r="57" spans="1:25" s="2" customFormat="1" ht="28.15" customHeight="1" thickBot="1" x14ac:dyDescent="0.2">
      <c r="A57" s="92"/>
      <c r="B57" s="94"/>
      <c r="C57" s="94"/>
      <c r="D57" s="96"/>
      <c r="E57" s="42"/>
      <c r="F57" s="117"/>
      <c r="G57" s="118"/>
      <c r="H57" s="44"/>
      <c r="I57" s="44"/>
      <c r="J57" s="44"/>
      <c r="K57" s="44"/>
      <c r="L57" s="119"/>
      <c r="M57" s="119"/>
      <c r="N57" s="120"/>
      <c r="O57" s="118"/>
      <c r="P57" s="121"/>
      <c r="Q57" s="43">
        <f>M56</f>
        <v>1</v>
      </c>
      <c r="R57" s="43">
        <v>0</v>
      </c>
      <c r="S57" s="43">
        <v>0</v>
      </c>
      <c r="T57" s="44">
        <v>0</v>
      </c>
      <c r="U57" s="43">
        <v>0</v>
      </c>
      <c r="V57" s="42">
        <v>0</v>
      </c>
      <c r="W57" s="44">
        <v>0</v>
      </c>
      <c r="X57" s="45">
        <v>0</v>
      </c>
      <c r="Y57" s="29" t="s">
        <v>6</v>
      </c>
    </row>
    <row r="58" spans="1:25" s="2" customFormat="1" ht="28.15" customHeight="1" x14ac:dyDescent="0.15">
      <c r="A58" s="91">
        <v>26</v>
      </c>
      <c r="B58" s="93" t="s">
        <v>99</v>
      </c>
      <c r="C58" s="93" t="s">
        <v>100</v>
      </c>
      <c r="D58" s="95" t="s">
        <v>101</v>
      </c>
      <c r="E58" s="109">
        <v>6.3140000000000001</v>
      </c>
      <c r="F58" s="110">
        <f t="shared" ref="F58" si="120">E58</f>
        <v>6.3140000000000001</v>
      </c>
      <c r="G58" s="111">
        <f t="shared" ref="G58" si="121">H58</f>
        <v>1E-3</v>
      </c>
      <c r="H58" s="115">
        <f t="shared" ref="H58" si="122">I58+J58+K58+L58</f>
        <v>1E-3</v>
      </c>
      <c r="I58" s="113">
        <v>0</v>
      </c>
      <c r="J58" s="114">
        <v>0</v>
      </c>
      <c r="K58" s="114">
        <v>0</v>
      </c>
      <c r="L58" s="115">
        <v>1E-3</v>
      </c>
      <c r="M58" s="115">
        <v>0</v>
      </c>
      <c r="N58" s="116">
        <v>0</v>
      </c>
      <c r="O58" s="111">
        <f t="shared" ref="O58" si="123">E58+G58-M58-N58</f>
        <v>6.3150000000000004</v>
      </c>
      <c r="P58" s="110">
        <f t="shared" ref="P58" si="124">O58</f>
        <v>6.3150000000000004</v>
      </c>
      <c r="Q58" s="39">
        <v>0</v>
      </c>
      <c r="R58" s="39">
        <v>0</v>
      </c>
      <c r="S58" s="39">
        <v>0</v>
      </c>
      <c r="T58" s="40">
        <v>0</v>
      </c>
      <c r="U58" s="39">
        <v>0</v>
      </c>
      <c r="V58" s="38">
        <v>0</v>
      </c>
      <c r="W58" s="40">
        <v>0</v>
      </c>
      <c r="X58" s="41">
        <v>0</v>
      </c>
      <c r="Y58" s="28" t="s">
        <v>9</v>
      </c>
    </row>
    <row r="59" spans="1:25" s="2" customFormat="1" ht="28.15" customHeight="1" thickBot="1" x14ac:dyDescent="0.2">
      <c r="A59" s="92"/>
      <c r="B59" s="94"/>
      <c r="C59" s="94"/>
      <c r="D59" s="96"/>
      <c r="E59" s="42"/>
      <c r="F59" s="117"/>
      <c r="G59" s="118"/>
      <c r="H59" s="44"/>
      <c r="I59" s="44"/>
      <c r="J59" s="44"/>
      <c r="K59" s="44"/>
      <c r="L59" s="119"/>
      <c r="M59" s="119"/>
      <c r="N59" s="120"/>
      <c r="O59" s="118"/>
      <c r="P59" s="121"/>
      <c r="Q59" s="43">
        <f>M58</f>
        <v>0</v>
      </c>
      <c r="R59" s="43">
        <v>0</v>
      </c>
      <c r="S59" s="43">
        <v>0</v>
      </c>
      <c r="T59" s="44">
        <v>0</v>
      </c>
      <c r="U59" s="43">
        <v>0</v>
      </c>
      <c r="V59" s="42">
        <v>0</v>
      </c>
      <c r="W59" s="44">
        <v>0</v>
      </c>
      <c r="X59" s="45">
        <v>0</v>
      </c>
      <c r="Y59" s="29" t="s">
        <v>6</v>
      </c>
    </row>
    <row r="60" spans="1:25" s="2" customFormat="1" ht="28.15" customHeight="1" x14ac:dyDescent="0.15">
      <c r="A60" s="91">
        <v>27</v>
      </c>
      <c r="B60" s="93" t="s">
        <v>102</v>
      </c>
      <c r="C60" s="93" t="s">
        <v>103</v>
      </c>
      <c r="D60" s="95" t="s">
        <v>104</v>
      </c>
      <c r="E60" s="109">
        <v>16.945</v>
      </c>
      <c r="F60" s="110">
        <f t="shared" ref="F60" si="125">E60</f>
        <v>16.945</v>
      </c>
      <c r="G60" s="111">
        <f t="shared" ref="G60" si="126">H60</f>
        <v>0</v>
      </c>
      <c r="H60" s="115">
        <f t="shared" ref="H60" si="127">I60+J60+K60+L60</f>
        <v>0</v>
      </c>
      <c r="I60" s="113">
        <v>0</v>
      </c>
      <c r="J60" s="114">
        <v>0</v>
      </c>
      <c r="K60" s="114">
        <v>0</v>
      </c>
      <c r="L60" s="115">
        <v>0</v>
      </c>
      <c r="M60" s="115">
        <v>10.82</v>
      </c>
      <c r="N60" s="116">
        <v>0</v>
      </c>
      <c r="O60" s="111">
        <f t="shared" ref="O60" si="128">E60+G60-M60-N60</f>
        <v>6.125</v>
      </c>
      <c r="P60" s="110">
        <f t="shared" ref="P60" si="129">O60</f>
        <v>6.125</v>
      </c>
      <c r="Q60" s="39">
        <v>4</v>
      </c>
      <c r="R60" s="39">
        <v>0</v>
      </c>
      <c r="S60" s="39">
        <v>0</v>
      </c>
      <c r="T60" s="40">
        <v>0</v>
      </c>
      <c r="U60" s="39">
        <v>0</v>
      </c>
      <c r="V60" s="38">
        <v>0</v>
      </c>
      <c r="W60" s="40">
        <v>0</v>
      </c>
      <c r="X60" s="41">
        <v>0</v>
      </c>
      <c r="Y60" s="28" t="s">
        <v>9</v>
      </c>
    </row>
    <row r="61" spans="1:25" s="2" customFormat="1" ht="28.15" customHeight="1" thickBot="1" x14ac:dyDescent="0.2">
      <c r="A61" s="92"/>
      <c r="B61" s="94"/>
      <c r="C61" s="94"/>
      <c r="D61" s="96"/>
      <c r="E61" s="42"/>
      <c r="F61" s="117"/>
      <c r="G61" s="118"/>
      <c r="H61" s="44"/>
      <c r="I61" s="44"/>
      <c r="J61" s="44"/>
      <c r="K61" s="44"/>
      <c r="L61" s="119"/>
      <c r="M61" s="119"/>
      <c r="N61" s="120"/>
      <c r="O61" s="118"/>
      <c r="P61" s="121"/>
      <c r="Q61" s="43">
        <f>M60</f>
        <v>10.82</v>
      </c>
      <c r="R61" s="43">
        <v>0</v>
      </c>
      <c r="S61" s="43">
        <v>0</v>
      </c>
      <c r="T61" s="44">
        <v>0</v>
      </c>
      <c r="U61" s="43">
        <v>0</v>
      </c>
      <c r="V61" s="42">
        <v>0</v>
      </c>
      <c r="W61" s="44">
        <v>0</v>
      </c>
      <c r="X61" s="45">
        <v>0</v>
      </c>
      <c r="Y61" s="29" t="s">
        <v>6</v>
      </c>
    </row>
    <row r="62" spans="1:25" s="2" customFormat="1" ht="28.15" customHeight="1" x14ac:dyDescent="0.15">
      <c r="A62" s="91">
        <v>28</v>
      </c>
      <c r="B62" s="93" t="s">
        <v>105</v>
      </c>
      <c r="C62" s="93" t="s">
        <v>106</v>
      </c>
      <c r="D62" s="95" t="s">
        <v>107</v>
      </c>
      <c r="E62" s="109">
        <v>7.1379999999999999</v>
      </c>
      <c r="F62" s="110">
        <f t="shared" ref="F62" si="130">E62</f>
        <v>7.1379999999999999</v>
      </c>
      <c r="G62" s="111">
        <f t="shared" ref="G62" si="131">H62</f>
        <v>0.1</v>
      </c>
      <c r="H62" s="115">
        <f t="shared" ref="H62" si="132">I62+J62+K62+L62</f>
        <v>0.1</v>
      </c>
      <c r="I62" s="113">
        <v>0</v>
      </c>
      <c r="J62" s="114">
        <v>0</v>
      </c>
      <c r="K62" s="114">
        <v>0</v>
      </c>
      <c r="L62" s="115">
        <v>0.1</v>
      </c>
      <c r="M62" s="115">
        <v>1.2050000000000001</v>
      </c>
      <c r="N62" s="116">
        <v>0</v>
      </c>
      <c r="O62" s="111">
        <f t="shared" ref="O62" si="133">E62+G62-M62-N62</f>
        <v>6.0329999999999995</v>
      </c>
      <c r="P62" s="110">
        <f t="shared" ref="P62" si="134">O62</f>
        <v>6.0329999999999995</v>
      </c>
      <c r="Q62" s="39">
        <v>1</v>
      </c>
      <c r="R62" s="39">
        <v>0</v>
      </c>
      <c r="S62" s="39">
        <v>0</v>
      </c>
      <c r="T62" s="40">
        <v>0</v>
      </c>
      <c r="U62" s="39">
        <v>0</v>
      </c>
      <c r="V62" s="38">
        <v>0</v>
      </c>
      <c r="W62" s="40">
        <v>0</v>
      </c>
      <c r="X62" s="41">
        <v>0</v>
      </c>
      <c r="Y62" s="28" t="s">
        <v>9</v>
      </c>
    </row>
    <row r="63" spans="1:25" s="2" customFormat="1" ht="28.15" customHeight="1" thickBot="1" x14ac:dyDescent="0.2">
      <c r="A63" s="92"/>
      <c r="B63" s="94"/>
      <c r="C63" s="94"/>
      <c r="D63" s="96"/>
      <c r="E63" s="42"/>
      <c r="F63" s="117"/>
      <c r="G63" s="118"/>
      <c r="H63" s="44"/>
      <c r="I63" s="44"/>
      <c r="J63" s="44"/>
      <c r="K63" s="44"/>
      <c r="L63" s="119"/>
      <c r="M63" s="119"/>
      <c r="N63" s="120"/>
      <c r="O63" s="118"/>
      <c r="P63" s="121"/>
      <c r="Q63" s="43">
        <f>M62</f>
        <v>1.2050000000000001</v>
      </c>
      <c r="R63" s="43">
        <v>0</v>
      </c>
      <c r="S63" s="43">
        <v>0</v>
      </c>
      <c r="T63" s="44">
        <v>0</v>
      </c>
      <c r="U63" s="43">
        <v>0</v>
      </c>
      <c r="V63" s="42">
        <v>0</v>
      </c>
      <c r="W63" s="44">
        <v>0</v>
      </c>
      <c r="X63" s="45">
        <v>0</v>
      </c>
      <c r="Y63" s="29" t="s">
        <v>6</v>
      </c>
    </row>
    <row r="64" spans="1:25" s="2" customFormat="1" ht="28.15" customHeight="1" x14ac:dyDescent="0.15">
      <c r="A64" s="91">
        <v>29</v>
      </c>
      <c r="B64" s="93" t="s">
        <v>108</v>
      </c>
      <c r="C64" s="93" t="s">
        <v>109</v>
      </c>
      <c r="D64" s="95" t="s">
        <v>110</v>
      </c>
      <c r="E64" s="109">
        <v>7.8620000000000001</v>
      </c>
      <c r="F64" s="110">
        <f t="shared" ref="F64" si="135">E64</f>
        <v>7.8620000000000001</v>
      </c>
      <c r="G64" s="111">
        <f t="shared" ref="G64" si="136">H64</f>
        <v>3.0000000000000001E-3</v>
      </c>
      <c r="H64" s="115">
        <f t="shared" ref="H64" si="137">I64+J64+K64+L64</f>
        <v>3.0000000000000001E-3</v>
      </c>
      <c r="I64" s="113">
        <v>0</v>
      </c>
      <c r="J64" s="114">
        <v>0</v>
      </c>
      <c r="K64" s="114">
        <v>0</v>
      </c>
      <c r="L64" s="115">
        <v>3.0000000000000001E-3</v>
      </c>
      <c r="M64" s="115">
        <v>2.17</v>
      </c>
      <c r="N64" s="116">
        <v>0</v>
      </c>
      <c r="O64" s="111">
        <f t="shared" ref="O64" si="138">E64+G64-M64-N64</f>
        <v>5.6950000000000003</v>
      </c>
      <c r="P64" s="110">
        <f t="shared" ref="P64" si="139">O64</f>
        <v>5.6950000000000003</v>
      </c>
      <c r="Q64" s="39">
        <v>1</v>
      </c>
      <c r="R64" s="39">
        <v>0</v>
      </c>
      <c r="S64" s="39">
        <v>0</v>
      </c>
      <c r="T64" s="40">
        <v>0</v>
      </c>
      <c r="U64" s="39">
        <v>0</v>
      </c>
      <c r="V64" s="38">
        <v>0</v>
      </c>
      <c r="W64" s="40">
        <v>0</v>
      </c>
      <c r="X64" s="41">
        <v>0</v>
      </c>
      <c r="Y64" s="28" t="s">
        <v>9</v>
      </c>
    </row>
    <row r="65" spans="1:25" s="2" customFormat="1" ht="28.15" customHeight="1" thickBot="1" x14ac:dyDescent="0.2">
      <c r="A65" s="92"/>
      <c r="B65" s="94"/>
      <c r="C65" s="94"/>
      <c r="D65" s="96"/>
      <c r="E65" s="42"/>
      <c r="F65" s="117"/>
      <c r="G65" s="118"/>
      <c r="H65" s="44"/>
      <c r="I65" s="44"/>
      <c r="J65" s="44"/>
      <c r="K65" s="44"/>
      <c r="L65" s="119"/>
      <c r="M65" s="119"/>
      <c r="N65" s="120"/>
      <c r="O65" s="118"/>
      <c r="P65" s="121"/>
      <c r="Q65" s="43">
        <f>M64</f>
        <v>2.17</v>
      </c>
      <c r="R65" s="43">
        <v>0</v>
      </c>
      <c r="S65" s="43">
        <v>0</v>
      </c>
      <c r="T65" s="44">
        <v>0</v>
      </c>
      <c r="U65" s="43">
        <v>0</v>
      </c>
      <c r="V65" s="42">
        <v>0</v>
      </c>
      <c r="W65" s="44">
        <v>0</v>
      </c>
      <c r="X65" s="45">
        <v>0</v>
      </c>
      <c r="Y65" s="29" t="s">
        <v>6</v>
      </c>
    </row>
    <row r="66" spans="1:25" s="2" customFormat="1" ht="28.15" customHeight="1" x14ac:dyDescent="0.15">
      <c r="A66" s="91">
        <v>30</v>
      </c>
      <c r="B66" s="93" t="s">
        <v>111</v>
      </c>
      <c r="C66" s="93" t="s">
        <v>112</v>
      </c>
      <c r="D66" s="95" t="s">
        <v>113</v>
      </c>
      <c r="E66" s="109">
        <v>5.7880000000000003</v>
      </c>
      <c r="F66" s="110">
        <f t="shared" ref="F66" si="140">E66</f>
        <v>5.7880000000000003</v>
      </c>
      <c r="G66" s="111">
        <f t="shared" ref="G66" si="141">H66</f>
        <v>0</v>
      </c>
      <c r="H66" s="115">
        <f t="shared" ref="H66" si="142">I66+J66+K66+L66</f>
        <v>0</v>
      </c>
      <c r="I66" s="113">
        <v>0</v>
      </c>
      <c r="J66" s="114">
        <v>0</v>
      </c>
      <c r="K66" s="114">
        <v>0</v>
      </c>
      <c r="L66" s="115">
        <v>0</v>
      </c>
      <c r="M66" s="115">
        <v>0</v>
      </c>
      <c r="N66" s="116">
        <v>0</v>
      </c>
      <c r="O66" s="111">
        <f t="shared" ref="O66" si="143">E66+G66-M66-N66</f>
        <v>5.7880000000000003</v>
      </c>
      <c r="P66" s="110">
        <f t="shared" ref="P66" si="144">O66</f>
        <v>5.7880000000000003</v>
      </c>
      <c r="Q66" s="39">
        <v>0</v>
      </c>
      <c r="R66" s="39">
        <v>0</v>
      </c>
      <c r="S66" s="39">
        <v>0</v>
      </c>
      <c r="T66" s="40">
        <v>0</v>
      </c>
      <c r="U66" s="39">
        <v>0</v>
      </c>
      <c r="V66" s="38">
        <v>0</v>
      </c>
      <c r="W66" s="40">
        <v>0</v>
      </c>
      <c r="X66" s="41">
        <v>0</v>
      </c>
      <c r="Y66" s="28" t="s">
        <v>9</v>
      </c>
    </row>
    <row r="67" spans="1:25" s="2" customFormat="1" ht="28.15" customHeight="1" thickBot="1" x14ac:dyDescent="0.2">
      <c r="A67" s="92"/>
      <c r="B67" s="94"/>
      <c r="C67" s="94"/>
      <c r="D67" s="96"/>
      <c r="E67" s="42"/>
      <c r="F67" s="117"/>
      <c r="G67" s="118"/>
      <c r="H67" s="44"/>
      <c r="I67" s="44"/>
      <c r="J67" s="44"/>
      <c r="K67" s="44"/>
      <c r="L67" s="119"/>
      <c r="M67" s="119"/>
      <c r="N67" s="120"/>
      <c r="O67" s="118"/>
      <c r="P67" s="121"/>
      <c r="Q67" s="43">
        <f>M66</f>
        <v>0</v>
      </c>
      <c r="R67" s="43">
        <v>0</v>
      </c>
      <c r="S67" s="43">
        <v>0</v>
      </c>
      <c r="T67" s="44">
        <v>0</v>
      </c>
      <c r="U67" s="43">
        <v>0</v>
      </c>
      <c r="V67" s="42">
        <v>0</v>
      </c>
      <c r="W67" s="44">
        <v>0</v>
      </c>
      <c r="X67" s="45">
        <v>0</v>
      </c>
      <c r="Y67" s="29" t="s">
        <v>6</v>
      </c>
    </row>
    <row r="68" spans="1:25" s="2" customFormat="1" ht="28.15" customHeight="1" x14ac:dyDescent="0.15">
      <c r="A68" s="91">
        <v>31</v>
      </c>
      <c r="B68" s="93" t="s">
        <v>114</v>
      </c>
      <c r="C68" s="93" t="s">
        <v>115</v>
      </c>
      <c r="D68" s="95" t="s">
        <v>116</v>
      </c>
      <c r="E68" s="109">
        <v>9.3010000000000002</v>
      </c>
      <c r="F68" s="110">
        <f t="shared" ref="F68" si="145">E68</f>
        <v>9.3010000000000002</v>
      </c>
      <c r="G68" s="111">
        <f t="shared" ref="G68" si="146">H68</f>
        <v>1E-3</v>
      </c>
      <c r="H68" s="115">
        <f t="shared" ref="H68" si="147">I68+J68+K68+L68</f>
        <v>1E-3</v>
      </c>
      <c r="I68" s="113">
        <v>0</v>
      </c>
      <c r="J68" s="114">
        <v>0</v>
      </c>
      <c r="K68" s="114">
        <v>0</v>
      </c>
      <c r="L68" s="115">
        <v>1E-3</v>
      </c>
      <c r="M68" s="115">
        <v>3.76</v>
      </c>
      <c r="N68" s="116">
        <v>0</v>
      </c>
      <c r="O68" s="111">
        <f t="shared" ref="O68" si="148">E68+G68-M68-N68</f>
        <v>5.5419999999999998</v>
      </c>
      <c r="P68" s="110">
        <f t="shared" ref="P68" si="149">O68</f>
        <v>5.5419999999999998</v>
      </c>
      <c r="Q68" s="39">
        <v>1</v>
      </c>
      <c r="R68" s="39">
        <v>0</v>
      </c>
      <c r="S68" s="39">
        <v>0</v>
      </c>
      <c r="T68" s="40">
        <v>0</v>
      </c>
      <c r="U68" s="39">
        <v>0</v>
      </c>
      <c r="V68" s="38">
        <v>0</v>
      </c>
      <c r="W68" s="40">
        <v>0</v>
      </c>
      <c r="X68" s="41">
        <v>0</v>
      </c>
      <c r="Y68" s="28" t="s">
        <v>9</v>
      </c>
    </row>
    <row r="69" spans="1:25" s="2" customFormat="1" ht="28.15" customHeight="1" thickBot="1" x14ac:dyDescent="0.2">
      <c r="A69" s="92"/>
      <c r="B69" s="94"/>
      <c r="C69" s="94"/>
      <c r="D69" s="96"/>
      <c r="E69" s="42"/>
      <c r="F69" s="117"/>
      <c r="G69" s="118"/>
      <c r="H69" s="44"/>
      <c r="I69" s="44"/>
      <c r="J69" s="44"/>
      <c r="K69" s="44"/>
      <c r="L69" s="119"/>
      <c r="M69" s="119"/>
      <c r="N69" s="120"/>
      <c r="O69" s="118"/>
      <c r="P69" s="121"/>
      <c r="Q69" s="43">
        <f>M68</f>
        <v>3.76</v>
      </c>
      <c r="R69" s="43">
        <v>0</v>
      </c>
      <c r="S69" s="43">
        <v>0</v>
      </c>
      <c r="T69" s="44">
        <v>0</v>
      </c>
      <c r="U69" s="43">
        <v>0</v>
      </c>
      <c r="V69" s="42">
        <v>0</v>
      </c>
      <c r="W69" s="44">
        <v>0</v>
      </c>
      <c r="X69" s="45">
        <v>0</v>
      </c>
      <c r="Y69" s="29" t="s">
        <v>6</v>
      </c>
    </row>
    <row r="70" spans="1:25" s="2" customFormat="1" ht="28.15" customHeight="1" x14ac:dyDescent="0.15">
      <c r="A70" s="91">
        <v>32</v>
      </c>
      <c r="B70" s="93" t="s">
        <v>117</v>
      </c>
      <c r="C70" s="93" t="s">
        <v>118</v>
      </c>
      <c r="D70" s="95" t="s">
        <v>119</v>
      </c>
      <c r="E70" s="109">
        <v>5.0010000000000003</v>
      </c>
      <c r="F70" s="110">
        <f t="shared" ref="F70" si="150">E70</f>
        <v>5.0010000000000003</v>
      </c>
      <c r="G70" s="111">
        <f t="shared" ref="G70" si="151">H70</f>
        <v>0</v>
      </c>
      <c r="H70" s="115">
        <f t="shared" ref="H70" si="152">I70+J70+K70+L70</f>
        <v>0</v>
      </c>
      <c r="I70" s="113">
        <v>0</v>
      </c>
      <c r="J70" s="114">
        <v>0</v>
      </c>
      <c r="K70" s="114">
        <v>0</v>
      </c>
      <c r="L70" s="115">
        <v>0</v>
      </c>
      <c r="M70" s="115">
        <v>0.41</v>
      </c>
      <c r="N70" s="116">
        <v>0</v>
      </c>
      <c r="O70" s="111">
        <f t="shared" ref="O70" si="153">E70+G70-M70-N70</f>
        <v>4.5910000000000002</v>
      </c>
      <c r="P70" s="110">
        <f t="shared" ref="P70" si="154">O70</f>
        <v>4.5910000000000002</v>
      </c>
      <c r="Q70" s="39">
        <v>1</v>
      </c>
      <c r="R70" s="39">
        <v>0</v>
      </c>
      <c r="S70" s="39">
        <v>0</v>
      </c>
      <c r="T70" s="40">
        <v>0</v>
      </c>
      <c r="U70" s="39">
        <v>0</v>
      </c>
      <c r="V70" s="38">
        <v>0</v>
      </c>
      <c r="W70" s="40">
        <v>0</v>
      </c>
      <c r="X70" s="41">
        <v>0</v>
      </c>
      <c r="Y70" s="28" t="s">
        <v>9</v>
      </c>
    </row>
    <row r="71" spans="1:25" s="2" customFormat="1" ht="28.15" customHeight="1" thickBot="1" x14ac:dyDescent="0.2">
      <c r="A71" s="92"/>
      <c r="B71" s="94"/>
      <c r="C71" s="94"/>
      <c r="D71" s="96"/>
      <c r="E71" s="42"/>
      <c r="F71" s="117"/>
      <c r="G71" s="118"/>
      <c r="H71" s="44"/>
      <c r="I71" s="44"/>
      <c r="J71" s="44"/>
      <c r="K71" s="44"/>
      <c r="L71" s="119"/>
      <c r="M71" s="119"/>
      <c r="N71" s="120"/>
      <c r="O71" s="118"/>
      <c r="P71" s="121"/>
      <c r="Q71" s="43">
        <f>M70</f>
        <v>0.41</v>
      </c>
      <c r="R71" s="43">
        <v>0</v>
      </c>
      <c r="S71" s="43">
        <v>0</v>
      </c>
      <c r="T71" s="44">
        <v>0</v>
      </c>
      <c r="U71" s="43">
        <v>0</v>
      </c>
      <c r="V71" s="42">
        <v>0</v>
      </c>
      <c r="W71" s="44">
        <v>0</v>
      </c>
      <c r="X71" s="45">
        <v>0</v>
      </c>
      <c r="Y71" s="29" t="s">
        <v>6</v>
      </c>
    </row>
    <row r="72" spans="1:25" s="2" customFormat="1" ht="28.15" customHeight="1" x14ac:dyDescent="0.15">
      <c r="A72" s="91">
        <v>33</v>
      </c>
      <c r="B72" s="93" t="s">
        <v>120</v>
      </c>
      <c r="C72" s="93" t="s">
        <v>121</v>
      </c>
      <c r="D72" s="95" t="s">
        <v>122</v>
      </c>
      <c r="E72" s="109">
        <v>5.2779999999999996</v>
      </c>
      <c r="F72" s="110">
        <f t="shared" ref="F72" si="155">E72</f>
        <v>5.2779999999999996</v>
      </c>
      <c r="G72" s="111">
        <f t="shared" ref="G72" si="156">H72</f>
        <v>1E-3</v>
      </c>
      <c r="H72" s="115">
        <f t="shared" ref="H72" si="157">I72+J72+K72+L72</f>
        <v>1E-3</v>
      </c>
      <c r="I72" s="113">
        <v>0</v>
      </c>
      <c r="J72" s="114">
        <v>0</v>
      </c>
      <c r="K72" s="114">
        <v>0</v>
      </c>
      <c r="L72" s="115">
        <v>1E-3</v>
      </c>
      <c r="M72" s="115">
        <v>1</v>
      </c>
      <c r="N72" s="116">
        <v>0</v>
      </c>
      <c r="O72" s="111">
        <f t="shared" ref="O72" si="158">E72+G72-M72-N72</f>
        <v>4.2789999999999999</v>
      </c>
      <c r="P72" s="110">
        <f t="shared" ref="P72" si="159">O72</f>
        <v>4.2789999999999999</v>
      </c>
      <c r="Q72" s="39">
        <v>1</v>
      </c>
      <c r="R72" s="39">
        <v>0</v>
      </c>
      <c r="S72" s="39">
        <v>0</v>
      </c>
      <c r="T72" s="40">
        <v>0</v>
      </c>
      <c r="U72" s="39">
        <v>0</v>
      </c>
      <c r="V72" s="38">
        <v>0</v>
      </c>
      <c r="W72" s="40">
        <v>0</v>
      </c>
      <c r="X72" s="41">
        <v>0</v>
      </c>
      <c r="Y72" s="28" t="s">
        <v>9</v>
      </c>
    </row>
    <row r="73" spans="1:25" s="2" customFormat="1" ht="28.15" customHeight="1" thickBot="1" x14ac:dyDescent="0.2">
      <c r="A73" s="92"/>
      <c r="B73" s="94"/>
      <c r="C73" s="94"/>
      <c r="D73" s="96"/>
      <c r="E73" s="42"/>
      <c r="F73" s="117"/>
      <c r="G73" s="118"/>
      <c r="H73" s="44"/>
      <c r="I73" s="44"/>
      <c r="J73" s="44"/>
      <c r="K73" s="44"/>
      <c r="L73" s="119"/>
      <c r="M73" s="119"/>
      <c r="N73" s="120"/>
      <c r="O73" s="118"/>
      <c r="P73" s="121"/>
      <c r="Q73" s="43">
        <f>M72</f>
        <v>1</v>
      </c>
      <c r="R73" s="43">
        <v>0</v>
      </c>
      <c r="S73" s="43">
        <v>0</v>
      </c>
      <c r="T73" s="44">
        <v>0</v>
      </c>
      <c r="U73" s="43">
        <v>0</v>
      </c>
      <c r="V73" s="42">
        <v>0</v>
      </c>
      <c r="W73" s="44">
        <v>0</v>
      </c>
      <c r="X73" s="45">
        <v>0</v>
      </c>
      <c r="Y73" s="29" t="s">
        <v>6</v>
      </c>
    </row>
    <row r="74" spans="1:25" s="2" customFormat="1" ht="28.15" customHeight="1" x14ac:dyDescent="0.15">
      <c r="A74" s="91">
        <v>34</v>
      </c>
      <c r="B74" s="93" t="s">
        <v>123</v>
      </c>
      <c r="C74" s="99" t="s">
        <v>124</v>
      </c>
      <c r="D74" s="101" t="s">
        <v>125</v>
      </c>
      <c r="E74" s="109">
        <v>13.614000000000001</v>
      </c>
      <c r="F74" s="110">
        <f t="shared" ref="F74" si="160">E74</f>
        <v>13.614000000000001</v>
      </c>
      <c r="G74" s="111">
        <f t="shared" ref="G74" si="161">H74</f>
        <v>2E-3</v>
      </c>
      <c r="H74" s="115">
        <f t="shared" ref="H74" si="162">I74+J74+K74+L74</f>
        <v>2E-3</v>
      </c>
      <c r="I74" s="113">
        <v>0</v>
      </c>
      <c r="J74" s="114">
        <v>0</v>
      </c>
      <c r="K74" s="114">
        <v>0</v>
      </c>
      <c r="L74" s="115">
        <v>2E-3</v>
      </c>
      <c r="M74" s="115">
        <v>9.7289999999999992</v>
      </c>
      <c r="N74" s="116">
        <v>0</v>
      </c>
      <c r="O74" s="111">
        <f t="shared" ref="O74" si="163">E74+G74-M74-N74</f>
        <v>3.8870000000000022</v>
      </c>
      <c r="P74" s="110">
        <f t="shared" ref="P74" si="164">O74</f>
        <v>3.8870000000000022</v>
      </c>
      <c r="Q74" s="39">
        <v>1</v>
      </c>
      <c r="R74" s="39">
        <v>0</v>
      </c>
      <c r="S74" s="39">
        <v>0</v>
      </c>
      <c r="T74" s="40">
        <v>0</v>
      </c>
      <c r="U74" s="39">
        <v>0</v>
      </c>
      <c r="V74" s="38">
        <v>0</v>
      </c>
      <c r="W74" s="40">
        <v>0</v>
      </c>
      <c r="X74" s="41">
        <v>0</v>
      </c>
      <c r="Y74" s="28" t="s">
        <v>9</v>
      </c>
    </row>
    <row r="75" spans="1:25" s="2" customFormat="1" ht="28.15" customHeight="1" thickBot="1" x14ac:dyDescent="0.2">
      <c r="A75" s="92"/>
      <c r="B75" s="94"/>
      <c r="C75" s="100"/>
      <c r="D75" s="102"/>
      <c r="E75" s="42"/>
      <c r="F75" s="117"/>
      <c r="G75" s="118"/>
      <c r="H75" s="44"/>
      <c r="I75" s="44"/>
      <c r="J75" s="44"/>
      <c r="K75" s="44"/>
      <c r="L75" s="119"/>
      <c r="M75" s="119"/>
      <c r="N75" s="120"/>
      <c r="O75" s="118"/>
      <c r="P75" s="121"/>
      <c r="Q75" s="43">
        <f>M74</f>
        <v>9.7289999999999992</v>
      </c>
      <c r="R75" s="43">
        <v>0</v>
      </c>
      <c r="S75" s="43">
        <v>0</v>
      </c>
      <c r="T75" s="44">
        <v>0</v>
      </c>
      <c r="U75" s="43">
        <v>0</v>
      </c>
      <c r="V75" s="42">
        <v>0</v>
      </c>
      <c r="W75" s="44">
        <v>0</v>
      </c>
      <c r="X75" s="45">
        <v>0</v>
      </c>
      <c r="Y75" s="29" t="s">
        <v>6</v>
      </c>
    </row>
    <row r="76" spans="1:25" s="2" customFormat="1" ht="28.15" customHeight="1" x14ac:dyDescent="0.15">
      <c r="A76" s="103">
        <v>35</v>
      </c>
      <c r="B76" s="93" t="s">
        <v>126</v>
      </c>
      <c r="C76" s="93" t="s">
        <v>127</v>
      </c>
      <c r="D76" s="95" t="s">
        <v>128</v>
      </c>
      <c r="E76" s="109">
        <v>3.6419999999999999</v>
      </c>
      <c r="F76" s="110">
        <f t="shared" ref="F76" si="165">E76</f>
        <v>3.6419999999999999</v>
      </c>
      <c r="G76" s="116">
        <f t="shared" ref="G76" si="166">H76</f>
        <v>0</v>
      </c>
      <c r="H76" s="115">
        <f t="shared" ref="H76" si="167">I76+J76+K76+L76</f>
        <v>0</v>
      </c>
      <c r="I76" s="113">
        <v>0</v>
      </c>
      <c r="J76" s="114">
        <v>0</v>
      </c>
      <c r="K76" s="114">
        <v>0</v>
      </c>
      <c r="L76" s="115">
        <v>0</v>
      </c>
      <c r="M76" s="115">
        <v>0</v>
      </c>
      <c r="N76" s="116">
        <v>0</v>
      </c>
      <c r="O76" s="111">
        <f t="shared" ref="O76" si="168">E76+G76-M76-N76</f>
        <v>3.6419999999999999</v>
      </c>
      <c r="P76" s="110">
        <f t="shared" ref="P76" si="169">O76</f>
        <v>3.6419999999999999</v>
      </c>
      <c r="Q76" s="39">
        <v>0</v>
      </c>
      <c r="R76" s="39">
        <v>0</v>
      </c>
      <c r="S76" s="39">
        <v>0</v>
      </c>
      <c r="T76" s="40">
        <v>0</v>
      </c>
      <c r="U76" s="39">
        <v>0</v>
      </c>
      <c r="V76" s="38">
        <v>0</v>
      </c>
      <c r="W76" s="40">
        <v>0</v>
      </c>
      <c r="X76" s="41">
        <v>0</v>
      </c>
      <c r="Y76" s="28" t="s">
        <v>9</v>
      </c>
    </row>
    <row r="77" spans="1:25" s="2" customFormat="1" ht="28.15" customHeight="1" thickBot="1" x14ac:dyDescent="0.2">
      <c r="A77" s="104"/>
      <c r="B77" s="94"/>
      <c r="C77" s="94"/>
      <c r="D77" s="96"/>
      <c r="E77" s="42"/>
      <c r="F77" s="117"/>
      <c r="G77" s="118"/>
      <c r="H77" s="44"/>
      <c r="I77" s="44"/>
      <c r="J77" s="44"/>
      <c r="K77" s="44"/>
      <c r="L77" s="119"/>
      <c r="M77" s="119"/>
      <c r="N77" s="120"/>
      <c r="O77" s="118"/>
      <c r="P77" s="121"/>
      <c r="Q77" s="43">
        <f>M76</f>
        <v>0</v>
      </c>
      <c r="R77" s="43">
        <v>0</v>
      </c>
      <c r="S77" s="43">
        <v>0</v>
      </c>
      <c r="T77" s="44">
        <v>0</v>
      </c>
      <c r="U77" s="43">
        <v>0</v>
      </c>
      <c r="V77" s="42">
        <v>0</v>
      </c>
      <c r="W77" s="44">
        <v>0</v>
      </c>
      <c r="X77" s="45">
        <v>0</v>
      </c>
      <c r="Y77" s="29" t="s">
        <v>6</v>
      </c>
    </row>
    <row r="78" spans="1:25" s="2" customFormat="1" ht="28.15" customHeight="1" x14ac:dyDescent="0.15">
      <c r="A78" s="91">
        <v>36</v>
      </c>
      <c r="B78" s="93" t="s">
        <v>129</v>
      </c>
      <c r="C78" s="93" t="s">
        <v>130</v>
      </c>
      <c r="D78" s="95" t="s">
        <v>131</v>
      </c>
      <c r="E78" s="109">
        <v>3.9830000000000001</v>
      </c>
      <c r="F78" s="110">
        <f t="shared" ref="F78" si="170">E78</f>
        <v>3.9830000000000001</v>
      </c>
      <c r="G78" s="111">
        <f t="shared" ref="G78" si="171">H78</f>
        <v>1E-3</v>
      </c>
      <c r="H78" s="115">
        <f t="shared" ref="H78" si="172">I78+J78+K78+L78</f>
        <v>1E-3</v>
      </c>
      <c r="I78" s="113">
        <v>0</v>
      </c>
      <c r="J78" s="114">
        <v>0</v>
      </c>
      <c r="K78" s="114">
        <v>0</v>
      </c>
      <c r="L78" s="115">
        <v>1E-3</v>
      </c>
      <c r="M78" s="115">
        <v>0.64700000000000002</v>
      </c>
      <c r="N78" s="116">
        <v>0</v>
      </c>
      <c r="O78" s="111">
        <f t="shared" ref="O78" si="173">E78+G78-M78-N78</f>
        <v>3.3369999999999997</v>
      </c>
      <c r="P78" s="110">
        <f t="shared" ref="P78" si="174">O78</f>
        <v>3.3369999999999997</v>
      </c>
      <c r="Q78" s="39">
        <v>2</v>
      </c>
      <c r="R78" s="39">
        <v>0</v>
      </c>
      <c r="S78" s="39">
        <v>0</v>
      </c>
      <c r="T78" s="40">
        <v>0</v>
      </c>
      <c r="U78" s="39">
        <v>0</v>
      </c>
      <c r="V78" s="38">
        <v>0</v>
      </c>
      <c r="W78" s="40">
        <v>0</v>
      </c>
      <c r="X78" s="41">
        <v>0</v>
      </c>
      <c r="Y78" s="28" t="s">
        <v>9</v>
      </c>
    </row>
    <row r="79" spans="1:25" s="2" customFormat="1" ht="28.15" customHeight="1" thickBot="1" x14ac:dyDescent="0.2">
      <c r="A79" s="92"/>
      <c r="B79" s="94"/>
      <c r="C79" s="94"/>
      <c r="D79" s="96"/>
      <c r="E79" s="42"/>
      <c r="F79" s="117"/>
      <c r="G79" s="118"/>
      <c r="H79" s="44"/>
      <c r="I79" s="44"/>
      <c r="J79" s="44"/>
      <c r="K79" s="44"/>
      <c r="L79" s="119"/>
      <c r="M79" s="119"/>
      <c r="N79" s="120"/>
      <c r="O79" s="118"/>
      <c r="P79" s="121"/>
      <c r="Q79" s="43">
        <f>M78</f>
        <v>0.64700000000000002</v>
      </c>
      <c r="R79" s="43">
        <v>0</v>
      </c>
      <c r="S79" s="43">
        <v>0</v>
      </c>
      <c r="T79" s="44">
        <v>0</v>
      </c>
      <c r="U79" s="43">
        <v>0</v>
      </c>
      <c r="V79" s="42">
        <v>0</v>
      </c>
      <c r="W79" s="44">
        <v>0</v>
      </c>
      <c r="X79" s="45">
        <v>0</v>
      </c>
      <c r="Y79" s="29" t="s">
        <v>6</v>
      </c>
    </row>
    <row r="80" spans="1:25" s="2" customFormat="1" ht="28.15" customHeight="1" x14ac:dyDescent="0.15">
      <c r="A80" s="91">
        <v>37</v>
      </c>
      <c r="B80" s="93" t="s">
        <v>132</v>
      </c>
      <c r="C80" s="93" t="s">
        <v>133</v>
      </c>
      <c r="D80" s="95" t="s">
        <v>134</v>
      </c>
      <c r="E80" s="109">
        <v>3.0049999999999999</v>
      </c>
      <c r="F80" s="110">
        <f t="shared" ref="F80" si="175">E80</f>
        <v>3.0049999999999999</v>
      </c>
      <c r="G80" s="111">
        <f t="shared" ref="G80" si="176">H80</f>
        <v>1E-3</v>
      </c>
      <c r="H80" s="115">
        <f t="shared" ref="H80" si="177">I80+J80+K80+L80</f>
        <v>1E-3</v>
      </c>
      <c r="I80" s="113">
        <v>0</v>
      </c>
      <c r="J80" s="114">
        <v>0</v>
      </c>
      <c r="K80" s="114">
        <v>0</v>
      </c>
      <c r="L80" s="115">
        <v>1E-3</v>
      </c>
      <c r="M80" s="115">
        <v>0</v>
      </c>
      <c r="N80" s="116">
        <v>0</v>
      </c>
      <c r="O80" s="111">
        <f t="shared" ref="O80" si="178">E80+G80-M80-N80</f>
        <v>3.0059999999999998</v>
      </c>
      <c r="P80" s="110">
        <f t="shared" ref="P80" si="179">O80</f>
        <v>3.0059999999999998</v>
      </c>
      <c r="Q80" s="39">
        <v>0</v>
      </c>
      <c r="R80" s="39">
        <v>0</v>
      </c>
      <c r="S80" s="39">
        <v>0</v>
      </c>
      <c r="T80" s="40">
        <v>0</v>
      </c>
      <c r="U80" s="39">
        <v>0</v>
      </c>
      <c r="V80" s="38">
        <v>0</v>
      </c>
      <c r="W80" s="40">
        <v>0</v>
      </c>
      <c r="X80" s="41">
        <v>0</v>
      </c>
      <c r="Y80" s="28" t="s">
        <v>9</v>
      </c>
    </row>
    <row r="81" spans="1:25" s="2" customFormat="1" ht="28.15" customHeight="1" thickBot="1" x14ac:dyDescent="0.2">
      <c r="A81" s="92"/>
      <c r="B81" s="94"/>
      <c r="C81" s="94"/>
      <c r="D81" s="96"/>
      <c r="E81" s="42"/>
      <c r="F81" s="117"/>
      <c r="G81" s="118"/>
      <c r="H81" s="44"/>
      <c r="I81" s="44"/>
      <c r="J81" s="44"/>
      <c r="K81" s="44"/>
      <c r="L81" s="119"/>
      <c r="M81" s="119"/>
      <c r="N81" s="120"/>
      <c r="O81" s="118"/>
      <c r="P81" s="121"/>
      <c r="Q81" s="43">
        <f>M80</f>
        <v>0</v>
      </c>
      <c r="R81" s="43">
        <v>0</v>
      </c>
      <c r="S81" s="43">
        <v>0</v>
      </c>
      <c r="T81" s="44">
        <v>0</v>
      </c>
      <c r="U81" s="43">
        <v>0</v>
      </c>
      <c r="V81" s="42">
        <v>0</v>
      </c>
      <c r="W81" s="44">
        <v>0</v>
      </c>
      <c r="X81" s="45">
        <v>0</v>
      </c>
      <c r="Y81" s="29" t="s">
        <v>6</v>
      </c>
    </row>
    <row r="82" spans="1:25" s="2" customFormat="1" ht="28.15" customHeight="1" x14ac:dyDescent="0.15">
      <c r="A82" s="91">
        <v>38</v>
      </c>
      <c r="B82" s="93" t="s">
        <v>135</v>
      </c>
      <c r="C82" s="93" t="s">
        <v>136</v>
      </c>
      <c r="D82" s="95" t="s">
        <v>137</v>
      </c>
      <c r="E82" s="109">
        <v>3.7629999999999999</v>
      </c>
      <c r="F82" s="110">
        <f t="shared" ref="F82" si="180">E82</f>
        <v>3.7629999999999999</v>
      </c>
      <c r="G82" s="111">
        <f t="shared" ref="G82" si="181">H82</f>
        <v>0</v>
      </c>
      <c r="H82" s="115">
        <f t="shared" ref="H82" si="182">I82+J82+K82+L82</f>
        <v>0</v>
      </c>
      <c r="I82" s="113">
        <v>0</v>
      </c>
      <c r="J82" s="114">
        <v>0</v>
      </c>
      <c r="K82" s="114">
        <v>0</v>
      </c>
      <c r="L82" s="115">
        <v>0</v>
      </c>
      <c r="M82" s="115">
        <v>1</v>
      </c>
      <c r="N82" s="116">
        <v>0</v>
      </c>
      <c r="O82" s="111">
        <f t="shared" ref="O82" si="183">E82+G82-M82-N82</f>
        <v>2.7629999999999999</v>
      </c>
      <c r="P82" s="110">
        <f t="shared" ref="P82" si="184">O82</f>
        <v>2.7629999999999999</v>
      </c>
      <c r="Q82" s="39">
        <v>1</v>
      </c>
      <c r="R82" s="39">
        <v>0</v>
      </c>
      <c r="S82" s="39">
        <v>0</v>
      </c>
      <c r="T82" s="40">
        <v>0</v>
      </c>
      <c r="U82" s="39">
        <v>0</v>
      </c>
      <c r="V82" s="38">
        <v>0</v>
      </c>
      <c r="W82" s="40">
        <v>0</v>
      </c>
      <c r="X82" s="41">
        <v>0</v>
      </c>
      <c r="Y82" s="28" t="s">
        <v>9</v>
      </c>
    </row>
    <row r="83" spans="1:25" s="2" customFormat="1" ht="28.15" customHeight="1" thickBot="1" x14ac:dyDescent="0.2">
      <c r="A83" s="92"/>
      <c r="B83" s="94"/>
      <c r="C83" s="94"/>
      <c r="D83" s="96"/>
      <c r="E83" s="42"/>
      <c r="F83" s="117"/>
      <c r="G83" s="118"/>
      <c r="H83" s="44"/>
      <c r="I83" s="44"/>
      <c r="J83" s="44"/>
      <c r="K83" s="44"/>
      <c r="L83" s="119"/>
      <c r="M83" s="119"/>
      <c r="N83" s="120"/>
      <c r="O83" s="118"/>
      <c r="P83" s="121"/>
      <c r="Q83" s="43">
        <f>M82</f>
        <v>1</v>
      </c>
      <c r="R83" s="43">
        <v>0</v>
      </c>
      <c r="S83" s="43">
        <v>0</v>
      </c>
      <c r="T83" s="44">
        <v>0</v>
      </c>
      <c r="U83" s="43">
        <v>0</v>
      </c>
      <c r="V83" s="42">
        <v>0</v>
      </c>
      <c r="W83" s="44">
        <v>0</v>
      </c>
      <c r="X83" s="45">
        <v>0</v>
      </c>
      <c r="Y83" s="29" t="s">
        <v>6</v>
      </c>
    </row>
    <row r="84" spans="1:25" s="2" customFormat="1" ht="28.15" customHeight="1" x14ac:dyDescent="0.15">
      <c r="A84" s="91">
        <v>39</v>
      </c>
      <c r="B84" s="93" t="s">
        <v>138</v>
      </c>
      <c r="C84" s="93" t="s">
        <v>139</v>
      </c>
      <c r="D84" s="95" t="s">
        <v>140</v>
      </c>
      <c r="E84" s="109">
        <v>6.6150000000000002</v>
      </c>
      <c r="F84" s="110">
        <f t="shared" ref="F84" si="185">E84</f>
        <v>6.6150000000000002</v>
      </c>
      <c r="G84" s="111">
        <f t="shared" ref="G84" si="186">H84</f>
        <v>1E-3</v>
      </c>
      <c r="H84" s="115">
        <f t="shared" ref="H84" si="187">I84+J84+K84+L84</f>
        <v>1E-3</v>
      </c>
      <c r="I84" s="113">
        <v>0</v>
      </c>
      <c r="J84" s="114">
        <v>0</v>
      </c>
      <c r="K84" s="114">
        <v>0</v>
      </c>
      <c r="L84" s="115">
        <v>1E-3</v>
      </c>
      <c r="M84" s="115">
        <v>3.9990000000000001</v>
      </c>
      <c r="N84" s="116">
        <v>0</v>
      </c>
      <c r="O84" s="111">
        <f t="shared" ref="O84" si="188">E84+G84-M84-N84</f>
        <v>2.6170000000000004</v>
      </c>
      <c r="P84" s="110">
        <f t="shared" ref="P84" si="189">O84</f>
        <v>2.6170000000000004</v>
      </c>
      <c r="Q84" s="39">
        <v>1</v>
      </c>
      <c r="R84" s="39">
        <v>0</v>
      </c>
      <c r="S84" s="39">
        <v>0</v>
      </c>
      <c r="T84" s="40">
        <v>0</v>
      </c>
      <c r="U84" s="39">
        <v>0</v>
      </c>
      <c r="V84" s="38">
        <v>0</v>
      </c>
      <c r="W84" s="40">
        <v>0</v>
      </c>
      <c r="X84" s="41">
        <v>0</v>
      </c>
      <c r="Y84" s="28" t="s">
        <v>9</v>
      </c>
    </row>
    <row r="85" spans="1:25" s="2" customFormat="1" ht="28.15" customHeight="1" thickBot="1" x14ac:dyDescent="0.2">
      <c r="A85" s="92"/>
      <c r="B85" s="94"/>
      <c r="C85" s="94"/>
      <c r="D85" s="96"/>
      <c r="E85" s="42"/>
      <c r="F85" s="117"/>
      <c r="G85" s="118"/>
      <c r="H85" s="44"/>
      <c r="I85" s="44"/>
      <c r="J85" s="44"/>
      <c r="K85" s="44"/>
      <c r="L85" s="119"/>
      <c r="M85" s="119"/>
      <c r="N85" s="120"/>
      <c r="O85" s="118"/>
      <c r="P85" s="121"/>
      <c r="Q85" s="43">
        <f>M84</f>
        <v>3.9990000000000001</v>
      </c>
      <c r="R85" s="43">
        <v>0</v>
      </c>
      <c r="S85" s="43">
        <v>0</v>
      </c>
      <c r="T85" s="44">
        <v>0</v>
      </c>
      <c r="U85" s="43">
        <v>0</v>
      </c>
      <c r="V85" s="42">
        <v>0</v>
      </c>
      <c r="W85" s="44">
        <v>0</v>
      </c>
      <c r="X85" s="45">
        <v>0</v>
      </c>
      <c r="Y85" s="29" t="s">
        <v>6</v>
      </c>
    </row>
    <row r="86" spans="1:25" s="2" customFormat="1" ht="28.15" customHeight="1" x14ac:dyDescent="0.15">
      <c r="A86" s="91">
        <v>40</v>
      </c>
      <c r="B86" s="93" t="s">
        <v>141</v>
      </c>
      <c r="C86" s="93" t="s">
        <v>142</v>
      </c>
      <c r="D86" s="95" t="s">
        <v>143</v>
      </c>
      <c r="E86" s="109">
        <v>4.9749999999999996</v>
      </c>
      <c r="F86" s="110">
        <f t="shared" ref="F86" si="190">E86</f>
        <v>4.9749999999999996</v>
      </c>
      <c r="G86" s="111">
        <f t="shared" ref="G86" si="191">H86</f>
        <v>2E-3</v>
      </c>
      <c r="H86" s="115">
        <f t="shared" ref="H86" si="192">I86+J86+K86+L86</f>
        <v>2E-3</v>
      </c>
      <c r="I86" s="113">
        <v>0</v>
      </c>
      <c r="J86" s="114">
        <v>0</v>
      </c>
      <c r="K86" s="114">
        <v>0</v>
      </c>
      <c r="L86" s="115">
        <v>2E-3</v>
      </c>
      <c r="M86" s="115">
        <v>2.625</v>
      </c>
      <c r="N86" s="116">
        <v>0</v>
      </c>
      <c r="O86" s="111">
        <f t="shared" ref="O86" si="193">E86+G86-M86-N86</f>
        <v>2.3519999999999994</v>
      </c>
      <c r="P86" s="110">
        <f t="shared" ref="P86" si="194">O86</f>
        <v>2.3519999999999994</v>
      </c>
      <c r="Q86" s="39">
        <v>7</v>
      </c>
      <c r="R86" s="39">
        <v>0</v>
      </c>
      <c r="S86" s="39">
        <v>0</v>
      </c>
      <c r="T86" s="40">
        <v>0</v>
      </c>
      <c r="U86" s="39">
        <v>0</v>
      </c>
      <c r="V86" s="38">
        <v>0</v>
      </c>
      <c r="W86" s="40">
        <v>0</v>
      </c>
      <c r="X86" s="41">
        <v>0</v>
      </c>
      <c r="Y86" s="28" t="s">
        <v>9</v>
      </c>
    </row>
    <row r="87" spans="1:25" s="2" customFormat="1" ht="28.15" customHeight="1" thickBot="1" x14ac:dyDescent="0.2">
      <c r="A87" s="92"/>
      <c r="B87" s="94"/>
      <c r="C87" s="94"/>
      <c r="D87" s="96"/>
      <c r="E87" s="42"/>
      <c r="F87" s="117"/>
      <c r="G87" s="118"/>
      <c r="H87" s="44"/>
      <c r="I87" s="44"/>
      <c r="J87" s="44"/>
      <c r="K87" s="44"/>
      <c r="L87" s="119"/>
      <c r="M87" s="119"/>
      <c r="N87" s="120"/>
      <c r="O87" s="118"/>
      <c r="P87" s="121"/>
      <c r="Q87" s="43">
        <f>M86</f>
        <v>2.625</v>
      </c>
      <c r="R87" s="43">
        <v>0</v>
      </c>
      <c r="S87" s="43">
        <v>0</v>
      </c>
      <c r="T87" s="44">
        <v>0</v>
      </c>
      <c r="U87" s="43">
        <v>0</v>
      </c>
      <c r="V87" s="42">
        <v>0</v>
      </c>
      <c r="W87" s="44">
        <v>0</v>
      </c>
      <c r="X87" s="45">
        <v>0</v>
      </c>
      <c r="Y87" s="29" t="s">
        <v>6</v>
      </c>
    </row>
    <row r="88" spans="1:25" s="2" customFormat="1" ht="28.15" customHeight="1" x14ac:dyDescent="0.15">
      <c r="A88" s="91">
        <v>41</v>
      </c>
      <c r="B88" s="93" t="s">
        <v>144</v>
      </c>
      <c r="C88" s="93" t="s">
        <v>145</v>
      </c>
      <c r="D88" s="95" t="s">
        <v>146</v>
      </c>
      <c r="E88" s="109">
        <v>16.757000000000001</v>
      </c>
      <c r="F88" s="110">
        <f t="shared" ref="F88" si="195">E88</f>
        <v>16.757000000000001</v>
      </c>
      <c r="G88" s="111">
        <f t="shared" ref="G88" si="196">H88</f>
        <v>0</v>
      </c>
      <c r="H88" s="115">
        <f t="shared" ref="H88" si="197">I88+J88+K88+L88</f>
        <v>0</v>
      </c>
      <c r="I88" s="113">
        <v>0</v>
      </c>
      <c r="J88" s="114">
        <v>0</v>
      </c>
      <c r="K88" s="114">
        <v>0</v>
      </c>
      <c r="L88" s="115">
        <v>0</v>
      </c>
      <c r="M88" s="115">
        <v>15</v>
      </c>
      <c r="N88" s="116">
        <v>0</v>
      </c>
      <c r="O88" s="111">
        <f t="shared" ref="O88" si="198">E88+G88-M88-N88</f>
        <v>1.7570000000000014</v>
      </c>
      <c r="P88" s="110">
        <f t="shared" ref="P88" si="199">O88</f>
        <v>1.7570000000000014</v>
      </c>
      <c r="Q88" s="39">
        <v>1</v>
      </c>
      <c r="R88" s="39">
        <v>0</v>
      </c>
      <c r="S88" s="39">
        <v>0</v>
      </c>
      <c r="T88" s="40">
        <v>0</v>
      </c>
      <c r="U88" s="39">
        <v>0</v>
      </c>
      <c r="V88" s="38">
        <v>0</v>
      </c>
      <c r="W88" s="40">
        <v>0</v>
      </c>
      <c r="X88" s="41">
        <v>0</v>
      </c>
      <c r="Y88" s="28" t="s">
        <v>9</v>
      </c>
    </row>
    <row r="89" spans="1:25" s="2" customFormat="1" ht="28.15" customHeight="1" thickBot="1" x14ac:dyDescent="0.2">
      <c r="A89" s="92"/>
      <c r="B89" s="94"/>
      <c r="C89" s="94"/>
      <c r="D89" s="96"/>
      <c r="E89" s="42"/>
      <c r="F89" s="117"/>
      <c r="G89" s="118"/>
      <c r="H89" s="44"/>
      <c r="I89" s="44"/>
      <c r="J89" s="44"/>
      <c r="K89" s="44"/>
      <c r="L89" s="119"/>
      <c r="M89" s="119"/>
      <c r="N89" s="120"/>
      <c r="O89" s="118"/>
      <c r="P89" s="121"/>
      <c r="Q89" s="43">
        <f>M88</f>
        <v>15</v>
      </c>
      <c r="R89" s="43">
        <v>0</v>
      </c>
      <c r="S89" s="43">
        <v>0</v>
      </c>
      <c r="T89" s="44">
        <v>0</v>
      </c>
      <c r="U89" s="43">
        <v>0</v>
      </c>
      <c r="V89" s="42">
        <v>0</v>
      </c>
      <c r="W89" s="44">
        <v>0</v>
      </c>
      <c r="X89" s="45">
        <v>0</v>
      </c>
      <c r="Y89" s="29" t="s">
        <v>6</v>
      </c>
    </row>
    <row r="90" spans="1:25" s="2" customFormat="1" ht="28.15" customHeight="1" x14ac:dyDescent="0.15">
      <c r="A90" s="91">
        <v>42</v>
      </c>
      <c r="B90" s="93" t="s">
        <v>72</v>
      </c>
      <c r="C90" s="93" t="s">
        <v>147</v>
      </c>
      <c r="D90" s="95" t="s">
        <v>148</v>
      </c>
      <c r="E90" s="109">
        <v>1.7150000000000001</v>
      </c>
      <c r="F90" s="110">
        <f t="shared" ref="F90" si="200">E90</f>
        <v>1.7150000000000001</v>
      </c>
      <c r="G90" s="111">
        <f t="shared" ref="G90" si="201">H90</f>
        <v>8.9999999999999993E-3</v>
      </c>
      <c r="H90" s="115">
        <f t="shared" ref="H90" si="202">I90+J90+K90+L90</f>
        <v>8.9999999999999993E-3</v>
      </c>
      <c r="I90" s="113">
        <v>0</v>
      </c>
      <c r="J90" s="114">
        <v>0</v>
      </c>
      <c r="K90" s="114">
        <v>0</v>
      </c>
      <c r="L90" s="115">
        <v>8.9999999999999993E-3</v>
      </c>
      <c r="M90" s="115">
        <v>0</v>
      </c>
      <c r="N90" s="116">
        <v>0</v>
      </c>
      <c r="O90" s="111">
        <f t="shared" ref="O90" si="203">E90+G90-M90-N90</f>
        <v>1.724</v>
      </c>
      <c r="P90" s="110">
        <f t="shared" ref="P90" si="204">O90</f>
        <v>1.724</v>
      </c>
      <c r="Q90" s="39">
        <v>0</v>
      </c>
      <c r="R90" s="39">
        <v>0</v>
      </c>
      <c r="S90" s="39">
        <v>0</v>
      </c>
      <c r="T90" s="40">
        <v>0</v>
      </c>
      <c r="U90" s="39">
        <v>0</v>
      </c>
      <c r="V90" s="38">
        <v>0</v>
      </c>
      <c r="W90" s="40">
        <v>0</v>
      </c>
      <c r="X90" s="41">
        <v>0</v>
      </c>
      <c r="Y90" s="28" t="s">
        <v>9</v>
      </c>
    </row>
    <row r="91" spans="1:25" s="2" customFormat="1" ht="28.15" customHeight="1" thickBot="1" x14ac:dyDescent="0.2">
      <c r="A91" s="92"/>
      <c r="B91" s="94"/>
      <c r="C91" s="94"/>
      <c r="D91" s="96"/>
      <c r="E91" s="42"/>
      <c r="F91" s="117"/>
      <c r="G91" s="118"/>
      <c r="H91" s="44"/>
      <c r="I91" s="44"/>
      <c r="J91" s="44"/>
      <c r="K91" s="44"/>
      <c r="L91" s="119"/>
      <c r="M91" s="119"/>
      <c r="N91" s="120"/>
      <c r="O91" s="118"/>
      <c r="P91" s="121"/>
      <c r="Q91" s="43">
        <f>M90</f>
        <v>0</v>
      </c>
      <c r="R91" s="43">
        <v>0</v>
      </c>
      <c r="S91" s="43">
        <v>0</v>
      </c>
      <c r="T91" s="44">
        <v>0</v>
      </c>
      <c r="U91" s="43">
        <v>0</v>
      </c>
      <c r="V91" s="42">
        <v>0</v>
      </c>
      <c r="W91" s="44">
        <v>0</v>
      </c>
      <c r="X91" s="45">
        <v>0</v>
      </c>
      <c r="Y91" s="29" t="s">
        <v>6</v>
      </c>
    </row>
    <row r="92" spans="1:25" s="2" customFormat="1" ht="28.15" customHeight="1" x14ac:dyDescent="0.15">
      <c r="A92" s="91">
        <v>43</v>
      </c>
      <c r="B92" s="93" t="s">
        <v>149</v>
      </c>
      <c r="C92" s="93" t="s">
        <v>150</v>
      </c>
      <c r="D92" s="95" t="s">
        <v>151</v>
      </c>
      <c r="E92" s="109">
        <v>11.472</v>
      </c>
      <c r="F92" s="110">
        <f t="shared" ref="F92" si="205">E92</f>
        <v>11.472</v>
      </c>
      <c r="G92" s="111">
        <f t="shared" ref="G92" si="206">H92</f>
        <v>8.9999999999999993E-3</v>
      </c>
      <c r="H92" s="115">
        <f t="shared" ref="H92" si="207">I92+J92+K92+L92</f>
        <v>8.9999999999999993E-3</v>
      </c>
      <c r="I92" s="113">
        <v>0</v>
      </c>
      <c r="J92" s="114">
        <v>0</v>
      </c>
      <c r="K92" s="114">
        <v>0</v>
      </c>
      <c r="L92" s="115">
        <v>8.9999999999999993E-3</v>
      </c>
      <c r="M92" s="115">
        <v>10</v>
      </c>
      <c r="N92" s="116">
        <v>0</v>
      </c>
      <c r="O92" s="111">
        <f t="shared" ref="O92" si="208">E92+G92-M92-N92</f>
        <v>1.4809999999999999</v>
      </c>
      <c r="P92" s="110">
        <f t="shared" ref="P92" si="209">O92</f>
        <v>1.4809999999999999</v>
      </c>
      <c r="Q92" s="39">
        <v>1</v>
      </c>
      <c r="R92" s="39">
        <v>0</v>
      </c>
      <c r="S92" s="39">
        <v>0</v>
      </c>
      <c r="T92" s="40">
        <v>0</v>
      </c>
      <c r="U92" s="39">
        <v>0</v>
      </c>
      <c r="V92" s="38">
        <v>0</v>
      </c>
      <c r="W92" s="40">
        <v>0</v>
      </c>
      <c r="X92" s="41">
        <v>0</v>
      </c>
      <c r="Y92" s="28" t="s">
        <v>9</v>
      </c>
    </row>
    <row r="93" spans="1:25" s="2" customFormat="1" ht="28.15" customHeight="1" thickBot="1" x14ac:dyDescent="0.2">
      <c r="A93" s="92"/>
      <c r="B93" s="94"/>
      <c r="C93" s="94"/>
      <c r="D93" s="96"/>
      <c r="E93" s="42"/>
      <c r="F93" s="117"/>
      <c r="G93" s="118"/>
      <c r="H93" s="44"/>
      <c r="I93" s="44"/>
      <c r="J93" s="44"/>
      <c r="K93" s="44"/>
      <c r="L93" s="119"/>
      <c r="M93" s="119"/>
      <c r="N93" s="120"/>
      <c r="O93" s="118"/>
      <c r="P93" s="121"/>
      <c r="Q93" s="43">
        <f>M92</f>
        <v>10</v>
      </c>
      <c r="R93" s="43">
        <v>0</v>
      </c>
      <c r="S93" s="43">
        <v>0</v>
      </c>
      <c r="T93" s="44">
        <v>0</v>
      </c>
      <c r="U93" s="43">
        <v>0</v>
      </c>
      <c r="V93" s="42">
        <v>0</v>
      </c>
      <c r="W93" s="44">
        <v>0</v>
      </c>
      <c r="X93" s="45">
        <v>0</v>
      </c>
      <c r="Y93" s="29" t="s">
        <v>6</v>
      </c>
    </row>
    <row r="94" spans="1:25" s="2" customFormat="1" ht="28.15" customHeight="1" x14ac:dyDescent="0.15">
      <c r="A94" s="91">
        <v>44</v>
      </c>
      <c r="B94" s="93" t="s">
        <v>152</v>
      </c>
      <c r="C94" s="93" t="s">
        <v>153</v>
      </c>
      <c r="D94" s="95" t="s">
        <v>154</v>
      </c>
      <c r="E94" s="109">
        <v>1.514</v>
      </c>
      <c r="F94" s="110">
        <f t="shared" ref="F94" si="210">E94</f>
        <v>1.514</v>
      </c>
      <c r="G94" s="111">
        <f t="shared" ref="G94" si="211">H94</f>
        <v>0</v>
      </c>
      <c r="H94" s="115">
        <f t="shared" ref="H94" si="212">I94+J94+K94+L94</f>
        <v>0</v>
      </c>
      <c r="I94" s="113">
        <v>0</v>
      </c>
      <c r="J94" s="114">
        <v>0</v>
      </c>
      <c r="K94" s="114">
        <v>0</v>
      </c>
      <c r="L94" s="115">
        <v>0</v>
      </c>
      <c r="M94" s="115">
        <v>0.97499999999999998</v>
      </c>
      <c r="N94" s="116">
        <v>0</v>
      </c>
      <c r="O94" s="111">
        <f t="shared" ref="O94" si="213">E94+G94-M94-N94</f>
        <v>0.53900000000000003</v>
      </c>
      <c r="P94" s="110">
        <f t="shared" ref="P94" si="214">O94</f>
        <v>0.53900000000000003</v>
      </c>
      <c r="Q94" s="39">
        <v>4</v>
      </c>
      <c r="R94" s="39">
        <v>0</v>
      </c>
      <c r="S94" s="39">
        <v>0</v>
      </c>
      <c r="T94" s="40">
        <v>0</v>
      </c>
      <c r="U94" s="39">
        <v>0</v>
      </c>
      <c r="V94" s="38">
        <v>0</v>
      </c>
      <c r="W94" s="40">
        <v>0</v>
      </c>
      <c r="X94" s="41">
        <v>0</v>
      </c>
      <c r="Y94" s="28" t="s">
        <v>9</v>
      </c>
    </row>
    <row r="95" spans="1:25" s="2" customFormat="1" ht="28.15" customHeight="1" thickBot="1" x14ac:dyDescent="0.2">
      <c r="A95" s="92"/>
      <c r="B95" s="94"/>
      <c r="C95" s="94"/>
      <c r="D95" s="96"/>
      <c r="E95" s="42"/>
      <c r="F95" s="117"/>
      <c r="G95" s="118"/>
      <c r="H95" s="44"/>
      <c r="I95" s="44"/>
      <c r="J95" s="44"/>
      <c r="K95" s="44"/>
      <c r="L95" s="119"/>
      <c r="M95" s="119"/>
      <c r="N95" s="120"/>
      <c r="O95" s="118"/>
      <c r="P95" s="121"/>
      <c r="Q95" s="43">
        <f>M94</f>
        <v>0.97499999999999998</v>
      </c>
      <c r="R95" s="43">
        <v>0</v>
      </c>
      <c r="S95" s="43">
        <v>0</v>
      </c>
      <c r="T95" s="44">
        <v>0</v>
      </c>
      <c r="U95" s="43">
        <v>0</v>
      </c>
      <c r="V95" s="42">
        <v>0</v>
      </c>
      <c r="W95" s="44">
        <v>0</v>
      </c>
      <c r="X95" s="45">
        <v>0</v>
      </c>
      <c r="Y95" s="29" t="s">
        <v>6</v>
      </c>
    </row>
    <row r="96" spans="1:25" s="2" customFormat="1" ht="28.15" customHeight="1" x14ac:dyDescent="0.15">
      <c r="A96" s="91">
        <v>45</v>
      </c>
      <c r="B96" s="93" t="s">
        <v>155</v>
      </c>
      <c r="C96" s="93" t="s">
        <v>156</v>
      </c>
      <c r="D96" s="95" t="s">
        <v>157</v>
      </c>
      <c r="E96" s="109">
        <v>7.0000000000000001E-3</v>
      </c>
      <c r="F96" s="110">
        <f t="shared" ref="F96" si="215">E96</f>
        <v>7.0000000000000001E-3</v>
      </c>
      <c r="G96" s="111">
        <f t="shared" ref="G96" si="216">H96</f>
        <v>0</v>
      </c>
      <c r="H96" s="115">
        <f t="shared" ref="H96" si="217">I96+J96+K96+L96</f>
        <v>0</v>
      </c>
      <c r="I96" s="113">
        <v>0</v>
      </c>
      <c r="J96" s="114">
        <v>0</v>
      </c>
      <c r="K96" s="114">
        <v>0</v>
      </c>
      <c r="L96" s="115">
        <v>0</v>
      </c>
      <c r="M96" s="115">
        <v>0</v>
      </c>
      <c r="N96" s="116">
        <v>0</v>
      </c>
      <c r="O96" s="111">
        <f t="shared" ref="O96" si="218">E96+G96-M96-N96</f>
        <v>7.0000000000000001E-3</v>
      </c>
      <c r="P96" s="110">
        <f t="shared" ref="P96" si="219">O96</f>
        <v>7.0000000000000001E-3</v>
      </c>
      <c r="Q96" s="39">
        <v>0</v>
      </c>
      <c r="R96" s="39">
        <v>0</v>
      </c>
      <c r="S96" s="39">
        <v>0</v>
      </c>
      <c r="T96" s="40">
        <v>0</v>
      </c>
      <c r="U96" s="39">
        <v>0</v>
      </c>
      <c r="V96" s="38">
        <v>0</v>
      </c>
      <c r="W96" s="40">
        <v>0</v>
      </c>
      <c r="X96" s="41">
        <v>0</v>
      </c>
      <c r="Y96" s="28" t="s">
        <v>9</v>
      </c>
    </row>
    <row r="97" spans="1:25" s="2" customFormat="1" ht="28.15" customHeight="1" thickBot="1" x14ac:dyDescent="0.2">
      <c r="A97" s="92"/>
      <c r="B97" s="94"/>
      <c r="C97" s="94"/>
      <c r="D97" s="96"/>
      <c r="E97" s="42"/>
      <c r="F97" s="117"/>
      <c r="G97" s="118"/>
      <c r="H97" s="44"/>
      <c r="I97" s="44"/>
      <c r="J97" s="44"/>
      <c r="K97" s="44"/>
      <c r="L97" s="119"/>
      <c r="M97" s="119"/>
      <c r="N97" s="120"/>
      <c r="O97" s="118"/>
      <c r="P97" s="121"/>
      <c r="Q97" s="43">
        <f>M96</f>
        <v>0</v>
      </c>
      <c r="R97" s="43">
        <v>0</v>
      </c>
      <c r="S97" s="43">
        <v>0</v>
      </c>
      <c r="T97" s="44">
        <v>0</v>
      </c>
      <c r="U97" s="43">
        <v>0</v>
      </c>
      <c r="V97" s="42">
        <v>0</v>
      </c>
      <c r="W97" s="44">
        <v>0</v>
      </c>
      <c r="X97" s="45">
        <v>0</v>
      </c>
      <c r="Y97" s="29" t="s">
        <v>6</v>
      </c>
    </row>
    <row r="98" spans="1:25" s="2" customFormat="1" ht="28.15" customHeight="1" x14ac:dyDescent="0.15">
      <c r="A98" s="91">
        <v>46</v>
      </c>
      <c r="B98" s="93" t="s">
        <v>158</v>
      </c>
      <c r="C98" s="93" t="s">
        <v>159</v>
      </c>
      <c r="D98" s="95" t="s">
        <v>160</v>
      </c>
      <c r="E98" s="109">
        <v>18</v>
      </c>
      <c r="F98" s="110">
        <f t="shared" ref="F98" si="220">E98</f>
        <v>18</v>
      </c>
      <c r="G98" s="111">
        <f t="shared" ref="G98" si="221">H98</f>
        <v>0</v>
      </c>
      <c r="H98" s="115">
        <f t="shared" ref="H98" si="222">I98+J98+K98+L98</f>
        <v>0</v>
      </c>
      <c r="I98" s="113">
        <v>0</v>
      </c>
      <c r="J98" s="114">
        <v>0</v>
      </c>
      <c r="K98" s="114">
        <v>0</v>
      </c>
      <c r="L98" s="115">
        <v>0</v>
      </c>
      <c r="M98" s="115">
        <v>18</v>
      </c>
      <c r="N98" s="116">
        <v>0</v>
      </c>
      <c r="O98" s="111">
        <f t="shared" ref="O98:O106" si="223">E98+G98-M98-N98</f>
        <v>0</v>
      </c>
      <c r="P98" s="110">
        <f t="shared" ref="P98" si="224">O98</f>
        <v>0</v>
      </c>
      <c r="Q98" s="39">
        <v>2</v>
      </c>
      <c r="R98" s="39">
        <v>0</v>
      </c>
      <c r="S98" s="39">
        <v>0</v>
      </c>
      <c r="T98" s="40">
        <v>0</v>
      </c>
      <c r="U98" s="39">
        <v>0</v>
      </c>
      <c r="V98" s="38">
        <v>0</v>
      </c>
      <c r="W98" s="40">
        <v>0</v>
      </c>
      <c r="X98" s="41">
        <v>0</v>
      </c>
      <c r="Y98" s="28" t="s">
        <v>9</v>
      </c>
    </row>
    <row r="99" spans="1:25" s="2" customFormat="1" ht="28.15" customHeight="1" thickBot="1" x14ac:dyDescent="0.2">
      <c r="A99" s="92"/>
      <c r="B99" s="94"/>
      <c r="C99" s="94"/>
      <c r="D99" s="96"/>
      <c r="E99" s="42"/>
      <c r="F99" s="117"/>
      <c r="G99" s="118"/>
      <c r="H99" s="44"/>
      <c r="I99" s="44"/>
      <c r="J99" s="44"/>
      <c r="K99" s="44"/>
      <c r="L99" s="119"/>
      <c r="M99" s="119"/>
      <c r="N99" s="120"/>
      <c r="O99" s="118"/>
      <c r="P99" s="121"/>
      <c r="Q99" s="43">
        <f>M98</f>
        <v>18</v>
      </c>
      <c r="R99" s="43">
        <v>0</v>
      </c>
      <c r="S99" s="43">
        <v>0</v>
      </c>
      <c r="T99" s="44">
        <v>0</v>
      </c>
      <c r="U99" s="43">
        <v>0</v>
      </c>
      <c r="V99" s="42">
        <v>0</v>
      </c>
      <c r="W99" s="44">
        <v>0</v>
      </c>
      <c r="X99" s="45">
        <v>0</v>
      </c>
      <c r="Y99" s="29" t="s">
        <v>6</v>
      </c>
    </row>
    <row r="100" spans="1:25" s="2" customFormat="1" ht="28.15" customHeight="1" x14ac:dyDescent="0.15">
      <c r="A100" s="91">
        <v>47</v>
      </c>
      <c r="B100" s="93" t="s">
        <v>161</v>
      </c>
      <c r="C100" s="93" t="s">
        <v>162</v>
      </c>
      <c r="D100" s="95" t="s">
        <v>163</v>
      </c>
      <c r="E100" s="109">
        <v>13.558999999999999</v>
      </c>
      <c r="F100" s="110">
        <f t="shared" ref="F100" si="225">E100</f>
        <v>13.558999999999999</v>
      </c>
      <c r="G100" s="111">
        <f t="shared" ref="G100" si="226">H100</f>
        <v>0.13500000000000001</v>
      </c>
      <c r="H100" s="115">
        <f t="shared" ref="H100" si="227">I100+J100+K100+L100</f>
        <v>0.13500000000000001</v>
      </c>
      <c r="I100" s="113">
        <v>0</v>
      </c>
      <c r="J100" s="114">
        <v>0</v>
      </c>
      <c r="K100" s="114">
        <v>0</v>
      </c>
      <c r="L100" s="115">
        <v>0.13500000000000001</v>
      </c>
      <c r="M100" s="115">
        <v>13.695</v>
      </c>
      <c r="N100" s="116">
        <v>0</v>
      </c>
      <c r="O100" s="111">
        <v>0</v>
      </c>
      <c r="P100" s="110">
        <f t="shared" ref="P100" si="228">O100</f>
        <v>0</v>
      </c>
      <c r="Q100" s="39">
        <v>2</v>
      </c>
      <c r="R100" s="39">
        <v>0</v>
      </c>
      <c r="S100" s="39">
        <v>0</v>
      </c>
      <c r="T100" s="40">
        <v>0</v>
      </c>
      <c r="U100" s="39">
        <v>0</v>
      </c>
      <c r="V100" s="38">
        <v>0</v>
      </c>
      <c r="W100" s="40">
        <v>0</v>
      </c>
      <c r="X100" s="41">
        <v>0</v>
      </c>
      <c r="Y100" s="28" t="s">
        <v>9</v>
      </c>
    </row>
    <row r="101" spans="1:25" s="2" customFormat="1" ht="28.15" customHeight="1" thickBot="1" x14ac:dyDescent="0.2">
      <c r="A101" s="92"/>
      <c r="B101" s="94"/>
      <c r="C101" s="94"/>
      <c r="D101" s="96"/>
      <c r="E101" s="42"/>
      <c r="F101" s="117"/>
      <c r="G101" s="118"/>
      <c r="H101" s="44"/>
      <c r="I101" s="44"/>
      <c r="J101" s="44"/>
      <c r="K101" s="44"/>
      <c r="L101" s="119"/>
      <c r="M101" s="119"/>
      <c r="N101" s="120"/>
      <c r="O101" s="118"/>
      <c r="P101" s="121"/>
      <c r="Q101" s="43">
        <f>M100</f>
        <v>13.695</v>
      </c>
      <c r="R101" s="43">
        <v>0</v>
      </c>
      <c r="S101" s="43">
        <v>0</v>
      </c>
      <c r="T101" s="44">
        <v>0</v>
      </c>
      <c r="U101" s="43">
        <v>0</v>
      </c>
      <c r="V101" s="42">
        <v>0</v>
      </c>
      <c r="W101" s="44">
        <v>0</v>
      </c>
      <c r="X101" s="45">
        <v>0</v>
      </c>
      <c r="Y101" s="29" t="s">
        <v>6</v>
      </c>
    </row>
    <row r="102" spans="1:25" s="2" customFormat="1" ht="28.15" customHeight="1" x14ac:dyDescent="0.15">
      <c r="A102" s="91">
        <v>48</v>
      </c>
      <c r="B102" s="93" t="s">
        <v>164</v>
      </c>
      <c r="C102" s="93" t="s">
        <v>165</v>
      </c>
      <c r="D102" s="95" t="s">
        <v>166</v>
      </c>
      <c r="E102" s="109">
        <v>12.807</v>
      </c>
      <c r="F102" s="110">
        <f t="shared" ref="F102" si="229">E102</f>
        <v>12.807</v>
      </c>
      <c r="G102" s="111">
        <f t="shared" ref="G102" si="230">H102</f>
        <v>3.1E-2</v>
      </c>
      <c r="H102" s="115">
        <f t="shared" ref="H102" si="231">I102+J102+K102+L102</f>
        <v>3.1E-2</v>
      </c>
      <c r="I102" s="113">
        <v>0</v>
      </c>
      <c r="J102" s="114">
        <v>0</v>
      </c>
      <c r="K102" s="114">
        <v>0</v>
      </c>
      <c r="L102" s="115">
        <v>3.1E-2</v>
      </c>
      <c r="M102" s="115">
        <v>12.837999999999999</v>
      </c>
      <c r="N102" s="116">
        <v>0</v>
      </c>
      <c r="O102" s="111">
        <v>0</v>
      </c>
      <c r="P102" s="110">
        <f t="shared" ref="P102" si="232">O102</f>
        <v>0</v>
      </c>
      <c r="Q102" s="39">
        <v>4</v>
      </c>
      <c r="R102" s="39">
        <v>0</v>
      </c>
      <c r="S102" s="39">
        <v>0</v>
      </c>
      <c r="T102" s="40">
        <v>0</v>
      </c>
      <c r="U102" s="39">
        <v>0</v>
      </c>
      <c r="V102" s="38">
        <v>0</v>
      </c>
      <c r="W102" s="40">
        <v>0</v>
      </c>
      <c r="X102" s="41">
        <v>0</v>
      </c>
      <c r="Y102" s="28" t="s">
        <v>9</v>
      </c>
    </row>
    <row r="103" spans="1:25" s="2" customFormat="1" ht="28.15" customHeight="1" thickBot="1" x14ac:dyDescent="0.2">
      <c r="A103" s="92"/>
      <c r="B103" s="94"/>
      <c r="C103" s="94"/>
      <c r="D103" s="96"/>
      <c r="E103" s="42"/>
      <c r="F103" s="117"/>
      <c r="G103" s="118"/>
      <c r="H103" s="44"/>
      <c r="I103" s="44"/>
      <c r="J103" s="44"/>
      <c r="K103" s="44"/>
      <c r="L103" s="119"/>
      <c r="M103" s="119"/>
      <c r="N103" s="120"/>
      <c r="O103" s="118"/>
      <c r="P103" s="121"/>
      <c r="Q103" s="43">
        <f>M102</f>
        <v>12.837999999999999</v>
      </c>
      <c r="R103" s="43">
        <v>0</v>
      </c>
      <c r="S103" s="43">
        <v>0</v>
      </c>
      <c r="T103" s="44">
        <v>0</v>
      </c>
      <c r="U103" s="43">
        <v>0</v>
      </c>
      <c r="V103" s="42">
        <v>0</v>
      </c>
      <c r="W103" s="44">
        <v>0</v>
      </c>
      <c r="X103" s="45">
        <v>0</v>
      </c>
      <c r="Y103" s="29" t="s">
        <v>6</v>
      </c>
    </row>
    <row r="104" spans="1:25" s="2" customFormat="1" ht="28.15" customHeight="1" x14ac:dyDescent="0.15">
      <c r="A104" s="91">
        <v>49</v>
      </c>
      <c r="B104" s="93" t="s">
        <v>167</v>
      </c>
      <c r="C104" s="93" t="s">
        <v>168</v>
      </c>
      <c r="D104" s="95" t="s">
        <v>169</v>
      </c>
      <c r="E104" s="109">
        <v>3.4889999999999999</v>
      </c>
      <c r="F104" s="110">
        <f t="shared" ref="F104" si="233">E104</f>
        <v>3.4889999999999999</v>
      </c>
      <c r="G104" s="111">
        <f t="shared" ref="G104" si="234">H104</f>
        <v>5.0000000000000001E-3</v>
      </c>
      <c r="H104" s="115">
        <f t="shared" ref="H104" si="235">I104+J104+K104+L104</f>
        <v>5.0000000000000001E-3</v>
      </c>
      <c r="I104" s="113">
        <v>0</v>
      </c>
      <c r="J104" s="114">
        <v>0</v>
      </c>
      <c r="K104" s="114">
        <v>0</v>
      </c>
      <c r="L104" s="115">
        <v>5.0000000000000001E-3</v>
      </c>
      <c r="M104" s="115">
        <v>3.4950000000000001</v>
      </c>
      <c r="N104" s="116">
        <v>0</v>
      </c>
      <c r="O104" s="111">
        <v>0</v>
      </c>
      <c r="P104" s="110">
        <f t="shared" ref="P104" si="236">O104</f>
        <v>0</v>
      </c>
      <c r="Q104" s="39">
        <v>5</v>
      </c>
      <c r="R104" s="39">
        <v>0</v>
      </c>
      <c r="S104" s="39">
        <v>0</v>
      </c>
      <c r="T104" s="40">
        <v>0</v>
      </c>
      <c r="U104" s="39">
        <v>0</v>
      </c>
      <c r="V104" s="38">
        <v>0</v>
      </c>
      <c r="W104" s="40">
        <v>0</v>
      </c>
      <c r="X104" s="41">
        <v>0</v>
      </c>
      <c r="Y104" s="28" t="s">
        <v>9</v>
      </c>
    </row>
    <row r="105" spans="1:25" s="2" customFormat="1" ht="28.15" customHeight="1" thickBot="1" x14ac:dyDescent="0.2">
      <c r="A105" s="92"/>
      <c r="B105" s="94"/>
      <c r="C105" s="94"/>
      <c r="D105" s="96"/>
      <c r="E105" s="42"/>
      <c r="F105" s="117"/>
      <c r="G105" s="118"/>
      <c r="H105" s="44"/>
      <c r="I105" s="44"/>
      <c r="J105" s="44"/>
      <c r="K105" s="44"/>
      <c r="L105" s="119"/>
      <c r="M105" s="119"/>
      <c r="N105" s="120"/>
      <c r="O105" s="118"/>
      <c r="P105" s="121"/>
      <c r="Q105" s="43">
        <f>M104</f>
        <v>3.4950000000000001</v>
      </c>
      <c r="R105" s="43">
        <v>0</v>
      </c>
      <c r="S105" s="43">
        <v>0</v>
      </c>
      <c r="T105" s="44">
        <v>0</v>
      </c>
      <c r="U105" s="43">
        <v>0</v>
      </c>
      <c r="V105" s="42">
        <v>0</v>
      </c>
      <c r="W105" s="44">
        <v>0</v>
      </c>
      <c r="X105" s="45">
        <v>0</v>
      </c>
      <c r="Y105" s="29" t="s">
        <v>6</v>
      </c>
    </row>
    <row r="106" spans="1:25" s="2" customFormat="1" ht="28.15" customHeight="1" x14ac:dyDescent="0.15">
      <c r="A106" s="91">
        <v>50</v>
      </c>
      <c r="B106" s="93" t="s">
        <v>170</v>
      </c>
      <c r="C106" s="93" t="s">
        <v>171</v>
      </c>
      <c r="D106" s="95" t="s">
        <v>172</v>
      </c>
      <c r="E106" s="109">
        <v>2.629</v>
      </c>
      <c r="F106" s="110">
        <f t="shared" ref="F106" si="237">E106</f>
        <v>2.629</v>
      </c>
      <c r="G106" s="111">
        <f t="shared" ref="G106" si="238">H106</f>
        <v>0</v>
      </c>
      <c r="H106" s="115">
        <f t="shared" ref="H106" si="239">I106+J106+K106+L106</f>
        <v>0</v>
      </c>
      <c r="I106" s="113">
        <v>0</v>
      </c>
      <c r="J106" s="114">
        <v>0</v>
      </c>
      <c r="K106" s="114">
        <v>0</v>
      </c>
      <c r="L106" s="115">
        <v>0</v>
      </c>
      <c r="M106" s="115">
        <v>2.629</v>
      </c>
      <c r="N106" s="116">
        <v>0</v>
      </c>
      <c r="O106" s="111">
        <f t="shared" si="223"/>
        <v>0</v>
      </c>
      <c r="P106" s="110">
        <f t="shared" ref="P106" si="240">O106</f>
        <v>0</v>
      </c>
      <c r="Q106" s="39">
        <v>2</v>
      </c>
      <c r="R106" s="39">
        <v>0</v>
      </c>
      <c r="S106" s="39">
        <v>0</v>
      </c>
      <c r="T106" s="40">
        <v>0</v>
      </c>
      <c r="U106" s="39">
        <v>0</v>
      </c>
      <c r="V106" s="38">
        <v>0</v>
      </c>
      <c r="W106" s="40">
        <v>0</v>
      </c>
      <c r="X106" s="41">
        <v>0</v>
      </c>
      <c r="Y106" s="28" t="s">
        <v>9</v>
      </c>
    </row>
    <row r="107" spans="1:25" s="2" customFormat="1" ht="28.15" customHeight="1" thickBot="1" x14ac:dyDescent="0.2">
      <c r="A107" s="92"/>
      <c r="B107" s="94"/>
      <c r="C107" s="94"/>
      <c r="D107" s="96"/>
      <c r="E107" s="42"/>
      <c r="F107" s="117"/>
      <c r="G107" s="118"/>
      <c r="H107" s="44"/>
      <c r="I107" s="44"/>
      <c r="J107" s="44"/>
      <c r="K107" s="44"/>
      <c r="L107" s="119"/>
      <c r="M107" s="119"/>
      <c r="N107" s="120"/>
      <c r="O107" s="118"/>
      <c r="P107" s="121"/>
      <c r="Q107" s="43">
        <f>M106</f>
        <v>2.629</v>
      </c>
      <c r="R107" s="43">
        <v>0</v>
      </c>
      <c r="S107" s="43">
        <v>0</v>
      </c>
      <c r="T107" s="44">
        <v>0</v>
      </c>
      <c r="U107" s="43">
        <v>0</v>
      </c>
      <c r="V107" s="42">
        <v>0</v>
      </c>
      <c r="W107" s="44">
        <v>0</v>
      </c>
      <c r="X107" s="45">
        <v>0</v>
      </c>
      <c r="Y107" s="29" t="s">
        <v>6</v>
      </c>
    </row>
    <row r="108" spans="1:25" s="2" customFormat="1" ht="28.15" customHeight="1" x14ac:dyDescent="0.15">
      <c r="A108" s="91">
        <v>51</v>
      </c>
      <c r="B108" s="93" t="s">
        <v>173</v>
      </c>
      <c r="C108" s="93" t="s">
        <v>174</v>
      </c>
      <c r="D108" s="95" t="s">
        <v>175</v>
      </c>
      <c r="E108" s="109">
        <v>2.2130000000000001</v>
      </c>
      <c r="F108" s="110">
        <f t="shared" ref="F108" si="241">E108</f>
        <v>2.2130000000000001</v>
      </c>
      <c r="G108" s="111">
        <f t="shared" ref="G108" si="242">H108</f>
        <v>0</v>
      </c>
      <c r="H108" s="115">
        <f t="shared" ref="H108" si="243">I108+J108+K108+L108</f>
        <v>0</v>
      </c>
      <c r="I108" s="113">
        <v>0</v>
      </c>
      <c r="J108" s="114">
        <v>0</v>
      </c>
      <c r="K108" s="114">
        <v>0</v>
      </c>
      <c r="L108" s="115">
        <v>0</v>
      </c>
      <c r="M108" s="115">
        <v>2.2130000000000001</v>
      </c>
      <c r="N108" s="116">
        <v>0</v>
      </c>
      <c r="O108" s="111">
        <f t="shared" ref="O108" si="244">E108+G108-M108-N108</f>
        <v>0</v>
      </c>
      <c r="P108" s="110">
        <f t="shared" ref="P108" si="245">O108</f>
        <v>0</v>
      </c>
      <c r="Q108" s="39">
        <v>1</v>
      </c>
      <c r="R108" s="39">
        <v>0</v>
      </c>
      <c r="S108" s="39">
        <v>0</v>
      </c>
      <c r="T108" s="40">
        <v>0</v>
      </c>
      <c r="U108" s="39">
        <v>0</v>
      </c>
      <c r="V108" s="38">
        <v>0</v>
      </c>
      <c r="W108" s="40">
        <v>0</v>
      </c>
      <c r="X108" s="41">
        <v>0</v>
      </c>
      <c r="Y108" s="28" t="s">
        <v>9</v>
      </c>
    </row>
    <row r="109" spans="1:25" s="2" customFormat="1" ht="28.15" customHeight="1" thickBot="1" x14ac:dyDescent="0.2">
      <c r="A109" s="92"/>
      <c r="B109" s="94"/>
      <c r="C109" s="94"/>
      <c r="D109" s="96"/>
      <c r="E109" s="42"/>
      <c r="F109" s="117"/>
      <c r="G109" s="118"/>
      <c r="H109" s="44"/>
      <c r="I109" s="44"/>
      <c r="J109" s="44"/>
      <c r="K109" s="44"/>
      <c r="L109" s="119"/>
      <c r="M109" s="119"/>
      <c r="N109" s="120"/>
      <c r="O109" s="118"/>
      <c r="P109" s="121"/>
      <c r="Q109" s="43">
        <f>M108</f>
        <v>2.2130000000000001</v>
      </c>
      <c r="R109" s="43">
        <v>0</v>
      </c>
      <c r="S109" s="43">
        <v>0</v>
      </c>
      <c r="T109" s="44">
        <v>0</v>
      </c>
      <c r="U109" s="43">
        <v>0</v>
      </c>
      <c r="V109" s="42">
        <v>0</v>
      </c>
      <c r="W109" s="44">
        <v>0</v>
      </c>
      <c r="X109" s="45">
        <v>0</v>
      </c>
      <c r="Y109" s="29" t="s">
        <v>6</v>
      </c>
    </row>
    <row r="110" spans="1:25" s="2" customFormat="1" ht="28.15" customHeight="1" x14ac:dyDescent="0.15">
      <c r="A110" s="91">
        <v>52</v>
      </c>
      <c r="B110" s="99" t="s">
        <v>176</v>
      </c>
      <c r="C110" s="99" t="s">
        <v>177</v>
      </c>
      <c r="D110" s="101" t="s">
        <v>178</v>
      </c>
      <c r="E110" s="109">
        <v>1.2130000000000001</v>
      </c>
      <c r="F110" s="110">
        <f t="shared" ref="F110" si="246">E110</f>
        <v>1.2130000000000001</v>
      </c>
      <c r="G110" s="111">
        <f t="shared" ref="G110" si="247">H110</f>
        <v>0</v>
      </c>
      <c r="H110" s="115">
        <f t="shared" ref="H110" si="248">I110+J110+K110+L110</f>
        <v>0</v>
      </c>
      <c r="I110" s="113">
        <v>0</v>
      </c>
      <c r="J110" s="114">
        <v>0</v>
      </c>
      <c r="K110" s="114">
        <v>0</v>
      </c>
      <c r="L110" s="115">
        <v>0</v>
      </c>
      <c r="M110" s="115">
        <v>1.2130000000000001</v>
      </c>
      <c r="N110" s="116">
        <v>0</v>
      </c>
      <c r="O110" s="111">
        <f t="shared" ref="O110" si="249">E110+G110-M110-N110</f>
        <v>0</v>
      </c>
      <c r="P110" s="110">
        <f t="shared" ref="P110" si="250">O110</f>
        <v>0</v>
      </c>
      <c r="Q110" s="39">
        <v>13</v>
      </c>
      <c r="R110" s="39">
        <v>0</v>
      </c>
      <c r="S110" s="39">
        <v>0</v>
      </c>
      <c r="T110" s="40">
        <v>0</v>
      </c>
      <c r="U110" s="39">
        <v>0</v>
      </c>
      <c r="V110" s="38">
        <v>0</v>
      </c>
      <c r="W110" s="40">
        <v>0</v>
      </c>
      <c r="X110" s="41">
        <v>0</v>
      </c>
      <c r="Y110" s="28" t="s">
        <v>9</v>
      </c>
    </row>
    <row r="111" spans="1:25" s="2" customFormat="1" ht="28.15" customHeight="1" thickBot="1" x14ac:dyDescent="0.2">
      <c r="A111" s="92"/>
      <c r="B111" s="100"/>
      <c r="C111" s="100"/>
      <c r="D111" s="102"/>
      <c r="E111" s="42"/>
      <c r="F111" s="117"/>
      <c r="G111" s="118"/>
      <c r="H111" s="44"/>
      <c r="I111" s="44"/>
      <c r="J111" s="44"/>
      <c r="K111" s="44"/>
      <c r="L111" s="119"/>
      <c r="M111" s="119"/>
      <c r="N111" s="120"/>
      <c r="O111" s="118"/>
      <c r="P111" s="121"/>
      <c r="Q111" s="43">
        <f>M110</f>
        <v>1.2130000000000001</v>
      </c>
      <c r="R111" s="43">
        <v>0</v>
      </c>
      <c r="S111" s="43">
        <v>0</v>
      </c>
      <c r="T111" s="44">
        <v>0</v>
      </c>
      <c r="U111" s="43">
        <v>0</v>
      </c>
      <c r="V111" s="42">
        <v>0</v>
      </c>
      <c r="W111" s="44">
        <v>0</v>
      </c>
      <c r="X111" s="45">
        <v>0</v>
      </c>
      <c r="Y111" s="29" t="s">
        <v>6</v>
      </c>
    </row>
    <row r="112" spans="1:25" s="2" customFormat="1" ht="28.15" customHeight="1" x14ac:dyDescent="0.15">
      <c r="A112" s="91">
        <v>55</v>
      </c>
      <c r="B112" s="99" t="s">
        <v>179</v>
      </c>
      <c r="C112" s="99" t="s">
        <v>180</v>
      </c>
      <c r="D112" s="101" t="s">
        <v>181</v>
      </c>
      <c r="E112" s="109">
        <v>4.992</v>
      </c>
      <c r="F112" s="122">
        <f t="shared" ref="F112" si="251">E112</f>
        <v>4.992</v>
      </c>
      <c r="G112" s="123">
        <f t="shared" ref="G112" si="252">H112</f>
        <v>0.09</v>
      </c>
      <c r="H112" s="124">
        <f t="shared" ref="H112" si="253">I112+J112+K112+L112</f>
        <v>0.09</v>
      </c>
      <c r="I112" s="113">
        <v>0</v>
      </c>
      <c r="J112" s="114">
        <v>0</v>
      </c>
      <c r="K112" s="114">
        <v>0</v>
      </c>
      <c r="L112" s="124">
        <v>0.09</v>
      </c>
      <c r="M112" s="125">
        <v>5.0819999999999999</v>
      </c>
      <c r="N112" s="116">
        <v>0</v>
      </c>
      <c r="O112" s="111">
        <f t="shared" ref="O112" si="254">E112+G112-M112-N112</f>
        <v>0</v>
      </c>
      <c r="P112" s="110">
        <f t="shared" ref="P112" si="255">O112</f>
        <v>0</v>
      </c>
      <c r="Q112" s="126">
        <v>6</v>
      </c>
      <c r="R112" s="39">
        <v>0</v>
      </c>
      <c r="S112" s="39">
        <v>0</v>
      </c>
      <c r="T112" s="40">
        <v>0</v>
      </c>
      <c r="U112" s="39">
        <v>0</v>
      </c>
      <c r="V112" s="38">
        <v>0</v>
      </c>
      <c r="W112" s="40">
        <v>0</v>
      </c>
      <c r="X112" s="41">
        <v>0</v>
      </c>
      <c r="Y112" s="28" t="s">
        <v>9</v>
      </c>
    </row>
    <row r="113" spans="1:25" s="2" customFormat="1" ht="28.15" customHeight="1" thickBot="1" x14ac:dyDescent="0.2">
      <c r="A113" s="92"/>
      <c r="B113" s="100"/>
      <c r="C113" s="100"/>
      <c r="D113" s="102"/>
      <c r="E113" s="42"/>
      <c r="F113" s="122"/>
      <c r="G113" s="127"/>
      <c r="H113" s="124"/>
      <c r="I113" s="124"/>
      <c r="J113" s="124"/>
      <c r="K113" s="124"/>
      <c r="L113" s="125"/>
      <c r="M113" s="125"/>
      <c r="N113" s="128"/>
      <c r="O113" s="127"/>
      <c r="P113" s="129"/>
      <c r="Q113" s="126">
        <f>M112</f>
        <v>5.0819999999999999</v>
      </c>
      <c r="R113" s="43">
        <v>0</v>
      </c>
      <c r="S113" s="43">
        <v>0</v>
      </c>
      <c r="T113" s="44">
        <v>0</v>
      </c>
      <c r="U113" s="43">
        <v>0</v>
      </c>
      <c r="V113" s="42">
        <v>0</v>
      </c>
      <c r="W113" s="44">
        <v>0</v>
      </c>
      <c r="X113" s="45">
        <v>0</v>
      </c>
      <c r="Y113" s="29" t="s">
        <v>6</v>
      </c>
    </row>
    <row r="114" spans="1:25" s="3" customFormat="1" ht="19.899999999999999" customHeight="1" x14ac:dyDescent="0.15">
      <c r="A114" s="91" t="s">
        <v>11</v>
      </c>
      <c r="B114" s="105">
        <v>55</v>
      </c>
      <c r="C114" s="107"/>
      <c r="D114" s="95"/>
      <c r="E114" s="130">
        <f>SUM(E8:E113)</f>
        <v>657.03099999999984</v>
      </c>
      <c r="F114" s="131">
        <f t="shared" ref="F114:M114" si="256">SUM(F8:F113)</f>
        <v>657.03099999999984</v>
      </c>
      <c r="G114" s="132">
        <f t="shared" si="256"/>
        <v>0.56100000000000005</v>
      </c>
      <c r="H114" s="133">
        <f>SUM(H8:H113)</f>
        <v>0.56100000000000005</v>
      </c>
      <c r="I114" s="133">
        <f t="shared" si="256"/>
        <v>0</v>
      </c>
      <c r="J114" s="133">
        <f t="shared" si="256"/>
        <v>0</v>
      </c>
      <c r="K114" s="133">
        <f t="shared" si="256"/>
        <v>0</v>
      </c>
      <c r="L114" s="134">
        <f t="shared" si="256"/>
        <v>0.56100000000000005</v>
      </c>
      <c r="M114" s="134">
        <f t="shared" si="256"/>
        <v>176.75799999999998</v>
      </c>
      <c r="N114" s="130">
        <v>0</v>
      </c>
      <c r="O114" s="132">
        <f>SUM(O8:O113)</f>
        <v>480.83599999999984</v>
      </c>
      <c r="P114" s="131">
        <f>SUM(P8:P113)</f>
        <v>480.83599999999984</v>
      </c>
      <c r="Q114" s="112">
        <f>SUM(Q8,Q10,Q12,Q14,Q16,Q18,Q20,Q22,Q24,Q26,Q28,Q30,Q32,Q34,Q36,Q38,Q40,Q42,Q44,Q46,Q48,Q50,Q52,Q54,Q56,Q58,Q60,Q62,Q64,Q66,Q68,Q70,Q72,Q74,Q76,Q78,Q80,Q82,Q84,Q86,Q88,Q90,Q92,Q94,Q96,Q98,Q100,Q102,Q104,Q106,Q108,Q110,Q112)</f>
        <v>118</v>
      </c>
      <c r="R114" s="39">
        <v>0</v>
      </c>
      <c r="S114" s="39">
        <v>0</v>
      </c>
      <c r="T114" s="40">
        <v>0</v>
      </c>
      <c r="U114" s="39">
        <v>0</v>
      </c>
      <c r="V114" s="38">
        <v>0</v>
      </c>
      <c r="W114" s="40">
        <v>0</v>
      </c>
      <c r="X114" s="41">
        <v>0</v>
      </c>
      <c r="Y114" s="28" t="s">
        <v>9</v>
      </c>
    </row>
    <row r="115" spans="1:25" s="3" customFormat="1" ht="19.899999999999999" customHeight="1" thickBot="1" x14ac:dyDescent="0.2">
      <c r="A115" s="92"/>
      <c r="B115" s="106"/>
      <c r="C115" s="108"/>
      <c r="D115" s="96"/>
      <c r="E115" s="135"/>
      <c r="F115" s="136"/>
      <c r="G115" s="137"/>
      <c r="H115" s="138"/>
      <c r="I115" s="138"/>
      <c r="J115" s="138"/>
      <c r="K115" s="138"/>
      <c r="L115" s="139"/>
      <c r="M115" s="139"/>
      <c r="N115" s="140"/>
      <c r="O115" s="137"/>
      <c r="P115" s="141"/>
      <c r="Q115" s="43">
        <f>SUM(Q9,Q11,Q13,Q15,Q17,Q19,Q21,Q23,Q25,Q27,Q29,Q31,Q33,Q35,Q37,Q39,Q41,Q43,Q45,Q47,Q49,Q51,Q53,Q55,Q57,Q59,Q61,Q63,Q65,Q67,Q69,Q71,Q73,Q75,Q77,Q79,Q81,Q83,Q85,Q87,Q89,Q91,Q93,Q95,Q97,Q99,Q101,Q103,Q105,Q107,Q109,Q111,Q113)</f>
        <v>176.75799999999998</v>
      </c>
      <c r="R115" s="43">
        <v>0</v>
      </c>
      <c r="S115" s="43">
        <v>0</v>
      </c>
      <c r="T115" s="44">
        <v>0</v>
      </c>
      <c r="U115" s="43">
        <v>0</v>
      </c>
      <c r="V115" s="42">
        <v>0</v>
      </c>
      <c r="W115" s="44">
        <v>0</v>
      </c>
      <c r="X115" s="45">
        <v>0</v>
      </c>
      <c r="Y115" s="29" t="s">
        <v>6</v>
      </c>
    </row>
    <row r="116" spans="1:25" x14ac:dyDescent="0.15">
      <c r="O116" s="37"/>
    </row>
  </sheetData>
  <mergeCells count="251">
    <mergeCell ref="L114:L115"/>
    <mergeCell ref="M114:M115"/>
    <mergeCell ref="N114:N115"/>
    <mergeCell ref="O114:O115"/>
    <mergeCell ref="P114:P115"/>
    <mergeCell ref="E114:E115"/>
    <mergeCell ref="F114:F115"/>
    <mergeCell ref="G114:G115"/>
    <mergeCell ref="H114:H115"/>
    <mergeCell ref="I114:I115"/>
    <mergeCell ref="J114:J115"/>
    <mergeCell ref="A112:A113"/>
    <mergeCell ref="B112:B113"/>
    <mergeCell ref="C112:C113"/>
    <mergeCell ref="D112:D113"/>
    <mergeCell ref="A114:A115"/>
    <mergeCell ref="B114:B115"/>
    <mergeCell ref="C114:C115"/>
    <mergeCell ref="D114:D115"/>
    <mergeCell ref="K114:K115"/>
    <mergeCell ref="A108:A109"/>
    <mergeCell ref="B108:B109"/>
    <mergeCell ref="C108:C109"/>
    <mergeCell ref="D108:D109"/>
    <mergeCell ref="A110:A111"/>
    <mergeCell ref="B110:B111"/>
    <mergeCell ref="C110:C111"/>
    <mergeCell ref="D110:D111"/>
    <mergeCell ref="A104:A105"/>
    <mergeCell ref="B104:B105"/>
    <mergeCell ref="C104:C105"/>
    <mergeCell ref="D104:D105"/>
    <mergeCell ref="A106:A107"/>
    <mergeCell ref="B106:B107"/>
    <mergeCell ref="C106:C107"/>
    <mergeCell ref="D106:D107"/>
    <mergeCell ref="A100:A101"/>
    <mergeCell ref="B100:B101"/>
    <mergeCell ref="C100:C101"/>
    <mergeCell ref="D100:D101"/>
    <mergeCell ref="A102:A103"/>
    <mergeCell ref="B102:B103"/>
    <mergeCell ref="C102:C103"/>
    <mergeCell ref="D102:D103"/>
    <mergeCell ref="A96:A97"/>
    <mergeCell ref="B96:B97"/>
    <mergeCell ref="C96:C97"/>
    <mergeCell ref="D96:D97"/>
    <mergeCell ref="A98:A99"/>
    <mergeCell ref="B98:B99"/>
    <mergeCell ref="C98:C99"/>
    <mergeCell ref="D98:D99"/>
    <mergeCell ref="A92:A93"/>
    <mergeCell ref="B92:B93"/>
    <mergeCell ref="C92:C93"/>
    <mergeCell ref="D92:D93"/>
    <mergeCell ref="A94:A95"/>
    <mergeCell ref="B94:B95"/>
    <mergeCell ref="C94:C95"/>
    <mergeCell ref="D94:D95"/>
    <mergeCell ref="A88:A89"/>
    <mergeCell ref="B88:B89"/>
    <mergeCell ref="C88:C89"/>
    <mergeCell ref="D88:D89"/>
    <mergeCell ref="A90:A91"/>
    <mergeCell ref="B90:B91"/>
    <mergeCell ref="C90:C91"/>
    <mergeCell ref="D90:D91"/>
    <mergeCell ref="A84:A85"/>
    <mergeCell ref="B84:B85"/>
    <mergeCell ref="C84:C85"/>
    <mergeCell ref="D84:D85"/>
    <mergeCell ref="A86:A87"/>
    <mergeCell ref="B86:B87"/>
    <mergeCell ref="C86:C87"/>
    <mergeCell ref="D86:D87"/>
    <mergeCell ref="A80:A81"/>
    <mergeCell ref="B80:B81"/>
    <mergeCell ref="C80:C81"/>
    <mergeCell ref="D80:D81"/>
    <mergeCell ref="A82:A83"/>
    <mergeCell ref="B82:B83"/>
    <mergeCell ref="C82:C83"/>
    <mergeCell ref="D82:D83"/>
    <mergeCell ref="A76:A77"/>
    <mergeCell ref="B76:B77"/>
    <mergeCell ref="C76:C77"/>
    <mergeCell ref="D76:D77"/>
    <mergeCell ref="A78:A79"/>
    <mergeCell ref="B78:B79"/>
    <mergeCell ref="C78:C79"/>
    <mergeCell ref="D78:D79"/>
    <mergeCell ref="A72:A73"/>
    <mergeCell ref="B72:B73"/>
    <mergeCell ref="C72:C73"/>
    <mergeCell ref="D72:D73"/>
    <mergeCell ref="A74:A75"/>
    <mergeCell ref="B74:B75"/>
    <mergeCell ref="C74:C75"/>
    <mergeCell ref="D74:D75"/>
    <mergeCell ref="A68:A69"/>
    <mergeCell ref="B68:B69"/>
    <mergeCell ref="C68:C69"/>
    <mergeCell ref="D68:D69"/>
    <mergeCell ref="A70:A71"/>
    <mergeCell ref="B70:B71"/>
    <mergeCell ref="C70:C71"/>
    <mergeCell ref="D70:D71"/>
    <mergeCell ref="A64:A65"/>
    <mergeCell ref="B64:B65"/>
    <mergeCell ref="C64:C65"/>
    <mergeCell ref="D64:D65"/>
    <mergeCell ref="A66:A67"/>
    <mergeCell ref="B66:B67"/>
    <mergeCell ref="C66:C67"/>
    <mergeCell ref="D66:D67"/>
    <mergeCell ref="A60:A61"/>
    <mergeCell ref="B60:B61"/>
    <mergeCell ref="C60:C61"/>
    <mergeCell ref="D60:D61"/>
    <mergeCell ref="A62:A63"/>
    <mergeCell ref="B62:B63"/>
    <mergeCell ref="C62:C63"/>
    <mergeCell ref="D62:D63"/>
    <mergeCell ref="A56:A57"/>
    <mergeCell ref="B56:B57"/>
    <mergeCell ref="C56:C57"/>
    <mergeCell ref="D56:D57"/>
    <mergeCell ref="A58:A59"/>
    <mergeCell ref="B58:B59"/>
    <mergeCell ref="C58:C59"/>
    <mergeCell ref="D58:D59"/>
    <mergeCell ref="A52:A53"/>
    <mergeCell ref="B52:B53"/>
    <mergeCell ref="C52:C53"/>
    <mergeCell ref="D52:D53"/>
    <mergeCell ref="A54:A55"/>
    <mergeCell ref="B54:B55"/>
    <mergeCell ref="C54:C55"/>
    <mergeCell ref="D54:D55"/>
    <mergeCell ref="A48:A49"/>
    <mergeCell ref="B48:B49"/>
    <mergeCell ref="C48:C49"/>
    <mergeCell ref="D48:D49"/>
    <mergeCell ref="A50:A51"/>
    <mergeCell ref="B50:B51"/>
    <mergeCell ref="C50:C51"/>
    <mergeCell ref="D50:D51"/>
    <mergeCell ref="A44:A45"/>
    <mergeCell ref="B44:B45"/>
    <mergeCell ref="C44:C45"/>
    <mergeCell ref="D44:D45"/>
    <mergeCell ref="A46:A47"/>
    <mergeCell ref="B46:B47"/>
    <mergeCell ref="C46:C47"/>
    <mergeCell ref="D46:D47"/>
    <mergeCell ref="A40:A41"/>
    <mergeCell ref="B40:B41"/>
    <mergeCell ref="C40:C41"/>
    <mergeCell ref="D40:D41"/>
    <mergeCell ref="A42:A43"/>
    <mergeCell ref="B42:B43"/>
    <mergeCell ref="C42:C43"/>
    <mergeCell ref="D42:D43"/>
    <mergeCell ref="A36:A37"/>
    <mergeCell ref="B36:B37"/>
    <mergeCell ref="C36:C37"/>
    <mergeCell ref="D36:D37"/>
    <mergeCell ref="A38:A39"/>
    <mergeCell ref="B38:B39"/>
    <mergeCell ref="C38:C39"/>
    <mergeCell ref="D38:D39"/>
    <mergeCell ref="A32:A33"/>
    <mergeCell ref="B32:B33"/>
    <mergeCell ref="C32:C33"/>
    <mergeCell ref="D32:D33"/>
    <mergeCell ref="A34:A35"/>
    <mergeCell ref="B34:B35"/>
    <mergeCell ref="C34:C35"/>
    <mergeCell ref="D34:D35"/>
    <mergeCell ref="A28:A29"/>
    <mergeCell ref="B28:B29"/>
    <mergeCell ref="C28:C29"/>
    <mergeCell ref="D28:D29"/>
    <mergeCell ref="A30:A31"/>
    <mergeCell ref="B30:B31"/>
    <mergeCell ref="C30:C31"/>
    <mergeCell ref="D30:D31"/>
    <mergeCell ref="A24:A25"/>
    <mergeCell ref="B24:B25"/>
    <mergeCell ref="C24:C25"/>
    <mergeCell ref="D24:D25"/>
    <mergeCell ref="A26:A27"/>
    <mergeCell ref="B26:B27"/>
    <mergeCell ref="C26:C27"/>
    <mergeCell ref="D26:D27"/>
    <mergeCell ref="A20:A21"/>
    <mergeCell ref="B20:B21"/>
    <mergeCell ref="C20:C21"/>
    <mergeCell ref="D20:D21"/>
    <mergeCell ref="A22:A23"/>
    <mergeCell ref="B22:B23"/>
    <mergeCell ref="C22:C23"/>
    <mergeCell ref="D22:D23"/>
    <mergeCell ref="A16:A17"/>
    <mergeCell ref="B16:B17"/>
    <mergeCell ref="C16:C17"/>
    <mergeCell ref="D16:D17"/>
    <mergeCell ref="A18:A19"/>
    <mergeCell ref="B18:B19"/>
    <mergeCell ref="C18:C19"/>
    <mergeCell ref="D18:D19"/>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s>
  <phoneticPr fontId="1"/>
  <pageMargins left="0.51181102362204722" right="0.31496062992125984" top="0.55118110236220474" bottom="0.55118110236220474" header="0.31496062992125984" footer="0.31496062992125984"/>
  <pageSetup paperSize="9" scale="59" fitToHeight="0" orientation="landscape" r:id="rId1"/>
  <headerFooter>
    <oddHeader>&amp;L【機密性2情報】</oddHeader>
  </headerFooter>
  <rowBreaks count="1" manualBreakCount="1">
    <brk id="59"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個別表  (まちファンド)</vt:lpstr>
      <vt:lpstr>'個別表  (まちファンド)'!Print_Area</vt:lpstr>
      <vt:lpstr>'個別表  (まちファンド)'!Print_Titles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ㅤ</cp:lastModifiedBy>
  <cp:lastPrinted>2019-09-26T09:03:05Z</cp:lastPrinted>
  <dcterms:created xsi:type="dcterms:W3CDTF">2010-08-24T08:00:05Z</dcterms:created>
  <dcterms:modified xsi:type="dcterms:W3CDTF">2022-09-09T03:08:40Z</dcterms:modified>
</cp:coreProperties>
</file>