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
    </mc:Choice>
  </mc:AlternateContent>
  <xr:revisionPtr revIDLastSave="0" documentId="13_ncr:1_{4391F75B-5E1B-4E49-8EFF-8467DCCB369D}"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 r:id="rId5"/>
  </externalReferences>
  <definedNames>
    <definedName name="_xlnm._FilterDatabase" localSheetId="0" hidden="1">競争性のない随意契約によらざるを得ないもの!$A$4:$K$107</definedName>
    <definedName name="_xlnm.Print_Area" localSheetId="2">競争に付することが不利と認められるもの!$A$1:$K$29</definedName>
    <definedName name="_xlnm.Print_Area" localSheetId="0">競争性のない随意契約によらざるを得ないもの!$A$1:$K$107</definedName>
    <definedName name="_xlnm.Print_Area" localSheetId="1">緊急の必要により競争に付することができないもの!$A$1:$K$16</definedName>
    <definedName name="_xlnm.Print_Titles" localSheetId="2">競争に付することが不利と認められるもの!$3:$4</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 l="1"/>
  <c r="H20" i="3"/>
  <c r="H19" i="3"/>
  <c r="H18" i="3"/>
  <c r="H17" i="3"/>
  <c r="H16" i="3"/>
  <c r="H15" i="3"/>
  <c r="H14" i="3"/>
  <c r="H13" i="3"/>
  <c r="H12" i="3"/>
  <c r="H11" i="3"/>
  <c r="H10" i="3"/>
  <c r="H9" i="3"/>
  <c r="H8" i="3"/>
  <c r="H7" i="3"/>
  <c r="H6" i="3"/>
  <c r="H5" i="3"/>
  <c r="H11" i="2"/>
  <c r="H10" i="2"/>
  <c r="H9" i="2"/>
  <c r="H8" i="2"/>
  <c r="H7" i="2"/>
  <c r="H6" i="2"/>
  <c r="H5" i="2"/>
  <c r="H78" i="1"/>
  <c r="H77" i="1"/>
  <c r="H76" i="1"/>
  <c r="H75" i="1"/>
  <c r="H74" i="1"/>
  <c r="H73" i="1"/>
  <c r="H72" i="1"/>
  <c r="H71" i="1"/>
  <c r="H70" i="1"/>
  <c r="H69" i="1"/>
  <c r="H68" i="1"/>
  <c r="H67" i="1"/>
  <c r="H66" i="1"/>
  <c r="H65" i="1"/>
  <c r="H64" i="1"/>
  <c r="H63" i="1"/>
  <c r="H62" i="1"/>
  <c r="H61" i="1"/>
  <c r="H60" i="1"/>
  <c r="H59" i="1"/>
  <c r="H58" i="1"/>
  <c r="A58" i="1"/>
  <c r="H57" i="1"/>
  <c r="A57" i="1"/>
  <c r="H56" i="1"/>
  <c r="A56" i="1"/>
  <c r="H55" i="1"/>
  <c r="A55" i="1"/>
  <c r="H54" i="1"/>
  <c r="A54" i="1"/>
  <c r="H53" i="1"/>
  <c r="A53" i="1"/>
  <c r="H52" i="1"/>
  <c r="A52" i="1"/>
  <c r="H51" i="1"/>
  <c r="A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1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1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1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1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100-000005000000}">
      <text>
        <r>
          <rPr>
            <sz val="11"/>
            <color theme="1"/>
            <rFont val="ＭＳ Ｐゴシック"/>
            <family val="3"/>
            <charset val="128"/>
          </rPr>
          <t>簡潔に記載すること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2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2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2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2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2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<sst xmlns="http://schemas.openxmlformats.org/spreadsheetml/2006/main" count="645" uniqueCount="265">
  <si>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</si>
  <si>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</si>
  <si>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</si>
  <si>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</si>
  <si>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</si>
  <si>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</si>
  <si>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</si>
  <si>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</si>
  <si>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</si>
  <si>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</si>
  <si>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</si>
  <si>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</si>
  <si>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</si>
  <si>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</si>
  <si>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</si>
  <si>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</si>
  <si>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</si>
  <si>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</si>
  <si>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</si>
  <si>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</si>
  <si>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</si>
  <si>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</si>
  <si>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</si>
  <si>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</si>
  <si>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</si>
  <si>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</si>
  <si>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</si>
  <si>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</si>
  <si>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</si>
  <si>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</si>
  <si>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</si>
  <si>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</si>
  <si>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</si>
  <si>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</si>
  <si>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</si>
  <si>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</si>
  <si>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</si>
  <si>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</si>
  <si>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</si>
  <si>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</si>
  <si>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</si>
  <si>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</si>
  <si>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</si>
  <si>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ロ</t>
  </si>
  <si>
    <t>イ（イ）</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</si>
  <si>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</si>
  <si>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</si>
  <si>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イ（ニ）</t>
  </si>
  <si>
    <t>建設業情報管理システム電算処理業務</t>
  </si>
  <si>
    <t>会計法第２９条の３第４項</t>
    <phoneticPr fontId="2"/>
  </si>
  <si>
    <t>-</t>
  </si>
  <si>
    <t>令和５年度　企業情報データ提供業務</t>
  </si>
  <si>
    <t>支出負担行為担当官
四国地方整備局長　荒瀬　美和
香川県高松市サンポート3-33</t>
  </si>
  <si>
    <t>（一財）建設業技術者センター
東京都千代田区二番町３麹町スクエア</t>
    <phoneticPr fontId="2"/>
  </si>
  <si>
    <t>会計法第29条の３第４項及び予決令第１０２条の４第３号</t>
  </si>
  <si>
    <t>建設業者の許可情報、経営事項審査結果情報及び監理技術者情報等の企業情報について電子的に提供を受けるものである。（一財）建設業技術者センターは、建設業法第２７条の１９第１項の規定に基づき指定された唯一の監理資格者証交付機関であり、中央建設業審議会の建議により「発注者支援データベース・システム」を開発・運用・管理し、電子データによる情報提供を行っている。ゆえに行政目的を達成するために不可欠な特定の情報について当該情報を提供することが可能な唯一の者である。</t>
    <rPh sb="56" eb="57">
      <t>イチ</t>
    </rPh>
    <rPh sb="57" eb="58">
      <t>ザイ</t>
    </rPh>
    <rPh sb="100" eb="102">
      <t>カンリ</t>
    </rPh>
    <rPh sb="219" eb="221">
      <t>ユイイツ</t>
    </rPh>
    <phoneticPr fontId="3"/>
  </si>
  <si>
    <t>官報公告料</t>
  </si>
  <si>
    <t>独立行政法人国立印刷局
東京都港区虎ノ門２－２－５</t>
    <rPh sb="0" eb="2">
      <t>ドクリツ</t>
    </rPh>
    <rPh sb="2" eb="4">
      <t>ギョウセイ</t>
    </rPh>
    <rPh sb="4" eb="6">
      <t>ホウジン</t>
    </rPh>
    <rPh sb="6" eb="8">
      <t>コクリツ</t>
    </rPh>
    <phoneticPr fontId="2"/>
  </si>
  <si>
    <t>会計法第29条の３第４項及び予決令第１０２条の４第３号</t>
    <phoneticPr fontId="2"/>
  </si>
  <si>
    <t xml:space="preserve">独立行政法人国立印刷局は、独立行政法人国立印刷局法第１１条第３項に基づき、官報の編集、印刷及び普及を行うことができる唯一の独立行政法人である。
</t>
    <phoneticPr fontId="2"/>
  </si>
  <si>
    <t>ハ</t>
  </si>
  <si>
    <t>令和５年度「ｉＪＡＭＰ」情報提供</t>
  </si>
  <si>
    <t>（株）時事通信社
東京都中央区銀座５－１５－８</t>
    <rPh sb="0" eb="3">
      <t>カブ</t>
    </rPh>
    <phoneticPr fontId="2"/>
  </si>
  <si>
    <t>行財政、経済情報等必要な専門情報を２４時間リアルタイムで入手することができるサービスを行っている唯一の業者である（株）時事通信社から、行政目的を達成するために不可欠な特定の情報について提供を受けるもの。</t>
    <rPh sb="48" eb="50">
      <t>ユイイツ</t>
    </rPh>
    <rPh sb="51" eb="53">
      <t>ギョウシャ</t>
    </rPh>
    <rPh sb="56" eb="59">
      <t>カブ</t>
    </rPh>
    <rPh sb="59" eb="61">
      <t>ジジ</t>
    </rPh>
    <rPh sb="61" eb="64">
      <t>ツウシンシャ</t>
    </rPh>
    <rPh sb="83" eb="85">
      <t>トクテイ</t>
    </rPh>
    <rPh sb="92" eb="94">
      <t>テイキョウ</t>
    </rPh>
    <rPh sb="95" eb="96">
      <t>ウ</t>
    </rPh>
    <phoneticPr fontId="3"/>
  </si>
  <si>
    <t>令和５年度　四万十地区マスプロダクツ型排水ポンプ設備実証試験業務</t>
    <phoneticPr fontId="2"/>
  </si>
  <si>
    <t>（株）荏原製作所
東京都大田区羽田旭町１１－１</t>
    <rPh sb="0" eb="3">
      <t>カブ</t>
    </rPh>
    <rPh sb="9" eb="12">
      <t>トウキョウト</t>
    </rPh>
    <rPh sb="12" eb="15">
      <t>オオタク</t>
    </rPh>
    <rPh sb="15" eb="17">
      <t>ハネダ</t>
    </rPh>
    <rPh sb="17" eb="18">
      <t>アサヒ</t>
    </rPh>
    <rPh sb="18" eb="19">
      <t>マチ</t>
    </rPh>
    <phoneticPr fontId="2"/>
  </si>
  <si>
    <t xml:space="preserve">マスプロダクツを活用した新たな排水ポンプ設備の技術開発・導入等を目的として、試験装置全般の計画・設計・製作・設置及び現場実証試験を行い、実用性等の検討を行うもの。
業務の実施にあたっては、「マスプロダクツ型排水ポンプ技術の開発・導入・活用に関するプロジェクト公募実施の公示（関東地方整備局令和３年１月１２日）」（以下「公示」）にて選定された主ポンプ技術を有し、かつ試験装置全般の設計・開発・製作・設置、試験を実施した高度な技術を保有していること、並びに令和４年度四万十地区マスプロダクツ型排水ポンプ設備実証試験業務（以下「その１業務」）の設計思想の確実な継承が必要となる。
（株）荏原製作所はその１業務の受注者であり、公示にて選定された主ポンプ技術を有し、試験装置全般の設計・開発・製作・設置、試験を実施した高度な技術を保有している唯一の法人である。
</t>
    <phoneticPr fontId="2"/>
  </si>
  <si>
    <t>令和５年度　危機管理型水位計運用システム利用</t>
  </si>
  <si>
    <t>支出負担行為担当官
四国地方整備局長　荒瀬　美和
香川県高松市サンポート3-33</t>
    <phoneticPr fontId="2"/>
  </si>
  <si>
    <t>（一財）河川情報センター
東京都千代田区麹町１－３</t>
    <phoneticPr fontId="2"/>
  </si>
  <si>
    <t>四国地方整備局が設置する危機管理型水位計が観測した水位情報等を（一財）河川情報センターが構築した危機管理型水位計共同運用システムに収集し、河川管理者、市町村、一般住民に対して適時適切に提供するものである。
システムの管理･運営については、国・地方公共団体間での取り決めにより、（一財）河川情報センターを管理運営機関として特定している。</t>
    <rPh sb="139" eb="140">
      <t>イチ</t>
    </rPh>
    <rPh sb="140" eb="141">
      <t>ザイ</t>
    </rPh>
    <phoneticPr fontId="3"/>
  </si>
  <si>
    <t>令和５年度　全国道路施設点検データベース施設情報提供</t>
  </si>
  <si>
    <t>（一財）日本みち研究所
東京都江東区木場２－５－１２MAビル</t>
    <rPh sb="12" eb="15">
      <t>トウキョウト</t>
    </rPh>
    <rPh sb="15" eb="18">
      <t>コウトウク</t>
    </rPh>
    <rPh sb="18" eb="20">
      <t>キバ</t>
    </rPh>
    <phoneticPr fontId="2"/>
  </si>
  <si>
    <t>国土交通省道路局が設置した学識経験者等で構成される「道路技術懇談会」での検討を踏まえ、「道路施設のデータベースを整備及び管理運営するＤＢ管理運営機関に関する公募」を実施し審議の結果、基礎データのＤＢ管理運営機関として選定された（一財）日本みち研究所が管理する「全国道路施設点検データベース」の利用契約。</t>
    <rPh sb="114" eb="115">
      <t>イチ</t>
    </rPh>
    <rPh sb="115" eb="116">
      <t>ザイ</t>
    </rPh>
    <rPh sb="117" eb="119">
      <t>ニホン</t>
    </rPh>
    <rPh sb="121" eb="124">
      <t>ケンキュウショ</t>
    </rPh>
    <rPh sb="125" eb="127">
      <t>カンリ</t>
    </rPh>
    <rPh sb="130" eb="132">
      <t>ゼンコク</t>
    </rPh>
    <rPh sb="132" eb="134">
      <t>ドウロ</t>
    </rPh>
    <rPh sb="134" eb="136">
      <t>シセツ</t>
    </rPh>
    <rPh sb="136" eb="138">
      <t>テンケン</t>
    </rPh>
    <rPh sb="146" eb="148">
      <t>リヨウ</t>
    </rPh>
    <rPh sb="148" eb="150">
      <t>ケイヤク</t>
    </rPh>
    <phoneticPr fontId="3"/>
  </si>
  <si>
    <t>宅地建物取引業免許事務処理システム電算処理等業務</t>
  </si>
  <si>
    <t>（一財）不動産適正取引推進機構
東京都港区虎ノ門３－８－２１</t>
    <rPh sb="1" eb="3">
      <t>イチザイ</t>
    </rPh>
    <phoneticPr fontId="2"/>
  </si>
  <si>
    <t>宅地建物取引業に係る免許事務等を行う国土交通省（地方支分部局及び沖縄総合事務局を含む。）及び47都道府県に設置される専用端末機から送信される宅地建物取引業者に関するデータを、電算機を使用してデータベース化するとともに、当該データベースの稼働状況の運用管理等を行うもの。
国土交通省と47都道府県との間での取り決めにより、（一財）不動産適正取引推進機構を管理運営機関として決定している。　</t>
    <rPh sb="161" eb="162">
      <t>イチ</t>
    </rPh>
    <rPh sb="162" eb="163">
      <t>ザイ</t>
    </rPh>
    <phoneticPr fontId="3"/>
  </si>
  <si>
    <t>（一財）建設業情報管理センター
東京都中央区築地２－１１－２４</t>
    <rPh sb="1" eb="3">
      <t>イチザイ</t>
    </rPh>
    <phoneticPr fontId="2"/>
  </si>
  <si>
    <t>建設業許可事務等を行う国土交通省（地方支分部局及び沖縄総合事務局）及び４７都道府県（以下「許可行政庁」という。）が、建設業者の許可情報等を許可行政庁間で共有することにより、建設業者に対する指導監督業務を適正に行うこと等を目的とする。
（一財）建設業情報管理センターは、４７都道府県等の合意により設立された組織であり、建設業情報管理システムを全ての許可行政庁が使用している。
ゆえに行政目的を達成するために不可欠な特定の情報について当該情報を提供することが可能な唯一の者である。</t>
    <rPh sb="121" eb="123">
      <t>ケンセツ</t>
    </rPh>
    <rPh sb="230" eb="232">
      <t>ユイイツ</t>
    </rPh>
    <rPh sb="233" eb="234">
      <t>シャ</t>
    </rPh>
    <phoneticPr fontId="3"/>
  </si>
  <si>
    <t>令和５年度徳島地積測量図作成等業務（Ｒ４海陽町その１）</t>
  </si>
  <si>
    <t>分任支出負担行為担当官
四国地方整備局　徳島河川国道事務所長　関　健太郎
徳島県徳島市上吉野町3-35</t>
  </si>
  <si>
    <t>（一社）ヤマト公共嘱託登記土地家屋調査士協会
奈良県大和郡山市城町１６４４－１</t>
    <rPh sb="23" eb="26">
      <t>ナラケン</t>
    </rPh>
    <phoneticPr fontId="2"/>
  </si>
  <si>
    <t>公共用地の取得に伴う分筆登記、地積更正登記等の土地の表示登記を行うために必要となる地積測量図の作成等を行うものであり、「不動産の表示に関する登記事務取扱要領」の定めにより特定される者。</t>
  </si>
  <si>
    <t>令和５年度徳島地積測量図作成等業務（その１）</t>
  </si>
  <si>
    <t>（公社）徳島県公共嘱託登記土地家屋調査士協会
徳島市出来島本町２－４２－５</t>
    <phoneticPr fontId="2"/>
  </si>
  <si>
    <t>土地賃貸借料</t>
  </si>
  <si>
    <t>個人
（個人情報保護法により非開示）</t>
  </si>
  <si>
    <t>場所が限定されることにより、供給者が一に特定される賃貸借契約。</t>
  </si>
  <si>
    <t>徳島県知事
徳島県徳島市万代町１－１</t>
    <rPh sb="6" eb="9">
      <t>トクシマケン</t>
    </rPh>
    <phoneticPr fontId="2"/>
  </si>
  <si>
    <t>宿舎賃貸借料（富岡町第４宿舎）</t>
  </si>
  <si>
    <t>分任支出負担行為担当官
四国地方整備局　那賀川河川事務所長　安永　一夫
徳島県阿南市領家町室ノ内390</t>
  </si>
  <si>
    <t>安井興産（有）
徳島県徳島市中昭和町1－6</t>
    <rPh sb="8" eb="11">
      <t>トクシマケン</t>
    </rPh>
    <phoneticPr fontId="2"/>
  </si>
  <si>
    <t>宿舎賃貸借料（富岡町宿舎外）</t>
  </si>
  <si>
    <t>宿舎賃貸借料（領家町宿舎第５号）</t>
  </si>
  <si>
    <t>宿舎賃貸借料（領家町宿舎）</t>
  </si>
  <si>
    <t>駐車場敷地借上料（那賀川）</t>
  </si>
  <si>
    <t>全日本食品（株）
東京都足立区入谷6－2－2</t>
    <phoneticPr fontId="2"/>
  </si>
  <si>
    <t>宿舎敷地借上料（横見町宿舎第１号）</t>
  </si>
  <si>
    <t>アルボ興産（株）
徳島県阿南市原崎町居屋敷71</t>
    <rPh sb="5" eb="8">
      <t>カブ</t>
    </rPh>
    <rPh sb="9" eb="12">
      <t>トクシマケン</t>
    </rPh>
    <phoneticPr fontId="2"/>
  </si>
  <si>
    <t>庁舎敷地借上料</t>
  </si>
  <si>
    <t>分任支出負担行為担当官
四国地方整備局　四国山地砂防事務所長　野村　康裕
徳島県三好市井川町西井川68-1</t>
  </si>
  <si>
    <t>大豊監督官詰所建物借上料</t>
  </si>
  <si>
    <t>大豊町長
高知県長岡郡大豊町高須２３１</t>
    <phoneticPr fontId="2"/>
  </si>
  <si>
    <t>令和５年度　高知地区地積測量図作成等業務（その１）</t>
  </si>
  <si>
    <t>令和５年度　大内白鳥監督官詰所賃貸借</t>
  </si>
  <si>
    <t>分任支出負担行為担当官
四国地方整備局　香川河川国道事務所長　黒木　賢二郎
香川県高松市福岡町4-26-32</t>
  </si>
  <si>
    <t>東かがわ市長
香川県東かがわ市湊１８４７－１</t>
    <rPh sb="7" eb="10">
      <t>カガワケン</t>
    </rPh>
    <phoneticPr fontId="2"/>
  </si>
  <si>
    <t>令和５年度　地積測量図作成等業務（その２）</t>
  </si>
  <si>
    <t>分任支出負担行為担当官
四国地方整備局　松山河川国道事務所長　菊地　志郎
愛媛県松山市土居田町797-2</t>
  </si>
  <si>
    <t>土地家屋調査士法人コクド
大阪府寝屋川市木田町３－２６－１０５</t>
    <rPh sb="13" eb="16">
      <t>オオサカフ</t>
    </rPh>
    <phoneticPr fontId="2"/>
  </si>
  <si>
    <t>分任支出負担行為担当官
四国地方整備局　大洲河川国道事務所長　江川　昌克
愛媛県大洲市中村210</t>
  </si>
  <si>
    <t>個人
（個人情報保護法により非開示）</t>
    <phoneticPr fontId="2"/>
  </si>
  <si>
    <t>令和５年度　地積測量図作成等業務（その１）</t>
  </si>
  <si>
    <t>分任支出負担行為担当官
四国地方整備局　山鳥坂ダム工事事務所長　竹内　宏隆
愛媛県大洲市肱川町予子林6-4</t>
  </si>
  <si>
    <t>（公社）愛媛県公共嘱託登記土地家屋調査士協会
愛媛県松山市南江戸１－４－１４</t>
    <rPh sb="1" eb="3">
      <t>コウシャ</t>
    </rPh>
    <rPh sb="23" eb="26">
      <t>エヒメケン</t>
    </rPh>
    <phoneticPr fontId="2"/>
  </si>
  <si>
    <t>令和５年度高知海岸作業ヤード賃貸借（その１）（仁井田ヤード）</t>
  </si>
  <si>
    <t>分任支出負担行為担当官
四国地方整備局　高知河川国道事務所長　小林　賢也
高知県高知市六泉寺町96-7</t>
  </si>
  <si>
    <t>住友大阪セメント（株）四国支店
香川県高松市丸の内４－４</t>
    <rPh sb="8" eb="11">
      <t>カブ</t>
    </rPh>
    <rPh sb="16" eb="19">
      <t>カガワケン</t>
    </rPh>
    <phoneticPr fontId="2"/>
  </si>
  <si>
    <t>令和５年度県有財産使用料（高知新港ブロック製作・ブロック仮置）高知河川国道事務所</t>
  </si>
  <si>
    <t>高知県契約担当者高知県知事
高知県高知市丸ノ内１－２－２０</t>
    <rPh sb="14" eb="17">
      <t>コウチケン</t>
    </rPh>
    <phoneticPr fontId="2"/>
  </si>
  <si>
    <t>令和５年度土地賃借料</t>
  </si>
  <si>
    <t>分任支出負担行為担当官
四国地方整備局　土佐国道事務所長　森山　崇
高知県高知市江陽町2-2</t>
  </si>
  <si>
    <t>池ヶ谷堰堤管理用道路工事に係る設計意図伝達等業務（湧水対策）</t>
    <phoneticPr fontId="2"/>
  </si>
  <si>
    <t>協和設計（株）
大阪府茨木市丑寅２－１－３４</t>
    <rPh sb="4" eb="7">
      <t>カブ</t>
    </rPh>
    <rPh sb="8" eb="11">
      <t>オオサカフ</t>
    </rPh>
    <rPh sb="11" eb="14">
      <t>イバラキシ</t>
    </rPh>
    <rPh sb="14" eb="16">
      <t>ウシトラ</t>
    </rPh>
    <phoneticPr fontId="2"/>
  </si>
  <si>
    <t xml:space="preserve">「令和４－５年度　池ヶ谷堰堤管理用道路工事」の施工にあたり、設計当時の詳細な地質調査結果や湧水処理に対する設計思想を確認する必要があり、「令和元年度　池ヶ谷法面対策施工計画検討業務」の履行者である協和設計（株）は、設計に関する参照情報、設計条件の考え方及び履行経緯等、行政目的を達成するために不可欠な特定の情報について提供することが可能な唯一の者である。
</t>
    <rPh sb="23" eb="25">
      <t>セコウ</t>
    </rPh>
    <rPh sb="92" eb="94">
      <t>リコウ</t>
    </rPh>
    <rPh sb="94" eb="95">
      <t>シャ</t>
    </rPh>
    <rPh sb="98" eb="100">
      <t>キョウワ</t>
    </rPh>
    <rPh sb="100" eb="102">
      <t>セッケイ</t>
    </rPh>
    <rPh sb="102" eb="105">
      <t>カブ</t>
    </rPh>
    <phoneticPr fontId="2"/>
  </si>
  <si>
    <t>鳴門ＣＣＢ（第２工区東）引込管等・連系設備工事（その１）</t>
  </si>
  <si>
    <t>エヌ・ティ・ティ・インフラネット（株）徳島支店</t>
  </si>
  <si>
    <t>電線類の地中化に伴う引込管及び連系管路並びに連系設備の整備に関する覚書（平成２３年６月３０日）」に基づく委託契約</t>
  </si>
  <si>
    <t>鳴門ＣＣＢ（第２工区東）引込管等・連系設備工事（その２）</t>
  </si>
  <si>
    <t>四国電力送配電（株）徳島支社
徳島県徳島市寺島本町東２－２９</t>
  </si>
  <si>
    <t>鳴門地区譲渡設備改造外電線共同溝工事（第２工区）</t>
    <phoneticPr fontId="2"/>
  </si>
  <si>
    <t>美波ＣＣＢ（第２工区西）引込管等・連系設備工事（その１）</t>
    <phoneticPr fontId="2"/>
  </si>
  <si>
    <t>美波ＣＣＢ（第２工区西）引込管等・連系設備工事（その２）</t>
  </si>
  <si>
    <t>四国電力送配電（株）徳島支社</t>
  </si>
  <si>
    <t>令和５年度　徳島管内道路埋蔵文化財調査委託</t>
  </si>
  <si>
    <t>徳島県知事
徳島県徳島市万代町１－１</t>
    <rPh sb="6" eb="9">
      <t>トクシマケン</t>
    </rPh>
    <phoneticPr fontId="3"/>
  </si>
  <si>
    <t xml:space="preserve">「建設省がおこなう道路事業の建設工事施行に伴う埋蔵文化財の取扱いについて」の通達に基づく契約
</t>
    <phoneticPr fontId="2"/>
  </si>
  <si>
    <t>吉野川市長
徳島県吉野川市鴨島町鴨島１１５－１</t>
    <rPh sb="6" eb="9">
      <t>トクシマケン</t>
    </rPh>
    <phoneticPr fontId="3"/>
  </si>
  <si>
    <t>河川法第99条に基づく委託のため。</t>
  </si>
  <si>
    <t>美馬市長
徳島県美馬市穴吹町穴吹字九反地５</t>
    <rPh sb="5" eb="8">
      <t>トクシマケン</t>
    </rPh>
    <phoneticPr fontId="3"/>
  </si>
  <si>
    <t>つるぎ町長
徳島県美馬郡つるぎ町貞光字東浦１－３</t>
  </si>
  <si>
    <t>東みよし町長
徳島県三好郡東みよし町加茂３３６０</t>
  </si>
  <si>
    <t>阿波市長
徳島県阿波市市場町切幡字古田２０１－１</t>
    <rPh sb="5" eb="8">
      <t>トクシマケン</t>
    </rPh>
    <phoneticPr fontId="3"/>
  </si>
  <si>
    <t>三好市長
徳島県三好市池田町シンマチ１５００－２</t>
    <rPh sb="5" eb="8">
      <t>トクシマケン</t>
    </rPh>
    <phoneticPr fontId="3"/>
  </si>
  <si>
    <t>鳴門市長
徳島県鳴門市撫養町南浜字東浜１７０</t>
    <rPh sb="5" eb="8">
      <t>トクシマケン</t>
    </rPh>
    <phoneticPr fontId="3"/>
  </si>
  <si>
    <t>令和５年度　那賀川河川改修事業（加茂堤防）に伴う埋蔵文化財調査業務</t>
  </si>
  <si>
    <t xml:space="preserve">「建設省がおこなう道路事業の建設工事施行に伴う埋蔵文化財の取扱いについて」の通達に基づく契約
</t>
  </si>
  <si>
    <t>令和５年度　高松町地区第１工区電線共同溝引込管等その１工事</t>
  </si>
  <si>
    <t>エヌ・ティ・ティ・インフラネット（株）　香川支店
香川県高松市番町２－１－１</t>
  </si>
  <si>
    <t>令和５年度　高松町地区第１工区電線共同溝引込管等その２工事</t>
  </si>
  <si>
    <t>四国電力送配電（株）
香川県高松市丸の内２－５</t>
  </si>
  <si>
    <t>令和５年度　香川埋蔵文化財発掘調査委託</t>
  </si>
  <si>
    <t>香川県教育委員会　教育長
香川県高松市番町４－１－１０</t>
    <rPh sb="13" eb="16">
      <t>カガワケン</t>
    </rPh>
    <phoneticPr fontId="3"/>
  </si>
  <si>
    <t>令和５年度　丸亀地区樋門等操作・点検及び水位観測委託業務</t>
  </si>
  <si>
    <t>丸亀市長
香川県丸亀市大手町２－３－１</t>
    <rPh sb="5" eb="8">
      <t>カガワケン</t>
    </rPh>
    <phoneticPr fontId="3"/>
  </si>
  <si>
    <t>令和５年度　まんのう地区樋門操作・点検及び水位観測委託業務</t>
    <phoneticPr fontId="2"/>
  </si>
  <si>
    <t>まんのう町長
香川県仲多度郡まんのう町吉野下４３０</t>
  </si>
  <si>
    <t>令和５年度　松山管内埋蔵文化財発掘調査委託</t>
  </si>
  <si>
    <t>愛媛県知事
愛媛県松山市一番町４－４－２</t>
    <rPh sb="6" eb="9">
      <t>エヒメケン</t>
    </rPh>
    <phoneticPr fontId="3"/>
  </si>
  <si>
    <t>令和５年度　要津寺谷川樋門外水位観測業務委託</t>
  </si>
  <si>
    <t>大洲市長
愛媛県大洲市大洲６９０－１</t>
  </si>
  <si>
    <t>令和５年度　大洲管内埋蔵文化財発掘調査委託</t>
  </si>
  <si>
    <t>令和５年度　仁西樋門外操作、点検整備及び水位観測業務</t>
  </si>
  <si>
    <t>高知市長
高知県高知市本町５－１－４５</t>
    <rPh sb="5" eb="8">
      <t>コウチケン</t>
    </rPh>
    <phoneticPr fontId="3"/>
  </si>
  <si>
    <t>令和５年度　新居樋門外操作、点検整備及び水位観測業務</t>
  </si>
  <si>
    <t>土佐市長
高知県土佐市高岡町甲２０１７－１</t>
    <rPh sb="5" eb="8">
      <t>コウチケン</t>
    </rPh>
    <phoneticPr fontId="3"/>
  </si>
  <si>
    <t>令和５年度　京田樋門外操作、点検整備及び水位観測業務</t>
  </si>
  <si>
    <t>香美市長
高知県香美市土佐山田町宝町１－２－１</t>
    <rPh sb="5" eb="8">
      <t>コウチケン</t>
    </rPh>
    <phoneticPr fontId="3"/>
  </si>
  <si>
    <t>令和５年度　神母樋門外操作、点検整備及び水位観測業務</t>
  </si>
  <si>
    <t>日高村長
高知県高岡郡日高村本郷６１－１</t>
  </si>
  <si>
    <t>令和５年度　奥田川樋門外操作、点検整備及び水位観測業務</t>
  </si>
  <si>
    <t>いの町長
高知県吾川郡いの町１７００－１</t>
  </si>
  <si>
    <t>令和５年度　安芸道路埋蔵文化財発掘調査整理業務委託</t>
  </si>
  <si>
    <t>高知県知事
高知県高知市丸ノ内１－２－２０</t>
    <rPh sb="6" eb="9">
      <t>コウチケン</t>
    </rPh>
    <phoneticPr fontId="3"/>
  </si>
  <si>
    <t>令和５年度　吉野川河川改修事業（加茂第二堤防）関連埋蔵文化財発掘調査業務</t>
    <phoneticPr fontId="2"/>
  </si>
  <si>
    <t>令和５ー６年度　美馬職安設計その２業務</t>
    <phoneticPr fontId="2"/>
  </si>
  <si>
    <t>支出負担行為担当官
四国地方整備局長　佐々木　淑充
香川県高松市サンポート3-33</t>
    <phoneticPr fontId="2"/>
  </si>
  <si>
    <t>（株）徳岡設計
大阪府大阪市中央区本町橋５－１４</t>
    <phoneticPr fontId="2"/>
  </si>
  <si>
    <t xml:space="preserve">美馬公共職業安定所庁舎の新築工事施工段階において、設計者が設計業務の成果である設計図書に基づき、工事受注者等に対し、その設計意図を伝えるための質疑応答及び説明、設計者が確認を要すると考えている部材・部位に係る施工図等の確認、或いは工事材料・設備機器等及びそれらの色・柄・形状等の選定に関しての設計意図の観点からの必要な助言等を行う設計意図伝達業務である。
本業務は、建築士法の規定に基づく国土交通省告示第九十八号（平成31年1月21日）において、設計に関する標準業務のうち「工事施工段階において設計者が行うことに合理性がある実施設計に関する標準業務」に該当する。
以上から、本業務は、「令和２－３年度　美馬職安設計業務」の設計者しかなし得ない業務である。
なお、「令和２－３年度　美馬職安設計業務」は、令和２年度に簡易公募型プロポーザル方式により選定された上記業者が行ったものである。
</t>
    <phoneticPr fontId="2"/>
  </si>
  <si>
    <t>渋滞対策に関するテレビＣＭ放送</t>
    <phoneticPr fontId="2"/>
  </si>
  <si>
    <t>四国放送株式会社
徳島市中徳島町２－５－２</t>
    <phoneticPr fontId="2"/>
  </si>
  <si>
    <t>交差点を右折する道路利用者を対象に、国道５５号勝浦川橋北詰交差点を直進し、大野交差点での右折を促す道路情報の提供を目的とする。
徳島県内の地上デジタル放送を行う放送局としては「四国放送」のみであり、本件の目的を確実に且つ効果的に達成することが可能な唯一の者である。</t>
    <rPh sb="0" eb="3">
      <t>コウサテン</t>
    </rPh>
    <rPh sb="4" eb="6">
      <t>ウセツ</t>
    </rPh>
    <rPh sb="8" eb="10">
      <t>ドウロ</t>
    </rPh>
    <rPh sb="10" eb="13">
      <t>リヨウシャ</t>
    </rPh>
    <rPh sb="14" eb="16">
      <t>タイショウ</t>
    </rPh>
    <rPh sb="18" eb="20">
      <t>コクドウ</t>
    </rPh>
    <rPh sb="22" eb="23">
      <t>ゴウ</t>
    </rPh>
    <rPh sb="23" eb="25">
      <t>カツウラ</t>
    </rPh>
    <rPh sb="25" eb="26">
      <t>カワ</t>
    </rPh>
    <rPh sb="26" eb="27">
      <t>ハシ</t>
    </rPh>
    <rPh sb="27" eb="29">
      <t>キタヅメ</t>
    </rPh>
    <rPh sb="29" eb="32">
      <t>コウサテン</t>
    </rPh>
    <rPh sb="33" eb="35">
      <t>チョクシン</t>
    </rPh>
    <rPh sb="37" eb="39">
      <t>オオノ</t>
    </rPh>
    <rPh sb="39" eb="42">
      <t>コウサテン</t>
    </rPh>
    <rPh sb="44" eb="46">
      <t>ウセツ</t>
    </rPh>
    <rPh sb="47" eb="48">
      <t>ウナガ</t>
    </rPh>
    <rPh sb="49" eb="51">
      <t>ドウロ</t>
    </rPh>
    <rPh sb="51" eb="53">
      <t>ジョウホウ</t>
    </rPh>
    <rPh sb="54" eb="56">
      <t>テイキョウ</t>
    </rPh>
    <rPh sb="57" eb="59">
      <t>モクテキ</t>
    </rPh>
    <rPh sb="64" eb="66">
      <t>トクシマ</t>
    </rPh>
    <rPh sb="66" eb="68">
      <t>ケンナイ</t>
    </rPh>
    <rPh sb="69" eb="71">
      <t>チジョウ</t>
    </rPh>
    <rPh sb="75" eb="77">
      <t>ホウソウ</t>
    </rPh>
    <rPh sb="78" eb="79">
      <t>オコナ</t>
    </rPh>
    <rPh sb="80" eb="83">
      <t>ホウソウキョク</t>
    </rPh>
    <rPh sb="88" eb="90">
      <t>シコク</t>
    </rPh>
    <rPh sb="90" eb="92">
      <t>ホウソウ</t>
    </rPh>
    <rPh sb="102" eb="104">
      <t>モクテキ</t>
    </rPh>
    <rPh sb="105" eb="107">
      <t>カクジツ</t>
    </rPh>
    <rPh sb="108" eb="109">
      <t>カ</t>
    </rPh>
    <rPh sb="110" eb="113">
      <t>コウカテキ</t>
    </rPh>
    <rPh sb="114" eb="116">
      <t>タッセイ</t>
    </rPh>
    <rPh sb="121" eb="123">
      <t>カノウ</t>
    </rPh>
    <rPh sb="124" eb="126">
      <t>ユイイツ</t>
    </rPh>
    <rPh sb="127" eb="128">
      <t>シャ</t>
    </rPh>
    <phoneticPr fontId="2"/>
  </si>
  <si>
    <t>土地及び建物の賃貸借（東部建設監督官詰所）</t>
  </si>
  <si>
    <t>中芸地区商工会
高知県安芸郡田野町１７６７－１２</t>
  </si>
  <si>
    <r>
      <t>令和</t>
    </r>
    <r>
      <rPr>
        <sz val="12"/>
        <rFont val="Meiryo UI"/>
        <family val="3"/>
        <charset val="128"/>
      </rPr>
      <t>５年度　河川防災ステーション管理業務委託</t>
    </r>
    <phoneticPr fontId="2"/>
  </si>
  <si>
    <t>令和５年度　能登地震災害応急復旧支援（その２）</t>
    <phoneticPr fontId="2"/>
  </si>
  <si>
    <t>分任支出負担行為担当官
四国地方整備局　大洲河川国道事務所長　江川　昌克
愛媛県大洲市中村210</t>
    <phoneticPr fontId="2"/>
  </si>
  <si>
    <t>（株）浅田組
宇和島市寄松甲１５４</t>
    <phoneticPr fontId="2"/>
  </si>
  <si>
    <t>今後の災害被害の最小化の観点から、令和６年能登半島地震における応急策及び支援活動として、直ちに現地支援班に関する対応を目的としており、現地の被害状況等を踏まえれば、緊急の必要により通常の競争に付することができないため、会計法第２９条の３第４項及び予算決算及び会計令第１０２条の４第３号により、契約を締結するもの
である。契約の相手方は「災害時における応急対策業務に関する協定書」に基づき愛媛県建設業協会への協力要請を行ったうえで選定した。契約の相手方となる(株)浅田組は、災害対応に関し、これに必要な組織及び建設機械、並びに資材、労務等の確保が可能であり、当該業者が早期の対応が可能であることから、契約の相手方としたものである。</t>
    <phoneticPr fontId="2"/>
  </si>
  <si>
    <t>令和５年度　能登地震災害応急復旧支援（その３）</t>
    <phoneticPr fontId="2"/>
  </si>
  <si>
    <t>西南建設（株）
宇和島市津島町岩松甲５７２－１</t>
    <phoneticPr fontId="2"/>
  </si>
  <si>
    <t>今後の災害被害の最小化の観点から、令和６年能登半島地震における応急策及び支援活動として、直ちに現地支援班に関する対応を目的としており、現地の被害状況等を踏まえれば、緊急の必要により通常の競争に付することができないため、会計法第２９条の３第４項及び予算決算及び会計令第１０２条の４第３号により、契約を締結するもの。
である。契約の相手方は「災害時における応急対策業務に関する協定書」に基づき愛媛県建設業協会への協力要請を行ったうえで選定した。契約の相手方となる西南建設(株)は、災害対応に関し、これに必要な組織及び建設機械、並びに資材、労務等の確保が可能であり、当該業者が早期の対応が可能であることから、契約の相手方としたものである</t>
    <phoneticPr fontId="2"/>
  </si>
  <si>
    <t>令和５年度　能登地震災害応急復旧支援（その６）</t>
    <phoneticPr fontId="2"/>
  </si>
  <si>
    <t>谷本建設工業（株）
大洲市平野町平地１２０</t>
    <phoneticPr fontId="2"/>
  </si>
  <si>
    <t>今後の災害被害の最小化の観点から、令和６年能登半島地震における応急策及び支援活動として、直ちに現地支援班に関する対応を目的としており、現地の被害状況等を踏まえれば、緊急の必要により通常の競争に付することができないため、会計法第２９条の３第４項及び予算決算及び会計令第１０２条の４第３号により、契約を締結するものである。契約の相手方は「災害時における応急対策業務に関する協定書」に基づき愛媛県建設業協会への協力要請を行ったうえで選定した。契約の相手方となる谷本建設工業(株)は、災害対応に関し、これに必要な組織及び建設機械、並びに資材、労務等の確保が可能であり、当該業者が早期の対応が可能であることから、契約の相手方としたものである。</t>
    <phoneticPr fontId="2"/>
  </si>
  <si>
    <t>令和６年能登半島地震災害対策用機械支援作業（その１）</t>
    <phoneticPr fontId="2"/>
  </si>
  <si>
    <t>分任支出負担行為担当官
四国地方整備局　中村河川国道事務所長　須田　泰造
高知県四万十市右山2033-14</t>
    <phoneticPr fontId="2"/>
  </si>
  <si>
    <t>（株）土居建設
高知県幡多郡黒潮町伊与喜４３番地５</t>
    <phoneticPr fontId="2"/>
  </si>
  <si>
    <t>令和６年１月１日に発生した令和６年能登半島地震災害支援作業として、災害対策車両派遣の支援を目的としており、緊急の必要により通常の競争に付することができないため、会計法２９条の３第４項及び、予算決算及び会計令第１０２条の４第３号により、契約を締結するものである。
　契約の相手方は、｢中村河川国道事務所と高知県建設業協会との災害復旧支援に係る申
し合わせ｣に基づき、高知県建設業協会へ復旧支援を要請したうえで選定した。
　契約の相手方となる株式会社土居建設は、中村河川国道事務所管外の地域において発生した災害等の災害支援作業に関し、これらに必要な組織、労力及び資機材等の確保が可能であり、当該業者が早期な対応が可能であることから、契約の相手方としたものである。</t>
    <phoneticPr fontId="2"/>
  </si>
  <si>
    <t>令和６年能登半島地震災害対策用機械支援作業（その２）</t>
    <phoneticPr fontId="2"/>
  </si>
  <si>
    <t>竹村産業（株）
高知県宿毛市中央２丁目２番１号</t>
    <phoneticPr fontId="2"/>
  </si>
  <si>
    <t>令和６年１月１日に発生した令和６年能登半島地震災害支援作業として、災害対策車両派遣の支援を目的としており、緊急の必要により通常の競争に付することができないため、会計法２９条の３第４項及び、予算決算及び会計令第１０２条の４第３号により、契約を締結するものである。
　契約の相手方は、｢中村河川国道事務所と高知県建設業協会との災害復旧支援に係る申
し合わせ｣に基づき、高知県建設業協会へ復旧支援を要請したうえで選定した。
　契約の相手方となる竹村産業株式会社は、中村河川国道事務所管外の地域において発生した災害等の災害支援作業に関し、これらに必要な組織、労力及び資機材等の確保が可能であり、当該業者が早期な対応が可能であることから、契約の相手方としたものである。</t>
    <phoneticPr fontId="2"/>
  </si>
  <si>
    <t>令和５年度　能登半島地震災害支援作業（その１）</t>
    <phoneticPr fontId="2"/>
  </si>
  <si>
    <t>分任支出負担行為担当官
四国地方整備局　徳島河川国道事務所長　関　健太郎
徳島県徳島市上吉野町3-35</t>
    <phoneticPr fontId="2"/>
  </si>
  <si>
    <t>湯浅土建（株）
徳島県阿南市楠根町津越１６２番地</t>
    <rPh sb="0" eb="2">
      <t>ユアサ</t>
    </rPh>
    <rPh sb="2" eb="4">
      <t>ドケン</t>
    </rPh>
    <rPh sb="4" eb="7">
      <t>カブ</t>
    </rPh>
    <rPh sb="8" eb="17">
      <t>771-5170</t>
    </rPh>
    <rPh sb="17" eb="19">
      <t>ツゴエ</t>
    </rPh>
    <rPh sb="22" eb="24">
      <t>バンチ</t>
    </rPh>
    <phoneticPr fontId="2"/>
  </si>
  <si>
    <t>令和６年１月１日に北陸地方で発生した能登半島地震により被災した地域での被災調査を行う国土交通省職員の活動拠点となるTEC－FORCE待機支援車両の運行管理の実施を目的としており、緊急の必要により通常の競争に付することができないため、会計法第２９条の３第４項及び、予算決算及び会計令第１０２条の４第３号により、契約を締結するものである。
　契約の相手方は、徳島県建設業協会へ復旧支援の相談及び調整のうえ選定した。
　契約の相手方となる株式会社湯浅土建は、災害等の応急復旧作業に関し、これらに必要な組織、労力及び資機材等の確保が可能であり、当該業者が早期な対応が可能であることから、契約の相手方としたものである。</t>
    <phoneticPr fontId="2"/>
  </si>
  <si>
    <t>令和５年度　能登半島地震災害支援作業（その２）</t>
    <phoneticPr fontId="2"/>
  </si>
  <si>
    <t>（株）岡田組
徳島県徳島市幸町１－４７－３</t>
    <rPh sb="0" eb="3">
      <t>カブ</t>
    </rPh>
    <rPh sb="3" eb="6">
      <t>オカダグミ</t>
    </rPh>
    <rPh sb="7" eb="15">
      <t>770-0847</t>
    </rPh>
    <phoneticPr fontId="2"/>
  </si>
  <si>
    <t>令和６年１月１日に北陸地方で発生した能登半島地震により被災した地域での被災調査を行う国土交通省職員の活動拠点となるTEC－FORCE待機支援車両の運行管理の実施を目的としており、緊急の必要により通常の競争に付することができないため、会計法第２９条の３第４項及び、予算決算及び会計令第１０２条の４第３号により、契約を締結するものである。
　契約の相手方は、徳島県建設業協会へ復旧支援の相談及び調整のうえ選定した。
　契約の相手方となる株式会社岡田組は、災害等の応急復旧作業に関し、これらに必要な組織、労力及び資機材等の確保が可能であり、当該業者が早期な対応が可能であることから、契約の相手方としたものである。</t>
    <phoneticPr fontId="2"/>
  </si>
  <si>
    <t>令和５年度　航空機運航業務（おりづる号）</t>
  </si>
  <si>
    <t>中日本航空（株）広島支店
広島県広島市西区観音新町４－１０－２</t>
    <rPh sb="5" eb="8">
      <t>カブ</t>
    </rPh>
    <rPh sb="13" eb="16">
      <t>ヒロシマケン</t>
    </rPh>
    <rPh sb="16" eb="19">
      <t>ヒロシマシ</t>
    </rPh>
    <rPh sb="19" eb="21">
      <t>ニシク</t>
    </rPh>
    <rPh sb="21" eb="23">
      <t>カンノン</t>
    </rPh>
    <rPh sb="23" eb="25">
      <t>シンマチ</t>
    </rPh>
    <phoneticPr fontId="2"/>
  </si>
  <si>
    <t>会計法第２９条の３第４項及び予決令第１０２条の４第４号ロ</t>
  </si>
  <si>
    <t>四国地方整備局において、中国地方整備局で保有するヘリコプター（おりづるく号）の運航を可能とする体制を確保するもの。おりづる号について中国地方整備局と航空機運航・維持管理業務を契約している左記業者であれば、その他の業者と契約した場合に発生する保険料等の必要経費が不要となり、著しく有利な価格をもって契約することが可能であるため。</t>
    <rPh sb="12" eb="14">
      <t>チュウゴク</t>
    </rPh>
    <rPh sb="66" eb="68">
      <t>チュウゴク</t>
    </rPh>
    <rPh sb="93" eb="95">
      <t>サキ</t>
    </rPh>
    <rPh sb="95" eb="97">
      <t>ギョウシャ</t>
    </rPh>
    <phoneticPr fontId="3"/>
  </si>
  <si>
    <t>令和５年度航空機運航業務（みちのく号）</t>
  </si>
  <si>
    <t>東邦航空（株）東北事業所
宮城県岩沼市空港西１－５</t>
    <rPh sb="4" eb="7">
      <t>カブ</t>
    </rPh>
    <phoneticPr fontId="2"/>
  </si>
  <si>
    <t>四国地方整備局において、東北地方整備局で保有するヘリコプター（みちのく号）の運航を可能とする体制を確保するもの。おりづる号について中国地方整備局と航空機運航・維持管理業務を契約している左記業者であれば、その他の業者と契約した場合に発生する保険料等の必要経費が不要となり、著しく有利な価格をもって契約することが可能であるため。</t>
    <rPh sb="12" eb="14">
      <t>トウホク</t>
    </rPh>
    <rPh sb="65" eb="67">
      <t>チュウゴク</t>
    </rPh>
    <rPh sb="92" eb="94">
      <t>サキ</t>
    </rPh>
    <rPh sb="94" eb="96">
      <t>ギョウシャ</t>
    </rPh>
    <phoneticPr fontId="3"/>
  </si>
  <si>
    <t>令和５年度　行政情報システム機器賃貸借</t>
  </si>
  <si>
    <t>ＦＬＣＳ（株）
東京都千代田区神田練塀町３</t>
    <rPh sb="4" eb="7">
      <t>カブ</t>
    </rPh>
    <rPh sb="8" eb="11">
      <t>トウキョウト</t>
    </rPh>
    <rPh sb="11" eb="15">
      <t>チヨダク</t>
    </rPh>
    <rPh sb="15" eb="17">
      <t>カンダ</t>
    </rPh>
    <rPh sb="17" eb="19">
      <t>ネリベイ</t>
    </rPh>
    <rPh sb="19" eb="20">
      <t>マチ</t>
    </rPh>
    <phoneticPr fontId="2"/>
  </si>
  <si>
    <t>本件の賃貸借機器である「行政パソコン」は、令和５年３月末で賃貸借契約期間が終了するが、当該賃貸借機器については、現在のところ機器の損傷やスペックの陳腐化はみられず、引き続き使用してもシステムの運用上支障はない。また、新たに短期間の賃貸借を行う場合に比べ、機器の入替による設定作業等の業務停止の必要がなく、著しく有利な価格をもって契約することができるため再リース契約をしたもの。</t>
    <rPh sb="12" eb="14">
      <t>ギョウセイ</t>
    </rPh>
    <rPh sb="176" eb="177">
      <t>サイ</t>
    </rPh>
    <rPh sb="180" eb="182">
      <t>ケイヤク</t>
    </rPh>
    <phoneticPr fontId="2"/>
  </si>
  <si>
    <t>令和５年度</t>
    <rPh sb="0" eb="2">
      <t>レイワ</t>
    </rPh>
    <rPh sb="3" eb="5">
      <t>ネンド</t>
    </rPh>
    <phoneticPr fontId="2"/>
  </si>
  <si>
    <t>令和５年度　行政ネットワーク機器賃貸借</t>
  </si>
  <si>
    <t>みずほ東芝リース（株）
東京都港区虎ノ門１－２－６</t>
    <rPh sb="8" eb="11">
      <t>カブ</t>
    </rPh>
    <phoneticPr fontId="2"/>
  </si>
  <si>
    <t>本件の賃貸借機器である「ネットワーク機器」は、令和５年３月末で賃貸借契約期間が終了するが、当該賃貸借機器については、現在のところ機器の損傷やスペックの陳腐化はみられず、引き続き使用してもシステムの運用上支障はない。また、新たに短期間の賃貸借を行う場合に比べ、機器の入替による設定作業等の業務停止の必要がなく、著しく有利な価格をもって契約することができるため再リース契約をしたもの。</t>
    <rPh sb="178" eb="179">
      <t>サイ</t>
    </rPh>
    <rPh sb="182" eb="184">
      <t>ケイヤク</t>
    </rPh>
    <phoneticPr fontId="2"/>
  </si>
  <si>
    <t>令和６年度</t>
    <rPh sb="0" eb="2">
      <t>レイワ</t>
    </rPh>
    <rPh sb="3" eb="5">
      <t>ネンド</t>
    </rPh>
    <phoneticPr fontId="2"/>
  </si>
  <si>
    <t>「防災の日」新聞広告</t>
  </si>
  <si>
    <t>（一社）徳島新聞社
徳島県徳島市中徳島町２－５－２</t>
    <rPh sb="1" eb="2">
      <t>イッ</t>
    </rPh>
    <rPh sb="2" eb="3">
      <t>シャ</t>
    </rPh>
    <rPh sb="10" eb="13">
      <t>トクシマケン</t>
    </rPh>
    <phoneticPr fontId="3"/>
  </si>
  <si>
    <t>徳島河川国道事務所が行う防災事業PR及び防災情報の発信を行うため、９月１日の「防災の日」に併せて新聞広告を行うものである。
新聞１部あたりの広告価格が他紙と比較して著しく有利な価格であるため。</t>
    <rPh sb="75" eb="77">
      <t>タシ</t>
    </rPh>
    <phoneticPr fontId="3"/>
  </si>
  <si>
    <t>令和５年度　豊中観音寺拡幅開通に関する広告掲載</t>
  </si>
  <si>
    <t>分任支出負担行為担当官
四国地方整備局　香川河川国道事務所長　黒木　賢二郎
香川県高松市福岡町4-26-32</t>
    <phoneticPr fontId="2"/>
  </si>
  <si>
    <t>（株）四国新聞社
香川県高松市中野町１５－１</t>
    <rPh sb="9" eb="12">
      <t>カガワケン</t>
    </rPh>
    <phoneticPr fontId="2"/>
  </si>
  <si>
    <t>一般国道11号豊中観音寺拡幅の開通について、広く県民に周知するため、新聞紙上を活用した広報を行うものである。
新聞１部あたりの広告価格が他紙と比較して著しく有利な価格であるため。</t>
    <phoneticPr fontId="2"/>
  </si>
  <si>
    <t>令和５年度　アンケート調査新聞広告掲載</t>
  </si>
  <si>
    <t>高松市内における道路交通の課題に関するアンケート調査の実施について広く周知するため、新聞紙上を活用した広報を行うものである。
新聞１部あたりの広告価格が他紙と比較して著しく有利な価格であるため。</t>
    <phoneticPr fontId="2"/>
  </si>
  <si>
    <t>南いよ風景かいどうラジオ放送外</t>
  </si>
  <si>
    <t>南海放送（株）
愛媛県松山市本町１－１－１</t>
    <rPh sb="4" eb="7">
      <t>カブ</t>
    </rPh>
    <rPh sb="8" eb="11">
      <t>エヒメケン</t>
    </rPh>
    <phoneticPr fontId="2"/>
  </si>
  <si>
    <t>南いよ風景かいどう等の活動に関する広報について、ラジオ放送を活用して行うもの。愛媛県内で聴取されている各放送局のラジオ放送の聴取率を比較検討した結果、最も占拠率も高く、サービスエリアも広範囲に及ぶ左記業者が１放送あたりの価格が時価と比較して著しく有利な価格であるため。</t>
    <rPh sb="98" eb="100">
      <t>サキ</t>
    </rPh>
    <rPh sb="100" eb="102">
      <t>ギョウシャ</t>
    </rPh>
    <rPh sb="104" eb="106">
      <t>ホウソウ</t>
    </rPh>
    <rPh sb="110" eb="112">
      <t>カカク</t>
    </rPh>
    <rPh sb="113" eb="115">
      <t>ジカ</t>
    </rPh>
    <rPh sb="116" eb="118">
      <t>ヒカク</t>
    </rPh>
    <rPh sb="120" eb="121">
      <t>イチジル</t>
    </rPh>
    <rPh sb="123" eb="125">
      <t>ユウリ</t>
    </rPh>
    <rPh sb="126" eb="128">
      <t>カカク</t>
    </rPh>
    <phoneticPr fontId="3"/>
  </si>
  <si>
    <t>越知道路（２工区）バイパス区間開通に関する新聞広告掲載作業</t>
  </si>
  <si>
    <t>（株）高知新聞社
高知県高知市本町３－２－１５</t>
    <rPh sb="9" eb="12">
      <t>コウチケン</t>
    </rPh>
    <phoneticPr fontId="2"/>
  </si>
  <si>
    <t xml:space="preserve">越知道路（２工区）バイパス区間の開通に関する情報の周知を目的として、新聞掲載による広報を行うものである。
新聞１部あたりの広告価格が他紙と比較して著しく有利な価格であるため。
</t>
    <phoneticPr fontId="2"/>
  </si>
  <si>
    <t>令和５年度　吉野川統合管理システム機器賃貸借（保守等含む）</t>
  </si>
  <si>
    <t>分任支出負担行為担当官
四国地方整備局吉野川ダム統合管理事務所長　青木　研
徳島県三好市池田町西山谷尻4235-1</t>
  </si>
  <si>
    <t>ＮＥＣキャピタルソリューション（株）四国支店
香川県高松市中野町２９－２</t>
    <rPh sb="15" eb="18">
      <t>カブ</t>
    </rPh>
    <rPh sb="23" eb="26">
      <t>カガワケン</t>
    </rPh>
    <phoneticPr fontId="2"/>
  </si>
  <si>
    <t>「河川協力団体の募集」新聞広告</t>
  </si>
  <si>
    <t>（一社）徳島新聞社
徳島県徳島市中徳島町２－５－２</t>
    <rPh sb="1" eb="2">
      <t>イッ</t>
    </rPh>
    <rPh sb="2" eb="3">
      <t>シャ</t>
    </rPh>
    <rPh sb="10" eb="13">
      <t>トクシマケン</t>
    </rPh>
    <phoneticPr fontId="2"/>
  </si>
  <si>
    <t>吉野川、旧吉野川及び今切川における「河川協力団体」を募集する上で、新聞紙面上を活用して、河川の維持等を自主的に行ってきた団体に広く周知するために新聞広告を行うものである。
県内発行部数占有率が高く新聞１部あたりの広告価格が他紙と比較して著しく有利な価格であるため。</t>
    <rPh sb="111" eb="113">
      <t>タシ</t>
    </rPh>
    <phoneticPr fontId="2"/>
  </si>
  <si>
    <t>冬期運転注意喚起に関する広告掲載</t>
  </si>
  <si>
    <t>分任支出負担行為担当官
四国地方整備局　松山河川国道事務所長　菊地　志郎
愛媛県松山市土居田町797-2</t>
    <phoneticPr fontId="2"/>
  </si>
  <si>
    <t>（株）愛媛新聞社
愛媛県松山市大手町１－１２－１</t>
    <rPh sb="0" eb="3">
      <t>カブ</t>
    </rPh>
    <rPh sb="9" eb="12">
      <t>エヒメケン</t>
    </rPh>
    <rPh sb="12" eb="15">
      <t>マツヤマシ</t>
    </rPh>
    <rPh sb="15" eb="18">
      <t>オオテマチ</t>
    </rPh>
    <phoneticPr fontId="12"/>
  </si>
  <si>
    <t>本件は、冬季の積雪及び路面凍結による事故、スリップ、走行不能状態等を回避する目的の広報を、降雪時期に合わせて、新聞紙上を活用して行うものである。
県内発行部数占有率が高く新聞１部あたりの広告価格が他紙と比較して著しく有利な価格であるため。</t>
    <phoneticPr fontId="2"/>
  </si>
  <si>
    <t>令和５年度　松山外環状道路空港線開通新聞広告掲載</t>
    <phoneticPr fontId="2"/>
  </si>
  <si>
    <t>松山外環状道路空港線の開通に関する情報の周知を目的として、新聞掲載による広報を行うものである。
県内発行部数占有率が高く新聞１部あたりの広告価格が他紙と比較して著しく有利な価格であるため。</t>
    <rPh sb="0" eb="2">
      <t>マツヤマ</t>
    </rPh>
    <rPh sb="2" eb="3">
      <t>ガイ</t>
    </rPh>
    <rPh sb="3" eb="5">
      <t>カンジョウ</t>
    </rPh>
    <rPh sb="5" eb="7">
      <t>ドウロ</t>
    </rPh>
    <rPh sb="7" eb="9">
      <t>クウコウ</t>
    </rPh>
    <rPh sb="9" eb="10">
      <t>セン</t>
    </rPh>
    <phoneticPr fontId="2"/>
  </si>
  <si>
    <t>土佐国道事務所エレベータ修繕</t>
  </si>
  <si>
    <t>分任支出負担行為担当官
四国地方整備局　土佐国道事務所長　森山　崇
高知県高知市江陽町2-2</t>
    <phoneticPr fontId="2"/>
  </si>
  <si>
    <t>三精テクノロジーズ（株）
大阪府大阪市淀川区宮原４－３ー２９</t>
    <rPh sb="9" eb="12">
      <t>カブ</t>
    </rPh>
    <rPh sb="13" eb="16">
      <t>オオサカフ</t>
    </rPh>
    <phoneticPr fontId="2"/>
  </si>
  <si>
    <t xml:space="preserve">会計法第２９条の３第４項及び予決令第１０２条の４第４号イ
</t>
  </si>
  <si>
    <t>　本件は、四国地方整備局土佐国道事務所に設置のエレベータについて、リレー取替他の修繕を行うものである。
　当事務所で唯一のエレベータは設置後約２０年経過しており、故障の発生も増えている現状にあるが、故障発生時の原因究明及び復旧対応は製造業者以外の者では対応不可能なケースが多く、停止した場合、障害者の来所時や機器の搬出入など、あらゆる面で支障が生じることとなるため、極めて早急かつ確実な対応が必要となる。
　製造業者である三精テクノロジーズ（株）は、故障による機能停止時においても、受注者の責による適正な管理が行えるよう今年度保守（ＰＯＧ）契約を結んでいるところであり、仮に本作業後に不具合が生じた場合においても、契約不適合責任の所在が問題となることなく、長期間の機能停止に陥ることがないよう対処可能な唯一の者である。
　</t>
    <rPh sb="36" eb="37">
      <t>ト</t>
    </rPh>
    <rPh sb="37" eb="38">
      <t>カ</t>
    </rPh>
    <phoneticPr fontId="2"/>
  </si>
  <si>
    <t>令和５年度　「冬期走行注意喚起」新聞広告</t>
    <phoneticPr fontId="2"/>
  </si>
  <si>
    <t>管内直轄国道において冬期の走行注意喚起を行うものである。
県内発行部数占有率が高く新聞１部あたりの広告価格が他紙と比較して著しく有利な価格であるため。</t>
    <phoneticPr fontId="2"/>
  </si>
  <si>
    <t>冬期走行運転啓発新聞広報掲載</t>
  </si>
  <si>
    <t>（株）高知新聞社　
高知県高知市本町４－１－２４</t>
    <rPh sb="10" eb="13">
      <t>コウチケン</t>
    </rPh>
    <phoneticPr fontId="2"/>
  </si>
  <si>
    <t>会計法第２９条の３第４項及び予決令第１０２条の４第４号ロ</t>
    <phoneticPr fontId="2"/>
  </si>
  <si>
    <t>本業務は、冬期走行運転啓発に関する広告を既存メディア（新聞）を活用して行うものである。
県内発行部数占有率が高く新聞１部あたりの広告価格が他紙と比較して著しく有利な価格であるため。</t>
    <phoneticPr fontId="2"/>
  </si>
  <si>
    <t>令和５年度「徳島南部自動車道（阿南ＩＣ（仮）～立江櫛渕ＩＣ（仮））開通見通し等周知」新聞広告</t>
    <phoneticPr fontId="2"/>
  </si>
  <si>
    <t>令和７年度に開通見込みである徳島南部自動車道（阿南IC（仮）～立江櫛渕IC（仮））間の開通見通しの情報や、徳島南部自動車道全般に関する状況などを新聞広告により広く周知する。
県内発行部数占有率が高く新聞１部あたりの広告価格が他紙と比較して著しく有利な価格であるため。</t>
    <phoneticPr fontId="2"/>
  </si>
  <si>
    <r>
      <t>本件の賃貸借機器である「統合管理システム及びシステムクライアント等」は、令和５年</t>
    </r>
    <r>
      <rPr>
        <sz val="12"/>
        <rFont val="Meiryo UI"/>
        <family val="3"/>
        <charset val="128"/>
      </rPr>
      <t xml:space="preserve">３月末で賃貸借契約期間が終了するが、当該賃貸借機器については、現在のところ機器の損傷やスペックの陳腐化はみられず、引き続き使用してもシステムの運用上支障はない。
また、新たに短期間の賃貸借を行う場合に比べ、機器の入替による設定作業等の業務停止の必要がなく、著しく有利な価格をもって契約することができるため再リース契約をしたもの。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</si>
</sst>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
      <sz val="12"/>
      <color theme="1"/>
      <name val="Meiryo UI"/>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9">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5" fillId="0" borderId="0" xfId="0" applyFont="1" applyFill="1">
      <alignment vertical="center"/>
    </xf>
    <xf numFmtId="0" fontId="6" fillId="0" borderId="0" xfId="0" applyFont="1" applyFill="1" applyProtection="1">
      <alignment vertical="center"/>
    </xf>
    <xf numFmtId="0" fontId="9"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8" fillId="0" borderId="5" xfId="0" applyFont="1" applyFill="1" applyBorder="1" applyAlignment="1" applyProtection="1">
      <alignment horizontal="center" vertical="center" wrapText="1"/>
    </xf>
    <xf numFmtId="0" fontId="8" fillId="0" borderId="0" xfId="0" applyFont="1" applyFill="1">
      <alignment vertical="center"/>
    </xf>
    <xf numFmtId="0" fontId="9" fillId="0" borderId="4" xfId="0" applyFont="1" applyFill="1" applyBorder="1" applyAlignment="1" applyProtection="1">
      <alignment horizontal="left" vertical="top" wrapText="1"/>
      <protection locked="0"/>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3" fillId="3" borderId="0" xfId="0" applyFont="1" applyFill="1" applyProtection="1">
      <alignment vertical="center"/>
    </xf>
    <xf numFmtId="0" fontId="3" fillId="2" borderId="0" xfId="0" applyFont="1" applyFill="1">
      <alignment vertical="center"/>
    </xf>
    <xf numFmtId="0" fontId="3" fillId="0" borderId="0" xfId="0" applyFont="1">
      <alignment vertical="center"/>
    </xf>
    <xf numFmtId="0" fontId="17" fillId="0" borderId="4" xfId="0" applyFont="1" applyFill="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3" fillId="0" borderId="0" xfId="0" applyFont="1" applyAlignment="1">
      <alignment vertical="center" wrapText="1"/>
    </xf>
    <xf numFmtId="0" fontId="5" fillId="0" borderId="0" xfId="0" applyFont="1">
      <alignment vertical="center"/>
    </xf>
    <xf numFmtId="0" fontId="8" fillId="0" borderId="0" xfId="0" applyFont="1" applyFill="1" applyAlignment="1">
      <alignment vertical="center" wrapText="1"/>
    </xf>
    <xf numFmtId="0" fontId="9" fillId="0" borderId="0" xfId="0" applyFont="1">
      <alignment vertical="center"/>
    </xf>
    <xf numFmtId="0" fontId="8" fillId="0" borderId="0" xfId="0" applyFont="1">
      <alignment vertical="center"/>
    </xf>
    <xf numFmtId="0" fontId="11" fillId="0" borderId="3"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0" fontId="11" fillId="0" borderId="4" xfId="0" applyFont="1" applyFill="1" applyBorder="1" applyAlignment="1" applyProtection="1">
      <alignment horizontal="left" vertical="top" wrapText="1"/>
      <protection locked="0"/>
    </xf>
    <xf numFmtId="176" fontId="11" fillId="0" borderId="2" xfId="0" applyNumberFormat="1" applyFont="1" applyFill="1" applyBorder="1" applyAlignment="1" applyProtection="1">
      <alignment horizontal="center" vertical="center" shrinkToFit="1"/>
      <protection locked="0"/>
    </xf>
    <xf numFmtId="38" fontId="11" fillId="0" borderId="3" xfId="2" applyFont="1" applyFill="1" applyBorder="1" applyAlignment="1" applyProtection="1">
      <alignment horizontal="right" vertical="center" shrinkToFit="1"/>
      <protection locked="0"/>
    </xf>
    <xf numFmtId="10" fontId="11" fillId="0" borderId="2" xfId="3" applyNumberFormat="1" applyFont="1" applyFill="1" applyBorder="1" applyAlignment="1" applyProtection="1">
      <alignment horizontal="center" vertical="center" shrinkToFit="1"/>
      <protection locked="0"/>
    </xf>
    <xf numFmtId="0" fontId="11" fillId="0" borderId="3" xfId="0" applyFont="1" applyFill="1" applyBorder="1" applyAlignment="1" applyProtection="1">
      <alignment horizontal="center" vertical="center"/>
      <protection locked="0"/>
    </xf>
    <xf numFmtId="0" fontId="11" fillId="0" borderId="2" xfId="0" applyFont="1" applyFill="1" applyBorder="1" applyAlignment="1" applyProtection="1">
      <alignment horizontal="left" vertical="top" wrapText="1"/>
      <protection locked="0"/>
    </xf>
    <xf numFmtId="38" fontId="11" fillId="0" borderId="2" xfId="2" applyFont="1" applyFill="1" applyBorder="1" applyAlignment="1" applyProtection="1">
      <alignment horizontal="right" vertical="center" shrinkToFit="1"/>
      <protection locked="0"/>
    </xf>
    <xf numFmtId="0" fontId="11" fillId="0" borderId="2" xfId="0" applyFont="1" applyFill="1" applyBorder="1" applyAlignment="1" applyProtection="1">
      <alignment horizontal="center" vertical="center"/>
      <protection locked="0"/>
    </xf>
    <xf numFmtId="38" fontId="11" fillId="0" borderId="6" xfId="2" applyFont="1" applyFill="1" applyBorder="1" applyAlignment="1" applyProtection="1">
      <alignment horizontal="right" vertical="center" shrinkToFit="1"/>
      <protection locked="0"/>
    </xf>
    <xf numFmtId="10" fontId="11" fillId="0" borderId="6" xfId="3" applyNumberFormat="1" applyFont="1" applyFill="1" applyBorder="1" applyAlignment="1" applyProtection="1">
      <alignment horizontal="center" vertical="center" shrinkToFit="1"/>
      <protection locked="0"/>
    </xf>
    <xf numFmtId="0" fontId="11" fillId="0" borderId="6"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38" fontId="11" fillId="0" borderId="4" xfId="2" applyFont="1" applyFill="1" applyBorder="1" applyAlignment="1" applyProtection="1">
      <alignment horizontal="right" vertical="center" shrinkToFit="1"/>
      <protection locked="0"/>
    </xf>
    <xf numFmtId="0" fontId="7" fillId="0" borderId="0" xfId="0" applyFont="1" applyAlignment="1">
      <alignment horizontal="center" vertical="center"/>
    </xf>
    <xf numFmtId="0" fontId="8" fillId="0" borderId="0" xfId="0" applyFont="1" applyAlignment="1">
      <alignment horizontal="left" vertical="center" wrapText="1"/>
    </xf>
    <xf numFmtId="0" fontId="11" fillId="0" borderId="9" xfId="0"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176" fontId="11" fillId="0" borderId="4" xfId="0" applyNumberFormat="1" applyFont="1" applyFill="1" applyBorder="1" applyAlignment="1" applyProtection="1">
      <alignment horizontal="center" vertical="center" shrinkToFit="1"/>
      <protection locked="0"/>
    </xf>
    <xf numFmtId="10" fontId="11" fillId="0" borderId="4" xfId="3" applyNumberFormat="1" applyFont="1" applyFill="1" applyBorder="1" applyAlignment="1" applyProtection="1">
      <alignment horizontal="center" vertical="center" shrinkToFit="1"/>
      <protection locked="0"/>
    </xf>
    <xf numFmtId="0" fontId="11" fillId="0" borderId="11" xfId="0" applyFont="1" applyFill="1" applyBorder="1" applyAlignment="1" applyProtection="1">
      <alignment horizontal="left" vertical="top" wrapText="1"/>
      <protection locked="0"/>
    </xf>
    <xf numFmtId="0" fontId="11" fillId="0" borderId="7"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38" fontId="11" fillId="0" borderId="7" xfId="2" applyFont="1" applyFill="1" applyBorder="1" applyAlignment="1" applyProtection="1">
      <alignment horizontal="right" vertical="center" shrinkToFit="1"/>
      <protection locked="0"/>
    </xf>
    <xf numFmtId="0" fontId="11" fillId="0" borderId="7" xfId="0" applyFont="1" applyFill="1" applyBorder="1" applyAlignment="1" applyProtection="1">
      <alignment horizontal="center" vertical="center"/>
      <protection locked="0"/>
    </xf>
    <xf numFmtId="0" fontId="11" fillId="0" borderId="12" xfId="0" applyFont="1" applyFill="1" applyBorder="1" applyAlignment="1" applyProtection="1">
      <alignment horizontal="left" vertical="top" wrapText="1"/>
      <protection locked="0"/>
    </xf>
    <xf numFmtId="0" fontId="11" fillId="0" borderId="13" xfId="0" applyFont="1" applyFill="1" applyBorder="1" applyAlignment="1" applyProtection="1">
      <alignment horizontal="left" vertical="top" wrapText="1"/>
      <protection locked="0"/>
    </xf>
    <xf numFmtId="0" fontId="11" fillId="0" borderId="6" xfId="0" applyFont="1" applyFill="1" applyBorder="1" applyAlignment="1" applyProtection="1">
      <alignment horizontal="left" vertical="top" wrapText="1"/>
      <protection locked="0"/>
    </xf>
    <xf numFmtId="3" fontId="11" fillId="0" borderId="3" xfId="2" applyNumberFormat="1" applyFont="1" applyFill="1" applyBorder="1" applyAlignment="1" applyProtection="1">
      <alignment horizontal="right" vertical="center" shrinkToFit="1"/>
      <protection locked="0"/>
    </xf>
    <xf numFmtId="0" fontId="11" fillId="0" borderId="4" xfId="0" applyFont="1" applyFill="1" applyBorder="1" applyAlignment="1" applyProtection="1">
      <alignment horizontal="center" vertical="center"/>
      <protection locked="0"/>
    </xf>
    <xf numFmtId="0" fontId="11" fillId="0" borderId="14" xfId="0" applyFont="1" applyFill="1" applyBorder="1" applyAlignment="1" applyProtection="1">
      <alignment horizontal="left" vertical="top" wrapText="1"/>
      <protection locked="0"/>
    </xf>
    <xf numFmtId="0" fontId="11" fillId="0" borderId="15" xfId="0" applyFont="1" applyFill="1" applyBorder="1" applyAlignment="1" applyProtection="1">
      <alignment horizontal="left" vertical="top" wrapText="1"/>
      <protection locked="0"/>
    </xf>
    <xf numFmtId="0" fontId="11" fillId="0" borderId="16"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wrapText="1"/>
      <protection locked="0"/>
    </xf>
    <xf numFmtId="176" fontId="11" fillId="0" borderId="3" xfId="0" applyNumberFormat="1" applyFont="1" applyFill="1" applyBorder="1" applyAlignment="1" applyProtection="1">
      <alignment horizontal="center" vertical="center" shrinkToFit="1"/>
      <protection locked="0"/>
    </xf>
    <xf numFmtId="10" fontId="11" fillId="0" borderId="7" xfId="3" applyNumberFormat="1" applyFont="1" applyFill="1" applyBorder="1" applyAlignment="1" applyProtection="1">
      <alignment horizontal="center" vertical="center" shrinkToFit="1"/>
      <protection locked="0"/>
    </xf>
    <xf numFmtId="0" fontId="9" fillId="0" borderId="18" xfId="0" applyFont="1" applyFill="1" applyBorder="1" applyAlignment="1" applyProtection="1">
      <alignment horizontal="center" vertical="center" wrapText="1"/>
    </xf>
    <xf numFmtId="10" fontId="11" fillId="0" borderId="3" xfId="3" applyNumberFormat="1" applyFont="1" applyFill="1" applyBorder="1" applyAlignment="1" applyProtection="1">
      <alignment horizontal="center" vertical="center" shrinkToFi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externalLinks/externalLink2.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T:/01.&#35519;&#26619;&#20418;/&#9675;&#35519;&#26619;&#12539;&#22577;&#21578;&#12418;&#12398;/&#9733;&#23450;&#26399;&#35519;&#26619;&#65288;&#22577;&#21578;&#65289;&#29289;/&#12304;&#20108;&#21322;&#26399;&#65306;&#26412;&#30465;&#20250;&#35336;&#35506;&#12305;&#65288;&#35519;&#36948;&#25913;&#21892;&#35336;&#30011;&#65289;&#65297;&#32773;&#24540;&#26413;&#12539;&#65297;&#32773;&#24540;&#26413;&#25913;&#21892;&#20107;&#20363;&#12539;&#38543;&#24847;&#22865;&#32004;/&#9733;&#65330;&#65296;&#65301;&#21322;&#26399;&#38543;&#22865;/1.&#19978;&#21322;&#26399;&#65288;10.6&#12294;&#20999;&#12426;&#65289;/30.&#27096;&#24335;&#65302;/0.&#36039;&#26009;/20230919_1&#20381;&#38972;&#65288;R5&#22996;&#35351;&#22865;&#32004;&#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クエリ（委託契約）"/>
      <sheetName val="該当案件抽出"/>
    </sheetNames>
    <sheetDataSet>
      <sheetData sheetId="0" refreshError="1"/>
      <sheetData sheetId="1" refreshError="1">
        <row r="15">
          <cell r="E15" t="str">
            <v>令和５年度　水門等操作、点検整備及び水位観測業務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108"/>
  <sheetViews>
    <sheetView tabSelected="1" view="pageBreakPreview" zoomScale="70" zoomScaleSheetLayoutView="70" workbookViewId="0">
      <pane xSplit="1" ySplit="4" topLeftCell="B5" activePane="bottomRight" state="frozen"/>
      <selection pane="topRight"/>
      <selection pane="bottomLeft"/>
      <selection pane="bottomRight" activeCell="L6" sqref="L6"/>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45" t="s">
        <v>0</v>
      </c>
      <c r="B1" s="45"/>
      <c r="C1" s="45"/>
      <c r="D1" s="45"/>
      <c r="E1" s="45"/>
      <c r="F1" s="45"/>
      <c r="G1" s="45"/>
      <c r="H1" s="45"/>
      <c r="I1" s="45"/>
      <c r="J1" s="45"/>
      <c r="K1" s="45"/>
    </row>
    <row r="2" spans="1:11" x14ac:dyDescent="0.2">
      <c r="B2" s="7"/>
      <c r="G2" s="7"/>
      <c r="H2" s="7"/>
    </row>
    <row r="3" spans="1:11" x14ac:dyDescent="0.2">
      <c r="B3" s="7"/>
      <c r="G3" s="7"/>
      <c r="H3" s="7"/>
      <c r="K3" s="8" t="s">
        <v>2</v>
      </c>
    </row>
    <row r="4" spans="1:11" ht="80.150000000000006" customHeight="1" x14ac:dyDescent="0.2">
      <c r="A4" s="6" t="s">
        <v>38</v>
      </c>
      <c r="B4" s="6" t="s">
        <v>1</v>
      </c>
      <c r="C4" s="6" t="s">
        <v>4</v>
      </c>
      <c r="D4" s="6" t="s">
        <v>7</v>
      </c>
      <c r="E4" s="6" t="s">
        <v>3</v>
      </c>
      <c r="F4" s="6" t="s">
        <v>10</v>
      </c>
      <c r="G4" s="6" t="s">
        <v>12</v>
      </c>
      <c r="H4" s="6" t="s">
        <v>9</v>
      </c>
      <c r="I4" s="6" t="s">
        <v>14</v>
      </c>
      <c r="J4" s="6" t="s">
        <v>32</v>
      </c>
      <c r="K4" s="6" t="s">
        <v>15</v>
      </c>
    </row>
    <row r="5" spans="1:11" s="3" customFormat="1" ht="80.150000000000006" customHeight="1" x14ac:dyDescent="0.2">
      <c r="A5" s="30" t="s">
        <v>51</v>
      </c>
      <c r="B5" s="47" t="s">
        <v>52</v>
      </c>
      <c r="C5" s="32">
        <v>45017</v>
      </c>
      <c r="D5" s="30" t="s">
        <v>53</v>
      </c>
      <c r="E5" s="30" t="s">
        <v>54</v>
      </c>
      <c r="F5" s="37">
        <v>2970000</v>
      </c>
      <c r="G5" s="37">
        <v>2970000</v>
      </c>
      <c r="H5" s="34">
        <f>IF(F5="－","－",G5/F5)</f>
        <v>1</v>
      </c>
      <c r="I5" s="30" t="s">
        <v>55</v>
      </c>
      <c r="J5" s="38" t="s">
        <v>42</v>
      </c>
      <c r="K5" s="23"/>
    </row>
    <row r="6" spans="1:11" s="3" customFormat="1" ht="80.150000000000006" customHeight="1" x14ac:dyDescent="0.2">
      <c r="A6" s="29" t="s">
        <v>56</v>
      </c>
      <c r="B6" s="47" t="s">
        <v>52</v>
      </c>
      <c r="C6" s="32">
        <v>45019</v>
      </c>
      <c r="D6" s="29" t="s">
        <v>57</v>
      </c>
      <c r="E6" s="30" t="s">
        <v>58</v>
      </c>
      <c r="F6" s="33">
        <v>11858000</v>
      </c>
      <c r="G6" s="33">
        <v>11858000</v>
      </c>
      <c r="H6" s="34">
        <f t="shared" ref="H6:H8" si="0">IF(F6="－","－",G6/F6)</f>
        <v>1</v>
      </c>
      <c r="I6" s="29" t="s">
        <v>59</v>
      </c>
      <c r="J6" s="35" t="s">
        <v>60</v>
      </c>
      <c r="K6" s="23"/>
    </row>
    <row r="7" spans="1:11" s="3" customFormat="1" ht="80.150000000000006" customHeight="1" x14ac:dyDescent="0.2">
      <c r="A7" s="29" t="s">
        <v>61</v>
      </c>
      <c r="B7" s="47" t="s">
        <v>52</v>
      </c>
      <c r="C7" s="32">
        <v>45017</v>
      </c>
      <c r="D7" s="29" t="s">
        <v>62</v>
      </c>
      <c r="E7" s="30" t="s">
        <v>54</v>
      </c>
      <c r="F7" s="33">
        <v>3828000</v>
      </c>
      <c r="G7" s="33">
        <v>3828000</v>
      </c>
      <c r="H7" s="34">
        <f t="shared" si="0"/>
        <v>1</v>
      </c>
      <c r="I7" s="29" t="s">
        <v>63</v>
      </c>
      <c r="J7" s="35" t="s">
        <v>42</v>
      </c>
      <c r="K7" s="23"/>
    </row>
    <row r="8" spans="1:11" s="20" customFormat="1" ht="210" customHeight="1" x14ac:dyDescent="0.2">
      <c r="A8" s="29" t="s">
        <v>64</v>
      </c>
      <c r="B8" s="47" t="s">
        <v>52</v>
      </c>
      <c r="C8" s="32">
        <v>45043</v>
      </c>
      <c r="D8" s="29" t="s">
        <v>65</v>
      </c>
      <c r="E8" s="30" t="s">
        <v>54</v>
      </c>
      <c r="F8" s="33">
        <v>81411000</v>
      </c>
      <c r="G8" s="33">
        <v>81400000</v>
      </c>
      <c r="H8" s="34">
        <f t="shared" si="0"/>
        <v>0.9998648831239022</v>
      </c>
      <c r="I8" s="29" t="s">
        <v>66</v>
      </c>
      <c r="J8" s="35" t="s">
        <v>42</v>
      </c>
      <c r="K8" s="22"/>
    </row>
    <row r="9" spans="1:11" s="19" customFormat="1" ht="80.150000000000006" customHeight="1" x14ac:dyDescent="0.2">
      <c r="A9" s="29" t="s">
        <v>67</v>
      </c>
      <c r="B9" s="47" t="s">
        <v>68</v>
      </c>
      <c r="C9" s="32">
        <v>45017</v>
      </c>
      <c r="D9" s="29" t="s">
        <v>69</v>
      </c>
      <c r="E9" s="30" t="s">
        <v>54</v>
      </c>
      <c r="F9" s="33">
        <v>2148815</v>
      </c>
      <c r="G9" s="33">
        <v>2148815</v>
      </c>
      <c r="H9" s="34">
        <f>IF(F9="－","－",G9/F9)</f>
        <v>1</v>
      </c>
      <c r="I9" s="29" t="s">
        <v>70</v>
      </c>
      <c r="J9" s="35" t="s">
        <v>47</v>
      </c>
      <c r="K9" s="16"/>
    </row>
    <row r="10" spans="1:11" s="3" customFormat="1" ht="80.150000000000006" customHeight="1" x14ac:dyDescent="0.2">
      <c r="A10" s="29" t="s">
        <v>71</v>
      </c>
      <c r="B10" s="47" t="s">
        <v>52</v>
      </c>
      <c r="C10" s="32">
        <v>45021</v>
      </c>
      <c r="D10" s="29" t="s">
        <v>72</v>
      </c>
      <c r="E10" s="30" t="s">
        <v>54</v>
      </c>
      <c r="F10" s="33">
        <v>1848000</v>
      </c>
      <c r="G10" s="33">
        <v>1848000</v>
      </c>
      <c r="H10" s="34">
        <f>IF(F10="－","－",G10/F10)</f>
        <v>1</v>
      </c>
      <c r="I10" s="29" t="s">
        <v>73</v>
      </c>
      <c r="J10" s="35" t="s">
        <v>42</v>
      </c>
      <c r="K10" s="16"/>
    </row>
    <row r="11" spans="1:11" s="19" customFormat="1" ht="80.150000000000006" customHeight="1" x14ac:dyDescent="0.2">
      <c r="A11" s="30" t="s">
        <v>74</v>
      </c>
      <c r="B11" s="47" t="s">
        <v>52</v>
      </c>
      <c r="C11" s="32">
        <v>45017</v>
      </c>
      <c r="D11" s="30" t="s">
        <v>75</v>
      </c>
      <c r="E11" s="30" t="s">
        <v>54</v>
      </c>
      <c r="F11" s="37">
        <v>2131529</v>
      </c>
      <c r="G11" s="37">
        <v>2131529</v>
      </c>
      <c r="H11" s="34">
        <f>IF(F11="－","－",G11/F11)</f>
        <v>1</v>
      </c>
      <c r="I11" s="29" t="s">
        <v>76</v>
      </c>
      <c r="J11" s="35" t="s">
        <v>47</v>
      </c>
      <c r="K11" s="16"/>
    </row>
    <row r="12" spans="1:11" s="19" customFormat="1" ht="80.150000000000006" customHeight="1" x14ac:dyDescent="0.2">
      <c r="A12" s="31" t="s">
        <v>48</v>
      </c>
      <c r="B12" s="48" t="s">
        <v>52</v>
      </c>
      <c r="C12" s="49">
        <v>45017</v>
      </c>
      <c r="D12" s="31" t="s">
        <v>77</v>
      </c>
      <c r="E12" s="30" t="s">
        <v>54</v>
      </c>
      <c r="F12" s="44">
        <v>1662606</v>
      </c>
      <c r="G12" s="44">
        <v>1662606</v>
      </c>
      <c r="H12" s="50">
        <f>IF(F12="－","－",G12/F12)</f>
        <v>1</v>
      </c>
      <c r="I12" s="30" t="s">
        <v>78</v>
      </c>
      <c r="J12" s="38" t="s">
        <v>47</v>
      </c>
      <c r="K12" s="16"/>
    </row>
    <row r="13" spans="1:11" s="19" customFormat="1" ht="80.150000000000006" customHeight="1" x14ac:dyDescent="0.2">
      <c r="A13" s="29" t="s">
        <v>79</v>
      </c>
      <c r="B13" s="51" t="s">
        <v>80</v>
      </c>
      <c r="C13" s="32">
        <v>45054</v>
      </c>
      <c r="D13" s="29" t="s">
        <v>81</v>
      </c>
      <c r="E13" s="30" t="s">
        <v>54</v>
      </c>
      <c r="F13" s="33">
        <v>1489786</v>
      </c>
      <c r="G13" s="33">
        <v>1487717</v>
      </c>
      <c r="H13" s="34">
        <f t="shared" ref="H13:H15" si="1">IF(F13="－","－",G13/F13)</f>
        <v>0.99861120993216479</v>
      </c>
      <c r="I13" s="29" t="s">
        <v>82</v>
      </c>
      <c r="J13" s="35" t="s">
        <v>44</v>
      </c>
      <c r="K13" s="16"/>
    </row>
    <row r="14" spans="1:11" s="19" customFormat="1" ht="80.150000000000006" customHeight="1" x14ac:dyDescent="0.2">
      <c r="A14" s="29" t="s">
        <v>83</v>
      </c>
      <c r="B14" s="51" t="s">
        <v>80</v>
      </c>
      <c r="C14" s="32">
        <v>45054</v>
      </c>
      <c r="D14" s="29" t="s">
        <v>84</v>
      </c>
      <c r="E14" s="30" t="s">
        <v>54</v>
      </c>
      <c r="F14" s="33">
        <v>1005257</v>
      </c>
      <c r="G14" s="33">
        <v>1005257</v>
      </c>
      <c r="H14" s="34">
        <f t="shared" si="1"/>
        <v>1</v>
      </c>
      <c r="I14" s="29" t="s">
        <v>82</v>
      </c>
      <c r="J14" s="35" t="s">
        <v>44</v>
      </c>
      <c r="K14" s="16"/>
    </row>
    <row r="15" spans="1:11" s="19" customFormat="1" ht="80.150000000000006" customHeight="1" x14ac:dyDescent="0.2">
      <c r="A15" s="29" t="s">
        <v>85</v>
      </c>
      <c r="B15" s="51" t="s">
        <v>80</v>
      </c>
      <c r="C15" s="32">
        <v>45017</v>
      </c>
      <c r="D15" s="29" t="s">
        <v>86</v>
      </c>
      <c r="E15" s="30" t="s">
        <v>54</v>
      </c>
      <c r="F15" s="33">
        <v>811152</v>
      </c>
      <c r="G15" s="33">
        <v>811152</v>
      </c>
      <c r="H15" s="34">
        <f t="shared" si="1"/>
        <v>1</v>
      </c>
      <c r="I15" s="29" t="s">
        <v>87</v>
      </c>
      <c r="J15" s="35" t="s">
        <v>43</v>
      </c>
      <c r="K15" s="16"/>
    </row>
    <row r="16" spans="1:11" s="19" customFormat="1" ht="80.150000000000006" customHeight="1" x14ac:dyDescent="0.2">
      <c r="A16" s="29" t="s">
        <v>85</v>
      </c>
      <c r="B16" s="51" t="s">
        <v>80</v>
      </c>
      <c r="C16" s="32">
        <v>45017</v>
      </c>
      <c r="D16" s="29" t="s">
        <v>86</v>
      </c>
      <c r="E16" s="30" t="s">
        <v>54</v>
      </c>
      <c r="F16" s="33">
        <v>1243884</v>
      </c>
      <c r="G16" s="33">
        <v>1243884</v>
      </c>
      <c r="H16" s="34">
        <f>IF(F16="－","－",G16/F16)</f>
        <v>1</v>
      </c>
      <c r="I16" s="29" t="s">
        <v>87</v>
      </c>
      <c r="J16" s="35" t="s">
        <v>43</v>
      </c>
      <c r="K16" s="16"/>
    </row>
    <row r="17" spans="1:11" s="19" customFormat="1" ht="80.150000000000006" customHeight="1" x14ac:dyDescent="0.2">
      <c r="A17" s="29" t="s">
        <v>85</v>
      </c>
      <c r="B17" s="51" t="s">
        <v>80</v>
      </c>
      <c r="C17" s="32">
        <v>45017</v>
      </c>
      <c r="D17" s="29" t="s">
        <v>86</v>
      </c>
      <c r="E17" s="30" t="s">
        <v>54</v>
      </c>
      <c r="F17" s="33">
        <v>1492992</v>
      </c>
      <c r="G17" s="33">
        <v>1492992</v>
      </c>
      <c r="H17" s="34">
        <f>IF(F17="－","－",G17/F17)</f>
        <v>1</v>
      </c>
      <c r="I17" s="29" t="s">
        <v>87</v>
      </c>
      <c r="J17" s="35" t="s">
        <v>43</v>
      </c>
      <c r="K17" s="16"/>
    </row>
    <row r="18" spans="1:11" s="19" customFormat="1" ht="80.150000000000006" customHeight="1" x14ac:dyDescent="0.2">
      <c r="A18" s="29" t="s">
        <v>85</v>
      </c>
      <c r="B18" s="51" t="s">
        <v>80</v>
      </c>
      <c r="C18" s="32">
        <v>45017</v>
      </c>
      <c r="D18" s="29" t="s">
        <v>86</v>
      </c>
      <c r="E18" s="30" t="s">
        <v>54</v>
      </c>
      <c r="F18" s="33">
        <v>1624560</v>
      </c>
      <c r="G18" s="33">
        <v>1624560</v>
      </c>
      <c r="H18" s="34">
        <f t="shared" ref="H18:H20" si="2">IF(F18="－","－",G18/F18)</f>
        <v>1</v>
      </c>
      <c r="I18" s="29" t="s">
        <v>87</v>
      </c>
      <c r="J18" s="35" t="s">
        <v>43</v>
      </c>
      <c r="K18" s="16"/>
    </row>
    <row r="19" spans="1:11" s="19" customFormat="1" ht="80.150000000000006" customHeight="1" x14ac:dyDescent="0.2">
      <c r="A19" s="29" t="s">
        <v>85</v>
      </c>
      <c r="B19" s="51" t="s">
        <v>80</v>
      </c>
      <c r="C19" s="32">
        <v>45017</v>
      </c>
      <c r="D19" s="29" t="s">
        <v>86</v>
      </c>
      <c r="E19" s="30" t="s">
        <v>54</v>
      </c>
      <c r="F19" s="33">
        <v>1335168</v>
      </c>
      <c r="G19" s="33">
        <v>1335168</v>
      </c>
      <c r="H19" s="34">
        <f t="shared" si="2"/>
        <v>1</v>
      </c>
      <c r="I19" s="29" t="s">
        <v>87</v>
      </c>
      <c r="J19" s="35" t="s">
        <v>43</v>
      </c>
      <c r="K19" s="16"/>
    </row>
    <row r="20" spans="1:11" s="19" customFormat="1" ht="80.150000000000006" customHeight="1" x14ac:dyDescent="0.2">
      <c r="A20" s="29" t="s">
        <v>85</v>
      </c>
      <c r="B20" s="51" t="s">
        <v>80</v>
      </c>
      <c r="C20" s="32">
        <v>45017</v>
      </c>
      <c r="D20" s="29" t="s">
        <v>86</v>
      </c>
      <c r="E20" s="30" t="s">
        <v>54</v>
      </c>
      <c r="F20" s="33">
        <v>2282340</v>
      </c>
      <c r="G20" s="33">
        <v>2282340</v>
      </c>
      <c r="H20" s="34">
        <f t="shared" si="2"/>
        <v>1</v>
      </c>
      <c r="I20" s="29" t="s">
        <v>87</v>
      </c>
      <c r="J20" s="35" t="s">
        <v>43</v>
      </c>
      <c r="K20" s="16"/>
    </row>
    <row r="21" spans="1:11" s="19" customFormat="1" ht="80.150000000000006" customHeight="1" x14ac:dyDescent="0.2">
      <c r="A21" s="29" t="s">
        <v>85</v>
      </c>
      <c r="B21" s="51" t="s">
        <v>80</v>
      </c>
      <c r="C21" s="32">
        <v>45017</v>
      </c>
      <c r="D21" s="29" t="s">
        <v>88</v>
      </c>
      <c r="E21" s="30" t="s">
        <v>54</v>
      </c>
      <c r="F21" s="33">
        <v>2643995</v>
      </c>
      <c r="G21" s="33">
        <v>2643995</v>
      </c>
      <c r="H21" s="34">
        <f>IF(F21="－","－",G21/F21)</f>
        <v>1</v>
      </c>
      <c r="I21" s="29" t="s">
        <v>87</v>
      </c>
      <c r="J21" s="35" t="s">
        <v>43</v>
      </c>
      <c r="K21" s="16"/>
    </row>
    <row r="22" spans="1:11" s="19" customFormat="1" ht="80.150000000000006" customHeight="1" x14ac:dyDescent="0.2">
      <c r="A22" s="29" t="s">
        <v>85</v>
      </c>
      <c r="B22" s="51" t="s">
        <v>80</v>
      </c>
      <c r="C22" s="32">
        <v>45017</v>
      </c>
      <c r="D22" s="29" t="s">
        <v>88</v>
      </c>
      <c r="E22" s="30" t="s">
        <v>54</v>
      </c>
      <c r="F22" s="33">
        <v>1653433</v>
      </c>
      <c r="G22" s="33">
        <v>1653433</v>
      </c>
      <c r="H22" s="34">
        <f>IF(F22="－","－",G22/F22)</f>
        <v>1</v>
      </c>
      <c r="I22" s="29" t="s">
        <v>87</v>
      </c>
      <c r="J22" s="35" t="s">
        <v>43</v>
      </c>
      <c r="K22" s="16"/>
    </row>
    <row r="23" spans="1:11" s="19" customFormat="1" ht="80.150000000000006" customHeight="1" x14ac:dyDescent="0.2">
      <c r="A23" s="30" t="s">
        <v>85</v>
      </c>
      <c r="B23" s="47" t="s">
        <v>80</v>
      </c>
      <c r="C23" s="32">
        <v>45017</v>
      </c>
      <c r="D23" s="30" t="s">
        <v>88</v>
      </c>
      <c r="E23" s="30" t="s">
        <v>54</v>
      </c>
      <c r="F23" s="37">
        <v>3941577</v>
      </c>
      <c r="G23" s="37">
        <v>3941577</v>
      </c>
      <c r="H23" s="34">
        <f>IF(F23="－","－",G23/F23)</f>
        <v>1</v>
      </c>
      <c r="I23" s="30" t="s">
        <v>87</v>
      </c>
      <c r="J23" s="38" t="s">
        <v>43</v>
      </c>
      <c r="K23" s="16"/>
    </row>
    <row r="24" spans="1:11" s="19" customFormat="1" ht="80.150000000000006" customHeight="1" x14ac:dyDescent="0.2">
      <c r="A24" s="52" t="s">
        <v>89</v>
      </c>
      <c r="B24" s="53" t="s">
        <v>90</v>
      </c>
      <c r="C24" s="49">
        <v>45017</v>
      </c>
      <c r="D24" s="52" t="s">
        <v>91</v>
      </c>
      <c r="E24" s="30" t="s">
        <v>54</v>
      </c>
      <c r="F24" s="54">
        <v>2592000</v>
      </c>
      <c r="G24" s="54">
        <v>2592000</v>
      </c>
      <c r="H24" s="50">
        <f t="shared" ref="H24:H26" si="3">IF(F24="－","－",G24/F24)</f>
        <v>1</v>
      </c>
      <c r="I24" s="52" t="s">
        <v>87</v>
      </c>
      <c r="J24" s="55" t="s">
        <v>43</v>
      </c>
      <c r="K24" s="16"/>
    </row>
    <row r="25" spans="1:11" s="19" customFormat="1" ht="80.150000000000006" customHeight="1" x14ac:dyDescent="0.2">
      <c r="A25" s="29" t="s">
        <v>92</v>
      </c>
      <c r="B25" s="51" t="s">
        <v>90</v>
      </c>
      <c r="C25" s="32">
        <v>45017</v>
      </c>
      <c r="D25" s="29" t="s">
        <v>86</v>
      </c>
      <c r="E25" s="30" t="s">
        <v>54</v>
      </c>
      <c r="F25" s="33">
        <v>3600000</v>
      </c>
      <c r="G25" s="33">
        <v>3600000</v>
      </c>
      <c r="H25" s="34">
        <f t="shared" si="3"/>
        <v>1</v>
      </c>
      <c r="I25" s="29" t="s">
        <v>87</v>
      </c>
      <c r="J25" s="35" t="s">
        <v>43</v>
      </c>
      <c r="K25" s="16"/>
    </row>
    <row r="26" spans="1:11" s="19" customFormat="1" ht="80.150000000000006" customHeight="1" x14ac:dyDescent="0.2">
      <c r="A26" s="29" t="s">
        <v>93</v>
      </c>
      <c r="B26" s="51" t="s">
        <v>90</v>
      </c>
      <c r="C26" s="32">
        <v>45017</v>
      </c>
      <c r="D26" s="29" t="s">
        <v>86</v>
      </c>
      <c r="E26" s="30" t="s">
        <v>54</v>
      </c>
      <c r="F26" s="33">
        <v>1980000</v>
      </c>
      <c r="G26" s="33">
        <v>1980000</v>
      </c>
      <c r="H26" s="34">
        <f t="shared" si="3"/>
        <v>1</v>
      </c>
      <c r="I26" s="29" t="s">
        <v>87</v>
      </c>
      <c r="J26" s="35" t="s">
        <v>43</v>
      </c>
      <c r="K26" s="16"/>
    </row>
    <row r="27" spans="1:11" s="19" customFormat="1" ht="80.150000000000006" customHeight="1" x14ac:dyDescent="0.2">
      <c r="A27" s="29" t="s">
        <v>94</v>
      </c>
      <c r="B27" s="51" t="s">
        <v>90</v>
      </c>
      <c r="C27" s="32">
        <v>45017</v>
      </c>
      <c r="D27" s="29" t="s">
        <v>86</v>
      </c>
      <c r="E27" s="30" t="s">
        <v>54</v>
      </c>
      <c r="F27" s="33">
        <v>1224000</v>
      </c>
      <c r="G27" s="33">
        <v>1224000</v>
      </c>
      <c r="H27" s="34">
        <f>IF(F27="－","－",G27/F27)</f>
        <v>1</v>
      </c>
      <c r="I27" s="29" t="s">
        <v>87</v>
      </c>
      <c r="J27" s="35" t="s">
        <v>43</v>
      </c>
      <c r="K27" s="16"/>
    </row>
    <row r="28" spans="1:11" s="19" customFormat="1" ht="80.150000000000006" customHeight="1" x14ac:dyDescent="0.2">
      <c r="A28" s="29" t="s">
        <v>95</v>
      </c>
      <c r="B28" s="51" t="s">
        <v>90</v>
      </c>
      <c r="C28" s="32">
        <v>45017</v>
      </c>
      <c r="D28" s="29" t="s">
        <v>96</v>
      </c>
      <c r="E28" s="30" t="s">
        <v>54</v>
      </c>
      <c r="F28" s="33">
        <v>1716000</v>
      </c>
      <c r="G28" s="33">
        <v>1716000</v>
      </c>
      <c r="H28" s="34">
        <f>IF(F28="－","－",G28/F28)</f>
        <v>1</v>
      </c>
      <c r="I28" s="29" t="s">
        <v>87</v>
      </c>
      <c r="J28" s="35" t="s">
        <v>43</v>
      </c>
      <c r="K28" s="16"/>
    </row>
    <row r="29" spans="1:11" s="19" customFormat="1" ht="80.150000000000006" customHeight="1" x14ac:dyDescent="0.2">
      <c r="A29" s="29" t="s">
        <v>97</v>
      </c>
      <c r="B29" s="51" t="s">
        <v>90</v>
      </c>
      <c r="C29" s="32">
        <v>45017</v>
      </c>
      <c r="D29" s="29" t="s">
        <v>86</v>
      </c>
      <c r="E29" s="30" t="s">
        <v>54</v>
      </c>
      <c r="F29" s="33">
        <v>1386108</v>
      </c>
      <c r="G29" s="33">
        <v>1386108</v>
      </c>
      <c r="H29" s="34">
        <f t="shared" ref="H29:H31" si="4">IF(F29="－","－",G29/F29)</f>
        <v>1</v>
      </c>
      <c r="I29" s="29" t="s">
        <v>87</v>
      </c>
      <c r="J29" s="35" t="s">
        <v>43</v>
      </c>
      <c r="K29" s="16"/>
    </row>
    <row r="30" spans="1:11" s="19" customFormat="1" ht="80.150000000000006" customHeight="1" x14ac:dyDescent="0.2">
      <c r="A30" s="29" t="s">
        <v>85</v>
      </c>
      <c r="B30" s="51" t="s">
        <v>90</v>
      </c>
      <c r="C30" s="32">
        <v>45017</v>
      </c>
      <c r="D30" s="29" t="s">
        <v>98</v>
      </c>
      <c r="E30" s="30" t="s">
        <v>54</v>
      </c>
      <c r="F30" s="33">
        <v>2640396</v>
      </c>
      <c r="G30" s="33">
        <v>2640396</v>
      </c>
      <c r="H30" s="34">
        <f t="shared" si="4"/>
        <v>1</v>
      </c>
      <c r="I30" s="29" t="s">
        <v>87</v>
      </c>
      <c r="J30" s="35" t="s">
        <v>43</v>
      </c>
      <c r="K30" s="16"/>
    </row>
    <row r="31" spans="1:11" s="19" customFormat="1" ht="80.150000000000006" customHeight="1" x14ac:dyDescent="0.2">
      <c r="A31" s="29" t="s">
        <v>85</v>
      </c>
      <c r="B31" s="51" t="s">
        <v>90</v>
      </c>
      <c r="C31" s="32">
        <v>45017</v>
      </c>
      <c r="D31" s="29" t="s">
        <v>86</v>
      </c>
      <c r="E31" s="30" t="s">
        <v>54</v>
      </c>
      <c r="F31" s="33">
        <v>1535892</v>
      </c>
      <c r="G31" s="33">
        <v>1535892</v>
      </c>
      <c r="H31" s="34">
        <f t="shared" si="4"/>
        <v>1</v>
      </c>
      <c r="I31" s="29" t="s">
        <v>87</v>
      </c>
      <c r="J31" s="35" t="s">
        <v>43</v>
      </c>
      <c r="K31" s="16"/>
    </row>
    <row r="32" spans="1:11" s="19" customFormat="1" ht="80.150000000000006" customHeight="1" x14ac:dyDescent="0.2">
      <c r="A32" s="29" t="s">
        <v>99</v>
      </c>
      <c r="B32" s="51" t="s">
        <v>100</v>
      </c>
      <c r="C32" s="32">
        <v>45019</v>
      </c>
      <c r="D32" s="29" t="s">
        <v>86</v>
      </c>
      <c r="E32" s="30" t="s">
        <v>54</v>
      </c>
      <c r="F32" s="33">
        <v>2268480</v>
      </c>
      <c r="G32" s="33">
        <v>2268480</v>
      </c>
      <c r="H32" s="34">
        <f>IF(F32="－","－",G32/F32)</f>
        <v>1</v>
      </c>
      <c r="I32" s="29" t="s">
        <v>87</v>
      </c>
      <c r="J32" s="35" t="s">
        <v>43</v>
      </c>
      <c r="K32" s="16"/>
    </row>
    <row r="33" spans="1:11" s="19" customFormat="1" ht="80.150000000000006" customHeight="1" x14ac:dyDescent="0.2">
      <c r="A33" s="29" t="s">
        <v>101</v>
      </c>
      <c r="B33" s="51" t="s">
        <v>100</v>
      </c>
      <c r="C33" s="32">
        <v>45019</v>
      </c>
      <c r="D33" s="29" t="s">
        <v>102</v>
      </c>
      <c r="E33" s="30" t="s">
        <v>54</v>
      </c>
      <c r="F33" s="33">
        <v>1307772</v>
      </c>
      <c r="G33" s="33">
        <v>1307772</v>
      </c>
      <c r="H33" s="34">
        <f>IF(F33="－","－",G33/F33)</f>
        <v>1</v>
      </c>
      <c r="I33" s="29" t="s">
        <v>87</v>
      </c>
      <c r="J33" s="35" t="s">
        <v>43</v>
      </c>
      <c r="K33" s="16"/>
    </row>
    <row r="34" spans="1:11" s="19" customFormat="1" ht="80.150000000000006" customHeight="1" x14ac:dyDescent="0.2">
      <c r="A34" s="56" t="s">
        <v>103</v>
      </c>
      <c r="B34" s="57" t="s">
        <v>100</v>
      </c>
      <c r="C34" s="32">
        <v>45068</v>
      </c>
      <c r="D34" s="29" t="s">
        <v>81</v>
      </c>
      <c r="E34" s="30" t="s">
        <v>54</v>
      </c>
      <c r="F34" s="39">
        <v>1387298</v>
      </c>
      <c r="G34" s="39">
        <v>1387298</v>
      </c>
      <c r="H34" s="40">
        <f>IF(F34="－","－",G34/F34)</f>
        <v>1</v>
      </c>
      <c r="I34" s="58" t="s">
        <v>82</v>
      </c>
      <c r="J34" s="41" t="s">
        <v>44</v>
      </c>
      <c r="K34" s="16"/>
    </row>
    <row r="35" spans="1:11" s="19" customFormat="1" ht="80.150000000000006" customHeight="1" x14ac:dyDescent="0.2">
      <c r="A35" s="31" t="s">
        <v>104</v>
      </c>
      <c r="B35" s="47" t="s">
        <v>105</v>
      </c>
      <c r="C35" s="49">
        <v>45017</v>
      </c>
      <c r="D35" s="30" t="s">
        <v>106</v>
      </c>
      <c r="E35" s="30" t="s">
        <v>54</v>
      </c>
      <c r="F35" s="37">
        <v>2246400</v>
      </c>
      <c r="G35" s="37">
        <v>2246400</v>
      </c>
      <c r="H35" s="34">
        <f>IF(F35="－","－",G35/F35)</f>
        <v>1</v>
      </c>
      <c r="I35" s="30" t="s">
        <v>87</v>
      </c>
      <c r="J35" s="38" t="s">
        <v>43</v>
      </c>
      <c r="K35" s="16"/>
    </row>
    <row r="36" spans="1:11" s="19" customFormat="1" ht="80.150000000000006" customHeight="1" x14ac:dyDescent="0.2">
      <c r="A36" s="29" t="s">
        <v>107</v>
      </c>
      <c r="B36" s="51" t="s">
        <v>108</v>
      </c>
      <c r="C36" s="32">
        <v>45071</v>
      </c>
      <c r="D36" s="29" t="s">
        <v>109</v>
      </c>
      <c r="E36" s="30" t="s">
        <v>54</v>
      </c>
      <c r="F36" s="33">
        <v>1416998</v>
      </c>
      <c r="G36" s="33">
        <v>1398755</v>
      </c>
      <c r="H36" s="34">
        <f t="shared" ref="H36:H38" si="5">IF(F36="－","－",G36/F36)</f>
        <v>0.98712559933041544</v>
      </c>
      <c r="I36" s="29" t="s">
        <v>82</v>
      </c>
      <c r="J36" s="35" t="s">
        <v>44</v>
      </c>
      <c r="K36" s="16"/>
    </row>
    <row r="37" spans="1:11" s="19" customFormat="1" ht="80.150000000000006" customHeight="1" x14ac:dyDescent="0.2">
      <c r="A37" s="29" t="s">
        <v>85</v>
      </c>
      <c r="B37" s="51" t="s">
        <v>110</v>
      </c>
      <c r="C37" s="32">
        <v>45017</v>
      </c>
      <c r="D37" s="29" t="s">
        <v>111</v>
      </c>
      <c r="E37" s="30" t="s">
        <v>54</v>
      </c>
      <c r="F37" s="33">
        <v>940068</v>
      </c>
      <c r="G37" s="33">
        <v>940068</v>
      </c>
      <c r="H37" s="34">
        <f t="shared" si="5"/>
        <v>1</v>
      </c>
      <c r="I37" s="29" t="s">
        <v>87</v>
      </c>
      <c r="J37" s="35" t="s">
        <v>43</v>
      </c>
      <c r="K37" s="16"/>
    </row>
    <row r="38" spans="1:11" s="19" customFormat="1" ht="80.150000000000006" customHeight="1" x14ac:dyDescent="0.2">
      <c r="A38" s="29" t="s">
        <v>85</v>
      </c>
      <c r="B38" s="51" t="s">
        <v>110</v>
      </c>
      <c r="C38" s="32">
        <v>45017</v>
      </c>
      <c r="D38" s="29" t="s">
        <v>86</v>
      </c>
      <c r="E38" s="30" t="s">
        <v>54</v>
      </c>
      <c r="F38" s="33">
        <v>889440</v>
      </c>
      <c r="G38" s="33">
        <v>889440</v>
      </c>
      <c r="H38" s="34">
        <f t="shared" si="5"/>
        <v>1</v>
      </c>
      <c r="I38" s="29" t="s">
        <v>87</v>
      </c>
      <c r="J38" s="35" t="s">
        <v>43</v>
      </c>
      <c r="K38" s="16"/>
    </row>
    <row r="39" spans="1:11" s="19" customFormat="1" ht="80.150000000000006" customHeight="1" x14ac:dyDescent="0.2">
      <c r="A39" s="29" t="s">
        <v>112</v>
      </c>
      <c r="B39" s="51" t="s">
        <v>113</v>
      </c>
      <c r="C39" s="32">
        <v>45082</v>
      </c>
      <c r="D39" s="29" t="s">
        <v>114</v>
      </c>
      <c r="E39" s="30" t="s">
        <v>54</v>
      </c>
      <c r="F39" s="33">
        <v>1045726</v>
      </c>
      <c r="G39" s="33">
        <v>1045726</v>
      </c>
      <c r="H39" s="34">
        <f>IF(F39="－","－",G39/F39)</f>
        <v>1</v>
      </c>
      <c r="I39" s="29" t="s">
        <v>82</v>
      </c>
      <c r="J39" s="35" t="s">
        <v>44</v>
      </c>
      <c r="K39" s="16"/>
    </row>
    <row r="40" spans="1:11" s="19" customFormat="1" ht="80.150000000000006" customHeight="1" x14ac:dyDescent="0.2">
      <c r="A40" s="29" t="s">
        <v>115</v>
      </c>
      <c r="B40" s="51" t="s">
        <v>116</v>
      </c>
      <c r="C40" s="32">
        <v>45017</v>
      </c>
      <c r="D40" s="29" t="s">
        <v>117</v>
      </c>
      <c r="E40" s="30" t="s">
        <v>54</v>
      </c>
      <c r="F40" s="33">
        <v>4791452</v>
      </c>
      <c r="G40" s="33">
        <v>4791452</v>
      </c>
      <c r="H40" s="34">
        <f>IF(F40="－","－",G40/F40)</f>
        <v>1</v>
      </c>
      <c r="I40" s="29" t="s">
        <v>87</v>
      </c>
      <c r="J40" s="35" t="s">
        <v>43</v>
      </c>
      <c r="K40" s="16"/>
    </row>
    <row r="41" spans="1:11" s="19" customFormat="1" ht="80.150000000000006" customHeight="1" x14ac:dyDescent="0.2">
      <c r="A41" s="29" t="s">
        <v>118</v>
      </c>
      <c r="B41" s="51" t="s">
        <v>116</v>
      </c>
      <c r="C41" s="32">
        <v>45110</v>
      </c>
      <c r="D41" s="29" t="s">
        <v>119</v>
      </c>
      <c r="E41" s="30" t="s">
        <v>54</v>
      </c>
      <c r="F41" s="33">
        <v>6280019</v>
      </c>
      <c r="G41" s="33">
        <v>6280019</v>
      </c>
      <c r="H41" s="34">
        <f t="shared" ref="H41:H78" si="6">IF(F41="－","－",G41/F41)</f>
        <v>1</v>
      </c>
      <c r="I41" s="29" t="s">
        <v>87</v>
      </c>
      <c r="J41" s="35" t="s">
        <v>43</v>
      </c>
      <c r="K41" s="16"/>
    </row>
    <row r="42" spans="1:11" s="19" customFormat="1" ht="80.150000000000006" customHeight="1" x14ac:dyDescent="0.2">
      <c r="A42" s="29" t="s">
        <v>120</v>
      </c>
      <c r="B42" s="51" t="s">
        <v>121</v>
      </c>
      <c r="C42" s="32">
        <v>45017</v>
      </c>
      <c r="D42" s="29" t="s">
        <v>86</v>
      </c>
      <c r="E42" s="30" t="s">
        <v>54</v>
      </c>
      <c r="F42" s="33">
        <v>862080</v>
      </c>
      <c r="G42" s="33">
        <v>862080</v>
      </c>
      <c r="H42" s="34">
        <f t="shared" si="6"/>
        <v>1</v>
      </c>
      <c r="I42" s="29" t="s">
        <v>87</v>
      </c>
      <c r="J42" s="35" t="s">
        <v>43</v>
      </c>
      <c r="K42" s="16"/>
    </row>
    <row r="43" spans="1:11" s="19" customFormat="1" ht="80.150000000000006" customHeight="1" x14ac:dyDescent="0.2">
      <c r="A43" s="29" t="s">
        <v>120</v>
      </c>
      <c r="B43" s="51" t="s">
        <v>121</v>
      </c>
      <c r="C43" s="32">
        <v>45017</v>
      </c>
      <c r="D43" s="29" t="s">
        <v>86</v>
      </c>
      <c r="E43" s="30" t="s">
        <v>54</v>
      </c>
      <c r="F43" s="33">
        <v>874884</v>
      </c>
      <c r="G43" s="33">
        <v>874884</v>
      </c>
      <c r="H43" s="34">
        <f t="shared" si="6"/>
        <v>1</v>
      </c>
      <c r="I43" s="29" t="s">
        <v>87</v>
      </c>
      <c r="J43" s="35" t="s">
        <v>43</v>
      </c>
      <c r="K43" s="16"/>
    </row>
    <row r="44" spans="1:11" s="19" customFormat="1" ht="80.150000000000006" customHeight="1" x14ac:dyDescent="0.2">
      <c r="A44" s="29" t="s">
        <v>122</v>
      </c>
      <c r="B44" s="51" t="s">
        <v>100</v>
      </c>
      <c r="C44" s="32">
        <v>45176</v>
      </c>
      <c r="D44" s="29" t="s">
        <v>123</v>
      </c>
      <c r="E44" s="30" t="s">
        <v>54</v>
      </c>
      <c r="F44" s="59">
        <v>1529000</v>
      </c>
      <c r="G44" s="59">
        <v>1529000</v>
      </c>
      <c r="H44" s="34">
        <f t="shared" si="6"/>
        <v>1</v>
      </c>
      <c r="I44" s="29" t="s">
        <v>124</v>
      </c>
      <c r="J44" s="35" t="s">
        <v>42</v>
      </c>
      <c r="K44" s="16"/>
    </row>
    <row r="45" spans="1:11" s="19" customFormat="1" ht="80.150000000000006" customHeight="1" x14ac:dyDescent="0.2">
      <c r="A45" s="29" t="s">
        <v>125</v>
      </c>
      <c r="B45" s="51" t="s">
        <v>80</v>
      </c>
      <c r="C45" s="32">
        <v>45089</v>
      </c>
      <c r="D45" s="29" t="s">
        <v>126</v>
      </c>
      <c r="E45" s="30" t="s">
        <v>54</v>
      </c>
      <c r="F45" s="33">
        <v>51346900</v>
      </c>
      <c r="G45" s="33">
        <v>51346900</v>
      </c>
      <c r="H45" s="34">
        <f t="shared" si="6"/>
        <v>1</v>
      </c>
      <c r="I45" s="30" t="s">
        <v>127</v>
      </c>
      <c r="J45" s="38" t="s">
        <v>44</v>
      </c>
      <c r="K45" s="16"/>
    </row>
    <row r="46" spans="1:11" s="19" customFormat="1" ht="80.150000000000006" customHeight="1" x14ac:dyDescent="0.2">
      <c r="A46" s="30" t="s">
        <v>128</v>
      </c>
      <c r="B46" s="51" t="s">
        <v>80</v>
      </c>
      <c r="C46" s="32">
        <v>45089</v>
      </c>
      <c r="D46" s="30" t="s">
        <v>129</v>
      </c>
      <c r="E46" s="30" t="s">
        <v>54</v>
      </c>
      <c r="F46" s="37">
        <v>42222600</v>
      </c>
      <c r="G46" s="37">
        <v>42222600</v>
      </c>
      <c r="H46" s="34">
        <f t="shared" si="6"/>
        <v>1</v>
      </c>
      <c r="I46" s="30" t="s">
        <v>127</v>
      </c>
      <c r="J46" s="38" t="s">
        <v>44</v>
      </c>
      <c r="K46" s="16"/>
    </row>
    <row r="47" spans="1:11" s="19" customFormat="1" ht="80.150000000000006" customHeight="1" x14ac:dyDescent="0.2">
      <c r="A47" s="31" t="s">
        <v>130</v>
      </c>
      <c r="B47" s="51" t="s">
        <v>80</v>
      </c>
      <c r="C47" s="32">
        <v>45097</v>
      </c>
      <c r="D47" s="52" t="s">
        <v>126</v>
      </c>
      <c r="E47" s="30" t="s">
        <v>54</v>
      </c>
      <c r="F47" s="44">
        <v>27313000</v>
      </c>
      <c r="G47" s="44">
        <v>27313000</v>
      </c>
      <c r="H47" s="50">
        <f t="shared" si="6"/>
        <v>1</v>
      </c>
      <c r="I47" s="30" t="s">
        <v>127</v>
      </c>
      <c r="J47" s="38" t="s">
        <v>44</v>
      </c>
      <c r="K47" s="16"/>
    </row>
    <row r="48" spans="1:11" s="19" customFormat="1" ht="80.150000000000006" customHeight="1" x14ac:dyDescent="0.2">
      <c r="A48" s="29" t="s">
        <v>131</v>
      </c>
      <c r="B48" s="51" t="s">
        <v>80</v>
      </c>
      <c r="C48" s="32">
        <v>45148</v>
      </c>
      <c r="D48" s="29" t="s">
        <v>126</v>
      </c>
      <c r="E48" s="30" t="s">
        <v>54</v>
      </c>
      <c r="F48" s="33">
        <v>16555000</v>
      </c>
      <c r="G48" s="33">
        <v>16555000</v>
      </c>
      <c r="H48" s="34">
        <f t="shared" si="6"/>
        <v>1</v>
      </c>
      <c r="I48" s="30" t="s">
        <v>127</v>
      </c>
      <c r="J48" s="38" t="s">
        <v>44</v>
      </c>
      <c r="K48" s="16"/>
    </row>
    <row r="49" spans="1:11" s="19" customFormat="1" ht="80.150000000000006" customHeight="1" x14ac:dyDescent="0.2">
      <c r="A49" s="29" t="s">
        <v>132</v>
      </c>
      <c r="B49" s="51" t="s">
        <v>80</v>
      </c>
      <c r="C49" s="32">
        <v>45148</v>
      </c>
      <c r="D49" s="58" t="s">
        <v>133</v>
      </c>
      <c r="E49" s="30" t="s">
        <v>54</v>
      </c>
      <c r="F49" s="39">
        <v>12071100</v>
      </c>
      <c r="G49" s="39">
        <v>12071100</v>
      </c>
      <c r="H49" s="40">
        <f t="shared" si="6"/>
        <v>1</v>
      </c>
      <c r="I49" s="30" t="s">
        <v>127</v>
      </c>
      <c r="J49" s="38" t="s">
        <v>44</v>
      </c>
      <c r="K49" s="16"/>
    </row>
    <row r="50" spans="1:11" s="19" customFormat="1" ht="80.150000000000006" customHeight="1" x14ac:dyDescent="0.2">
      <c r="A50" s="30" t="s">
        <v>134</v>
      </c>
      <c r="B50" s="51" t="s">
        <v>80</v>
      </c>
      <c r="C50" s="32">
        <v>45017</v>
      </c>
      <c r="D50" s="30" t="s">
        <v>135</v>
      </c>
      <c r="E50" s="30" t="s">
        <v>54</v>
      </c>
      <c r="F50" s="37">
        <v>219100000</v>
      </c>
      <c r="G50" s="37">
        <v>219100000</v>
      </c>
      <c r="H50" s="34">
        <f t="shared" si="6"/>
        <v>1</v>
      </c>
      <c r="I50" s="30" t="s">
        <v>136</v>
      </c>
      <c r="J50" s="38" t="s">
        <v>44</v>
      </c>
      <c r="K50" s="16"/>
    </row>
    <row r="51" spans="1:11" s="19" customFormat="1" ht="80.150000000000006" customHeight="1" x14ac:dyDescent="0.2">
      <c r="A51" s="29" t="str">
        <f>[2]該当案件抽出!$E$15</f>
        <v>令和５年度　水門等操作、点検整備及び水位観測業務</v>
      </c>
      <c r="B51" s="51" t="s">
        <v>80</v>
      </c>
      <c r="C51" s="32">
        <v>45017</v>
      </c>
      <c r="D51" s="29" t="s">
        <v>137</v>
      </c>
      <c r="E51" s="30" t="s">
        <v>54</v>
      </c>
      <c r="F51" s="33">
        <v>1134858</v>
      </c>
      <c r="G51" s="33">
        <v>1134858</v>
      </c>
      <c r="H51" s="34">
        <f t="shared" si="6"/>
        <v>1</v>
      </c>
      <c r="I51" s="30" t="s">
        <v>138</v>
      </c>
      <c r="J51" s="38" t="s">
        <v>44</v>
      </c>
      <c r="K51" s="16"/>
    </row>
    <row r="52" spans="1:11" s="19" customFormat="1" ht="80.150000000000006" customHeight="1" x14ac:dyDescent="0.2">
      <c r="A52" s="29" t="str">
        <f>[2]該当案件抽出!$E$15</f>
        <v>令和５年度　水門等操作、点検整備及び水位観測業務</v>
      </c>
      <c r="B52" s="51" t="s">
        <v>80</v>
      </c>
      <c r="C52" s="32">
        <v>45017</v>
      </c>
      <c r="D52" s="29" t="s">
        <v>139</v>
      </c>
      <c r="E52" s="30" t="s">
        <v>54</v>
      </c>
      <c r="F52" s="33">
        <v>11307992</v>
      </c>
      <c r="G52" s="33">
        <v>11307992</v>
      </c>
      <c r="H52" s="34">
        <f t="shared" si="6"/>
        <v>1</v>
      </c>
      <c r="I52" s="30" t="s">
        <v>138</v>
      </c>
      <c r="J52" s="38" t="s">
        <v>44</v>
      </c>
      <c r="K52" s="16"/>
    </row>
    <row r="53" spans="1:11" s="19" customFormat="1" ht="80.150000000000006" customHeight="1" x14ac:dyDescent="0.2">
      <c r="A53" s="29" t="str">
        <f>[2]該当案件抽出!$E$15</f>
        <v>令和５年度　水門等操作、点検整備及び水位観測業務</v>
      </c>
      <c r="B53" s="51" t="s">
        <v>80</v>
      </c>
      <c r="C53" s="32">
        <v>45017</v>
      </c>
      <c r="D53" s="29" t="s">
        <v>140</v>
      </c>
      <c r="E53" s="30" t="s">
        <v>54</v>
      </c>
      <c r="F53" s="33">
        <v>1915392</v>
      </c>
      <c r="G53" s="33">
        <v>1915392</v>
      </c>
      <c r="H53" s="34">
        <f t="shared" si="6"/>
        <v>1</v>
      </c>
      <c r="I53" s="30" t="s">
        <v>138</v>
      </c>
      <c r="J53" s="38" t="s">
        <v>44</v>
      </c>
      <c r="K53" s="16"/>
    </row>
    <row r="54" spans="1:11" s="19" customFormat="1" ht="80.150000000000006" customHeight="1" x14ac:dyDescent="0.2">
      <c r="A54" s="29" t="str">
        <f>[2]該当案件抽出!$E$15</f>
        <v>令和５年度　水門等操作、点検整備及び水位観測業務</v>
      </c>
      <c r="B54" s="51" t="s">
        <v>80</v>
      </c>
      <c r="C54" s="32">
        <v>45017</v>
      </c>
      <c r="D54" s="30" t="s">
        <v>141</v>
      </c>
      <c r="E54" s="30" t="s">
        <v>54</v>
      </c>
      <c r="F54" s="37">
        <v>1962852</v>
      </c>
      <c r="G54" s="37">
        <v>1962852</v>
      </c>
      <c r="H54" s="34">
        <f t="shared" si="6"/>
        <v>1</v>
      </c>
      <c r="I54" s="30" t="s">
        <v>138</v>
      </c>
      <c r="J54" s="38" t="s">
        <v>44</v>
      </c>
      <c r="K54" s="16"/>
    </row>
    <row r="55" spans="1:11" s="19" customFormat="1" ht="80.150000000000006" customHeight="1" x14ac:dyDescent="0.2">
      <c r="A55" s="29" t="str">
        <f>[2]該当案件抽出!$E$15</f>
        <v>令和５年度　水門等操作、点検整備及び水位観測業務</v>
      </c>
      <c r="B55" s="51" t="s">
        <v>80</v>
      </c>
      <c r="C55" s="32">
        <v>45017</v>
      </c>
      <c r="D55" s="31" t="s">
        <v>142</v>
      </c>
      <c r="E55" s="30" t="s">
        <v>54</v>
      </c>
      <c r="F55" s="44">
        <v>4782712</v>
      </c>
      <c r="G55" s="44">
        <v>4782712</v>
      </c>
      <c r="H55" s="50">
        <f t="shared" si="6"/>
        <v>1</v>
      </c>
      <c r="I55" s="30" t="s">
        <v>138</v>
      </c>
      <c r="J55" s="38" t="s">
        <v>44</v>
      </c>
      <c r="K55" s="16"/>
    </row>
    <row r="56" spans="1:11" s="19" customFormat="1" ht="80.150000000000006" customHeight="1" x14ac:dyDescent="0.2">
      <c r="A56" s="29" t="str">
        <f>[2]該当案件抽出!$E$15</f>
        <v>令和５年度　水門等操作、点検整備及び水位観測業務</v>
      </c>
      <c r="B56" s="51" t="s">
        <v>80</v>
      </c>
      <c r="C56" s="32">
        <v>45017</v>
      </c>
      <c r="D56" s="29" t="s">
        <v>143</v>
      </c>
      <c r="E56" s="30" t="s">
        <v>54</v>
      </c>
      <c r="F56" s="33">
        <v>4040952</v>
      </c>
      <c r="G56" s="33">
        <v>4040952</v>
      </c>
      <c r="H56" s="34">
        <f t="shared" si="6"/>
        <v>1</v>
      </c>
      <c r="I56" s="30" t="s">
        <v>138</v>
      </c>
      <c r="J56" s="38" t="s">
        <v>44</v>
      </c>
      <c r="K56" s="16"/>
    </row>
    <row r="57" spans="1:11" s="19" customFormat="1" ht="80.150000000000006" customHeight="1" x14ac:dyDescent="0.2">
      <c r="A57" s="29" t="str">
        <f>[2]該当案件抽出!$E$15</f>
        <v>令和５年度　水門等操作、点検整備及び水位観測業務</v>
      </c>
      <c r="B57" s="51" t="s">
        <v>80</v>
      </c>
      <c r="C57" s="32">
        <v>45017</v>
      </c>
      <c r="D57" s="30" t="s">
        <v>144</v>
      </c>
      <c r="E57" s="30" t="s">
        <v>54</v>
      </c>
      <c r="F57" s="37">
        <v>1870008</v>
      </c>
      <c r="G57" s="37">
        <v>1870008</v>
      </c>
      <c r="H57" s="34">
        <f t="shared" si="6"/>
        <v>1</v>
      </c>
      <c r="I57" s="30" t="s">
        <v>138</v>
      </c>
      <c r="J57" s="38" t="s">
        <v>44</v>
      </c>
      <c r="K57" s="16"/>
    </row>
    <row r="58" spans="1:11" s="19" customFormat="1" ht="80.150000000000006" customHeight="1" x14ac:dyDescent="0.2">
      <c r="A58" s="29" t="str">
        <f>[2]該当案件抽出!$E$15</f>
        <v>令和５年度　水門等操作、点検整備及び水位観測業務</v>
      </c>
      <c r="B58" s="51" t="s">
        <v>80</v>
      </c>
      <c r="C58" s="32">
        <v>45017</v>
      </c>
      <c r="D58" s="31" t="s">
        <v>135</v>
      </c>
      <c r="E58" s="31" t="s">
        <v>54</v>
      </c>
      <c r="F58" s="44">
        <v>12151429</v>
      </c>
      <c r="G58" s="44">
        <v>12151429</v>
      </c>
      <c r="H58" s="50">
        <f t="shared" si="6"/>
        <v>1</v>
      </c>
      <c r="I58" s="30" t="s">
        <v>138</v>
      </c>
      <c r="J58" s="38" t="s">
        <v>44</v>
      </c>
      <c r="K58" s="16"/>
    </row>
    <row r="59" spans="1:11" s="19" customFormat="1" ht="80.150000000000006" customHeight="1" x14ac:dyDescent="0.2">
      <c r="A59" s="29" t="s">
        <v>145</v>
      </c>
      <c r="B59" s="51" t="s">
        <v>90</v>
      </c>
      <c r="C59" s="32">
        <v>45017</v>
      </c>
      <c r="D59" s="30" t="s">
        <v>135</v>
      </c>
      <c r="E59" s="30" t="s">
        <v>54</v>
      </c>
      <c r="F59" s="33">
        <v>80000000</v>
      </c>
      <c r="G59" s="33">
        <v>80000000</v>
      </c>
      <c r="H59" s="34">
        <f t="shared" si="6"/>
        <v>1</v>
      </c>
      <c r="I59" s="29" t="s">
        <v>146</v>
      </c>
      <c r="J59" s="35" t="s">
        <v>44</v>
      </c>
      <c r="K59" s="16"/>
    </row>
    <row r="60" spans="1:11" s="19" customFormat="1" ht="80.150000000000006" customHeight="1" x14ac:dyDescent="0.2">
      <c r="A60" s="29" t="s">
        <v>147</v>
      </c>
      <c r="B60" s="47" t="s">
        <v>105</v>
      </c>
      <c r="C60" s="32">
        <v>45110</v>
      </c>
      <c r="D60" s="29" t="s">
        <v>148</v>
      </c>
      <c r="E60" s="30" t="s">
        <v>54</v>
      </c>
      <c r="F60" s="33">
        <v>5170000</v>
      </c>
      <c r="G60" s="33">
        <v>5170000</v>
      </c>
      <c r="H60" s="34">
        <f t="shared" si="6"/>
        <v>1</v>
      </c>
      <c r="I60" s="30" t="s">
        <v>127</v>
      </c>
      <c r="J60" s="38" t="s">
        <v>44</v>
      </c>
      <c r="K60" s="16"/>
    </row>
    <row r="61" spans="1:11" s="19" customFormat="1" ht="80.150000000000006" customHeight="1" x14ac:dyDescent="0.2">
      <c r="A61" s="29" t="s">
        <v>149</v>
      </c>
      <c r="B61" s="47" t="s">
        <v>105</v>
      </c>
      <c r="C61" s="32">
        <v>45065</v>
      </c>
      <c r="D61" s="30" t="s">
        <v>150</v>
      </c>
      <c r="E61" s="30" t="s">
        <v>54</v>
      </c>
      <c r="F61" s="37">
        <v>15643294</v>
      </c>
      <c r="G61" s="37">
        <v>15643294</v>
      </c>
      <c r="H61" s="34">
        <f t="shared" si="6"/>
        <v>1</v>
      </c>
      <c r="I61" s="30" t="s">
        <v>127</v>
      </c>
      <c r="J61" s="38" t="s">
        <v>44</v>
      </c>
      <c r="K61" s="16"/>
    </row>
    <row r="62" spans="1:11" s="19" customFormat="1" ht="80.150000000000006" customHeight="1" x14ac:dyDescent="0.2">
      <c r="A62" s="30" t="s">
        <v>151</v>
      </c>
      <c r="B62" s="47" t="s">
        <v>105</v>
      </c>
      <c r="C62" s="49">
        <v>45017</v>
      </c>
      <c r="D62" s="31" t="s">
        <v>152</v>
      </c>
      <c r="E62" s="31" t="s">
        <v>54</v>
      </c>
      <c r="F62" s="44">
        <v>81272476</v>
      </c>
      <c r="G62" s="44">
        <v>81272476</v>
      </c>
      <c r="H62" s="50">
        <f t="shared" si="6"/>
        <v>1</v>
      </c>
      <c r="I62" s="31" t="s">
        <v>146</v>
      </c>
      <c r="J62" s="60" t="s">
        <v>44</v>
      </c>
      <c r="K62" s="16"/>
    </row>
    <row r="63" spans="1:11" s="19" customFormat="1" ht="80.150000000000006" customHeight="1" x14ac:dyDescent="0.2">
      <c r="A63" s="29" t="s">
        <v>153</v>
      </c>
      <c r="B63" s="47" t="s">
        <v>105</v>
      </c>
      <c r="C63" s="32">
        <v>45017</v>
      </c>
      <c r="D63" s="29" t="s">
        <v>154</v>
      </c>
      <c r="E63" s="30" t="s">
        <v>54</v>
      </c>
      <c r="F63" s="33">
        <v>4201740</v>
      </c>
      <c r="G63" s="33">
        <v>4201740</v>
      </c>
      <c r="H63" s="34">
        <f t="shared" si="6"/>
        <v>1</v>
      </c>
      <c r="I63" s="29" t="s">
        <v>138</v>
      </c>
      <c r="J63" s="35" t="s">
        <v>44</v>
      </c>
      <c r="K63" s="16"/>
    </row>
    <row r="64" spans="1:11" s="19" customFormat="1" ht="80.150000000000006" customHeight="1" x14ac:dyDescent="0.2">
      <c r="A64" s="61" t="s">
        <v>155</v>
      </c>
      <c r="B64" s="47" t="s">
        <v>105</v>
      </c>
      <c r="C64" s="32">
        <v>45017</v>
      </c>
      <c r="D64" s="30" t="s">
        <v>156</v>
      </c>
      <c r="E64" s="30" t="s">
        <v>54</v>
      </c>
      <c r="F64" s="37">
        <v>2334300</v>
      </c>
      <c r="G64" s="37">
        <v>2334300</v>
      </c>
      <c r="H64" s="34">
        <f t="shared" si="6"/>
        <v>1</v>
      </c>
      <c r="I64" s="29" t="s">
        <v>138</v>
      </c>
      <c r="J64" s="35" t="s">
        <v>44</v>
      </c>
      <c r="K64" s="16"/>
    </row>
    <row r="65" spans="1:11" s="19" customFormat="1" ht="80.150000000000006" customHeight="1" x14ac:dyDescent="0.2">
      <c r="A65" s="31" t="s">
        <v>157</v>
      </c>
      <c r="B65" s="53" t="s">
        <v>68</v>
      </c>
      <c r="C65" s="49">
        <v>45017</v>
      </c>
      <c r="D65" s="31" t="s">
        <v>158</v>
      </c>
      <c r="E65" s="31" t="s">
        <v>54</v>
      </c>
      <c r="F65" s="44">
        <v>345543000</v>
      </c>
      <c r="G65" s="44">
        <v>345543000</v>
      </c>
      <c r="H65" s="50">
        <f t="shared" si="6"/>
        <v>1</v>
      </c>
      <c r="I65" s="30" t="s">
        <v>146</v>
      </c>
      <c r="J65" s="38" t="s">
        <v>44</v>
      </c>
      <c r="K65" s="16"/>
    </row>
    <row r="66" spans="1:11" s="19" customFormat="1" ht="80.150000000000006" customHeight="1" x14ac:dyDescent="0.2">
      <c r="A66" s="29" t="s">
        <v>159</v>
      </c>
      <c r="B66" s="51" t="s">
        <v>110</v>
      </c>
      <c r="C66" s="32">
        <v>45017</v>
      </c>
      <c r="D66" s="29" t="s">
        <v>160</v>
      </c>
      <c r="E66" s="30" t="s">
        <v>54</v>
      </c>
      <c r="F66" s="33">
        <v>5564559</v>
      </c>
      <c r="G66" s="33">
        <v>5564559</v>
      </c>
      <c r="H66" s="34">
        <f t="shared" si="6"/>
        <v>1</v>
      </c>
      <c r="I66" s="29" t="s">
        <v>138</v>
      </c>
      <c r="J66" s="35" t="s">
        <v>44</v>
      </c>
      <c r="K66" s="16"/>
    </row>
    <row r="67" spans="1:11" s="19" customFormat="1" ht="80.150000000000006" customHeight="1" x14ac:dyDescent="0.2">
      <c r="A67" s="29" t="s">
        <v>161</v>
      </c>
      <c r="B67" s="51" t="s">
        <v>110</v>
      </c>
      <c r="C67" s="32">
        <v>45017</v>
      </c>
      <c r="D67" s="29" t="s">
        <v>158</v>
      </c>
      <c r="E67" s="30" t="s">
        <v>54</v>
      </c>
      <c r="F67" s="33">
        <v>56221000</v>
      </c>
      <c r="G67" s="33">
        <v>56221000</v>
      </c>
      <c r="H67" s="34">
        <f t="shared" si="6"/>
        <v>1</v>
      </c>
      <c r="I67" s="29" t="s">
        <v>146</v>
      </c>
      <c r="J67" s="35" t="s">
        <v>44</v>
      </c>
      <c r="K67" s="16"/>
    </row>
    <row r="68" spans="1:11" s="19" customFormat="1" ht="80.150000000000006" customHeight="1" x14ac:dyDescent="0.2">
      <c r="A68" s="29" t="s">
        <v>162</v>
      </c>
      <c r="B68" s="51" t="s">
        <v>116</v>
      </c>
      <c r="C68" s="32">
        <v>45017</v>
      </c>
      <c r="D68" s="29" t="s">
        <v>163</v>
      </c>
      <c r="E68" s="30" t="s">
        <v>54</v>
      </c>
      <c r="F68" s="33">
        <v>4171131</v>
      </c>
      <c r="G68" s="33">
        <v>4171131</v>
      </c>
      <c r="H68" s="34">
        <f t="shared" si="6"/>
        <v>1</v>
      </c>
      <c r="I68" s="30" t="s">
        <v>138</v>
      </c>
      <c r="J68" s="38" t="s">
        <v>44</v>
      </c>
      <c r="K68" s="16"/>
    </row>
    <row r="69" spans="1:11" s="19" customFormat="1" ht="80.150000000000006" customHeight="1" x14ac:dyDescent="0.2">
      <c r="A69" s="58" t="s">
        <v>164</v>
      </c>
      <c r="B69" s="51" t="s">
        <v>116</v>
      </c>
      <c r="C69" s="32">
        <v>45017</v>
      </c>
      <c r="D69" s="30" t="s">
        <v>165</v>
      </c>
      <c r="E69" s="30" t="s">
        <v>54</v>
      </c>
      <c r="F69" s="37">
        <v>11235116</v>
      </c>
      <c r="G69" s="37">
        <v>11235116</v>
      </c>
      <c r="H69" s="34">
        <f t="shared" si="6"/>
        <v>1</v>
      </c>
      <c r="I69" s="30" t="s">
        <v>138</v>
      </c>
      <c r="J69" s="38" t="s">
        <v>44</v>
      </c>
      <c r="K69" s="16"/>
    </row>
    <row r="70" spans="1:11" s="19" customFormat="1" ht="80.150000000000006" customHeight="1" x14ac:dyDescent="0.2">
      <c r="A70" s="30" t="s">
        <v>166</v>
      </c>
      <c r="B70" s="51" t="s">
        <v>116</v>
      </c>
      <c r="C70" s="49">
        <v>45017</v>
      </c>
      <c r="D70" s="31" t="s">
        <v>167</v>
      </c>
      <c r="E70" s="31" t="s">
        <v>54</v>
      </c>
      <c r="F70" s="44">
        <v>2430175</v>
      </c>
      <c r="G70" s="44">
        <v>2430175</v>
      </c>
      <c r="H70" s="50">
        <f t="shared" si="6"/>
        <v>1</v>
      </c>
      <c r="I70" s="30" t="s">
        <v>138</v>
      </c>
      <c r="J70" s="38" t="s">
        <v>44</v>
      </c>
      <c r="K70" s="16"/>
    </row>
    <row r="71" spans="1:11" s="19" customFormat="1" ht="80.150000000000006" customHeight="1" x14ac:dyDescent="0.2">
      <c r="A71" s="29" t="s">
        <v>168</v>
      </c>
      <c r="B71" s="51" t="s">
        <v>116</v>
      </c>
      <c r="C71" s="32">
        <v>45017</v>
      </c>
      <c r="D71" s="29" t="s">
        <v>169</v>
      </c>
      <c r="E71" s="30" t="s">
        <v>54</v>
      </c>
      <c r="F71" s="33">
        <v>2970112</v>
      </c>
      <c r="G71" s="33">
        <v>2970112</v>
      </c>
      <c r="H71" s="34">
        <f t="shared" si="6"/>
        <v>1</v>
      </c>
      <c r="I71" s="30" t="s">
        <v>138</v>
      </c>
      <c r="J71" s="38" t="s">
        <v>44</v>
      </c>
      <c r="K71" s="16"/>
    </row>
    <row r="72" spans="1:11" s="19" customFormat="1" ht="80.150000000000006" customHeight="1" x14ac:dyDescent="0.2">
      <c r="A72" s="62" t="s">
        <v>170</v>
      </c>
      <c r="B72" s="47" t="s">
        <v>116</v>
      </c>
      <c r="C72" s="32">
        <v>45017</v>
      </c>
      <c r="D72" s="30" t="s">
        <v>171</v>
      </c>
      <c r="E72" s="30" t="s">
        <v>54</v>
      </c>
      <c r="F72" s="37">
        <v>12793712</v>
      </c>
      <c r="G72" s="37">
        <v>12793712</v>
      </c>
      <c r="H72" s="34">
        <f t="shared" si="6"/>
        <v>1</v>
      </c>
      <c r="I72" s="30" t="s">
        <v>138</v>
      </c>
      <c r="J72" s="35" t="s">
        <v>44</v>
      </c>
      <c r="K72" s="16"/>
    </row>
    <row r="73" spans="1:11" s="19" customFormat="1" ht="80.150000000000006" customHeight="1" x14ac:dyDescent="0.2">
      <c r="A73" s="63" t="s">
        <v>172</v>
      </c>
      <c r="B73" s="30" t="s">
        <v>121</v>
      </c>
      <c r="C73" s="49">
        <v>45017</v>
      </c>
      <c r="D73" s="31" t="s">
        <v>173</v>
      </c>
      <c r="E73" s="31" t="s">
        <v>54</v>
      </c>
      <c r="F73" s="44">
        <v>69509000</v>
      </c>
      <c r="G73" s="44">
        <v>69509000</v>
      </c>
      <c r="H73" s="50">
        <f t="shared" si="6"/>
        <v>1</v>
      </c>
      <c r="I73" s="30" t="s">
        <v>146</v>
      </c>
      <c r="J73" s="38" t="s">
        <v>44</v>
      </c>
      <c r="K73" s="16"/>
    </row>
    <row r="74" spans="1:11" s="19" customFormat="1" ht="80.150000000000006" customHeight="1" x14ac:dyDescent="0.2">
      <c r="A74" s="30" t="s">
        <v>184</v>
      </c>
      <c r="B74" s="30" t="s">
        <v>110</v>
      </c>
      <c r="C74" s="32">
        <v>45017</v>
      </c>
      <c r="D74" s="30" t="s">
        <v>160</v>
      </c>
      <c r="E74" s="30" t="s">
        <v>54</v>
      </c>
      <c r="F74" s="37">
        <v>3442521</v>
      </c>
      <c r="G74" s="37">
        <v>3442521</v>
      </c>
      <c r="H74" s="34">
        <f t="shared" si="6"/>
        <v>1</v>
      </c>
      <c r="I74" s="30" t="s">
        <v>138</v>
      </c>
      <c r="J74" s="38" t="s">
        <v>44</v>
      </c>
      <c r="K74" s="16"/>
    </row>
    <row r="75" spans="1:11" s="19" customFormat="1" ht="80.150000000000006" customHeight="1" x14ac:dyDescent="0.2">
      <c r="A75" s="62" t="s">
        <v>174</v>
      </c>
      <c r="B75" s="51" t="s">
        <v>80</v>
      </c>
      <c r="C75" s="32">
        <v>45170</v>
      </c>
      <c r="D75" s="36" t="s">
        <v>135</v>
      </c>
      <c r="E75" s="31" t="s">
        <v>54</v>
      </c>
      <c r="F75" s="37">
        <v>90100000</v>
      </c>
      <c r="G75" s="37">
        <v>90100000</v>
      </c>
      <c r="H75" s="34">
        <f t="shared" si="6"/>
        <v>1</v>
      </c>
      <c r="I75" s="36" t="s">
        <v>146</v>
      </c>
      <c r="J75" s="38" t="s">
        <v>44</v>
      </c>
      <c r="K75" s="16"/>
    </row>
    <row r="76" spans="1:11" s="19" customFormat="1" ht="80.150000000000006" customHeight="1" x14ac:dyDescent="0.2">
      <c r="A76" s="29" t="s">
        <v>175</v>
      </c>
      <c r="B76" s="53" t="s">
        <v>176</v>
      </c>
      <c r="C76" s="32">
        <v>45309</v>
      </c>
      <c r="D76" s="29" t="s">
        <v>177</v>
      </c>
      <c r="E76" s="36" t="s">
        <v>54</v>
      </c>
      <c r="F76" s="59">
        <v>9108000</v>
      </c>
      <c r="G76" s="59">
        <v>7150000</v>
      </c>
      <c r="H76" s="34">
        <f t="shared" si="6"/>
        <v>0.78502415458937203</v>
      </c>
      <c r="I76" s="29" t="s">
        <v>178</v>
      </c>
      <c r="J76" s="35" t="s">
        <v>42</v>
      </c>
      <c r="K76" s="16"/>
    </row>
    <row r="77" spans="1:11" s="19" customFormat="1" ht="80.150000000000006" customHeight="1" x14ac:dyDescent="0.2">
      <c r="A77" s="64" t="s">
        <v>179</v>
      </c>
      <c r="B77" s="51" t="s">
        <v>80</v>
      </c>
      <c r="C77" s="32">
        <v>45316</v>
      </c>
      <c r="D77" s="52" t="s">
        <v>180</v>
      </c>
      <c r="E77" s="36" t="s">
        <v>54</v>
      </c>
      <c r="F77" s="54">
        <v>2594460</v>
      </c>
      <c r="G77" s="54">
        <v>2594460</v>
      </c>
      <c r="H77" s="50">
        <f t="shared" si="6"/>
        <v>1</v>
      </c>
      <c r="I77" s="52" t="s">
        <v>181</v>
      </c>
      <c r="J77" s="35" t="s">
        <v>42</v>
      </c>
      <c r="K77" s="16"/>
    </row>
    <row r="78" spans="1:11" s="19" customFormat="1" ht="80.150000000000006" customHeight="1" x14ac:dyDescent="0.2">
      <c r="A78" s="64" t="s">
        <v>182</v>
      </c>
      <c r="B78" s="53" t="s">
        <v>121</v>
      </c>
      <c r="C78" s="65">
        <v>45017</v>
      </c>
      <c r="D78" s="52" t="s">
        <v>183</v>
      </c>
      <c r="E78" s="29" t="s">
        <v>54</v>
      </c>
      <c r="F78" s="54">
        <v>1800000</v>
      </c>
      <c r="G78" s="54">
        <v>1800000</v>
      </c>
      <c r="H78" s="66">
        <f t="shared" si="6"/>
        <v>1</v>
      </c>
      <c r="I78" s="52" t="s">
        <v>87</v>
      </c>
      <c r="J78" s="35" t="s">
        <v>43</v>
      </c>
      <c r="K78" s="16"/>
    </row>
    <row r="79" spans="1:11" s="21" customFormat="1" ht="18" customHeight="1" x14ac:dyDescent="0.2">
      <c r="A79" s="21" t="s">
        <v>33</v>
      </c>
      <c r="B79" s="24"/>
      <c r="C79" s="24"/>
      <c r="D79" s="24"/>
      <c r="E79" s="24"/>
      <c r="F79" s="24"/>
      <c r="G79" s="24"/>
      <c r="H79" s="24"/>
      <c r="I79" s="24"/>
      <c r="J79" s="24"/>
    </row>
    <row r="80" spans="1:11" s="21" customFormat="1" ht="18" customHeight="1" x14ac:dyDescent="0.2">
      <c r="A80" s="21" t="s">
        <v>5</v>
      </c>
      <c r="B80" s="24"/>
      <c r="C80" s="24"/>
      <c r="D80" s="24"/>
      <c r="E80" s="24"/>
      <c r="F80" s="24"/>
      <c r="G80" s="24"/>
      <c r="H80" s="24"/>
      <c r="I80" s="24"/>
      <c r="J80" s="24"/>
    </row>
    <row r="81" spans="1:10" s="21" customFormat="1" ht="18" customHeight="1" x14ac:dyDescent="0.2">
      <c r="A81" s="21" t="s">
        <v>16</v>
      </c>
      <c r="B81" s="24"/>
      <c r="C81" s="24"/>
      <c r="D81" s="24"/>
      <c r="E81" s="24"/>
      <c r="F81" s="24"/>
      <c r="G81" s="24"/>
      <c r="H81" s="24"/>
      <c r="I81" s="24"/>
      <c r="J81" s="24"/>
    </row>
    <row r="82" spans="1:10" s="21" customFormat="1" ht="18" customHeight="1" x14ac:dyDescent="0.2">
      <c r="A82" s="21" t="s">
        <v>6</v>
      </c>
      <c r="B82" s="24"/>
      <c r="C82" s="24"/>
      <c r="D82" s="24"/>
      <c r="E82" s="24"/>
      <c r="F82" s="24"/>
      <c r="G82" s="24"/>
      <c r="H82" s="24"/>
      <c r="I82" s="24"/>
      <c r="J82" s="24"/>
    </row>
    <row r="83" spans="1:10" s="21" customFormat="1" ht="18" customHeight="1" x14ac:dyDescent="0.2">
      <c r="A83" s="21" t="s">
        <v>17</v>
      </c>
      <c r="B83" s="24"/>
      <c r="C83" s="24"/>
      <c r="D83" s="24"/>
      <c r="E83" s="24"/>
      <c r="F83" s="24"/>
      <c r="G83" s="24"/>
      <c r="H83" s="24"/>
      <c r="I83" s="24"/>
      <c r="J83" s="24"/>
    </row>
    <row r="84" spans="1:10" s="21" customFormat="1" ht="18" customHeight="1" x14ac:dyDescent="0.2">
      <c r="A84" s="21" t="s">
        <v>18</v>
      </c>
      <c r="B84" s="24"/>
      <c r="C84" s="24"/>
      <c r="D84" s="24"/>
      <c r="E84" s="24"/>
      <c r="F84" s="24"/>
      <c r="G84" s="24"/>
      <c r="H84" s="24"/>
      <c r="I84" s="24"/>
      <c r="J84" s="24"/>
    </row>
    <row r="85" spans="1:10" s="21" customFormat="1" ht="18" customHeight="1" x14ac:dyDescent="0.2">
      <c r="A85" s="21" t="s">
        <v>20</v>
      </c>
    </row>
    <row r="86" spans="1:10" s="21" customFormat="1" ht="18" customHeight="1" x14ac:dyDescent="0.2">
      <c r="A86" s="21" t="s">
        <v>22</v>
      </c>
    </row>
    <row r="87" spans="1:10" s="21" customFormat="1" ht="18" customHeight="1" x14ac:dyDescent="0.2">
      <c r="A87" s="21" t="s">
        <v>23</v>
      </c>
    </row>
    <row r="88" spans="1:10" s="21" customFormat="1" ht="18" customHeight="1" x14ac:dyDescent="0.2">
      <c r="A88" s="21" t="s">
        <v>24</v>
      </c>
    </row>
    <row r="89" spans="1:10" s="21" customFormat="1" ht="18" customHeight="1" x14ac:dyDescent="0.2">
      <c r="A89" s="21" t="s">
        <v>25</v>
      </c>
    </row>
    <row r="90" spans="1:10" s="21" customFormat="1" ht="18" customHeight="1" x14ac:dyDescent="0.2">
      <c r="A90" s="21" t="s">
        <v>21</v>
      </c>
    </row>
    <row r="91" spans="1:10" s="21" customFormat="1" ht="18" customHeight="1" x14ac:dyDescent="0.2">
      <c r="A91" s="21" t="s">
        <v>26</v>
      </c>
    </row>
    <row r="92" spans="1:10" s="21" customFormat="1" ht="18" customHeight="1" x14ac:dyDescent="0.2">
      <c r="A92" s="21" t="s">
        <v>13</v>
      </c>
    </row>
    <row r="93" spans="1:10" s="21" customFormat="1" ht="18" customHeight="1" x14ac:dyDescent="0.2">
      <c r="A93" s="21" t="s">
        <v>45</v>
      </c>
    </row>
    <row r="94" spans="1:10" s="21" customFormat="1" ht="18" customHeight="1" x14ac:dyDescent="0.2">
      <c r="A94" s="21" t="s">
        <v>39</v>
      </c>
      <c r="B94" s="24"/>
      <c r="C94" s="24"/>
      <c r="D94" s="24"/>
      <c r="E94" s="24"/>
      <c r="F94" s="24"/>
      <c r="G94" s="24"/>
      <c r="H94" s="24"/>
      <c r="I94" s="24"/>
      <c r="J94" s="24"/>
    </row>
    <row r="95" spans="1:10" s="21" customFormat="1" ht="18" customHeight="1" x14ac:dyDescent="0.2">
      <c r="A95" s="21" t="s">
        <v>5</v>
      </c>
      <c r="B95" s="24"/>
      <c r="C95" s="24"/>
      <c r="D95" s="24"/>
      <c r="E95" s="24"/>
      <c r="F95" s="24"/>
      <c r="G95" s="24"/>
      <c r="H95" s="24"/>
      <c r="I95" s="24"/>
      <c r="J95" s="24"/>
    </row>
    <row r="96" spans="1:10" s="21" customFormat="1" ht="18" customHeight="1" x14ac:dyDescent="0.2">
      <c r="A96" s="21" t="s">
        <v>16</v>
      </c>
      <c r="B96" s="24"/>
      <c r="C96" s="24"/>
      <c r="D96" s="24"/>
      <c r="E96" s="24"/>
      <c r="F96" s="24"/>
      <c r="G96" s="24"/>
      <c r="H96" s="24"/>
      <c r="I96" s="24"/>
      <c r="J96" s="24"/>
    </row>
    <row r="97" spans="1:10" s="21" customFormat="1" ht="18" customHeight="1" x14ac:dyDescent="0.2">
      <c r="A97" s="21" t="s">
        <v>6</v>
      </c>
      <c r="B97" s="24"/>
      <c r="C97" s="24"/>
      <c r="D97" s="24"/>
      <c r="E97" s="24"/>
      <c r="F97" s="24"/>
      <c r="G97" s="24"/>
      <c r="H97" s="24"/>
      <c r="I97" s="24"/>
      <c r="J97" s="24"/>
    </row>
    <row r="98" spans="1:10" s="21" customFormat="1" ht="18" customHeight="1" x14ac:dyDescent="0.2">
      <c r="A98" s="21" t="s">
        <v>17</v>
      </c>
      <c r="B98" s="24"/>
      <c r="C98" s="24"/>
      <c r="D98" s="24"/>
      <c r="E98" s="24"/>
      <c r="F98" s="24"/>
      <c r="G98" s="24"/>
      <c r="H98" s="24"/>
      <c r="I98" s="24"/>
      <c r="J98" s="24"/>
    </row>
    <row r="99" spans="1:10" s="21" customFormat="1" ht="18" customHeight="1" x14ac:dyDescent="0.2">
      <c r="A99" s="21" t="s">
        <v>18</v>
      </c>
      <c r="B99" s="24"/>
      <c r="C99" s="24"/>
      <c r="D99" s="24"/>
      <c r="E99" s="24"/>
      <c r="F99" s="24"/>
      <c r="G99" s="24"/>
      <c r="H99" s="24"/>
      <c r="I99" s="24"/>
      <c r="J99" s="24"/>
    </row>
    <row r="100" spans="1:10" s="21" customFormat="1" ht="18" customHeight="1" x14ac:dyDescent="0.2">
      <c r="A100" s="21" t="s">
        <v>20</v>
      </c>
    </row>
    <row r="101" spans="1:10" s="21" customFormat="1" ht="18" customHeight="1" x14ac:dyDescent="0.2">
      <c r="A101" s="21" t="s">
        <v>22</v>
      </c>
    </row>
    <row r="102" spans="1:10" s="21" customFormat="1" ht="18" customHeight="1" x14ac:dyDescent="0.2">
      <c r="A102" s="21" t="s">
        <v>23</v>
      </c>
    </row>
    <row r="103" spans="1:10" s="21" customFormat="1" ht="18" customHeight="1" x14ac:dyDescent="0.2">
      <c r="A103" s="21" t="s">
        <v>24</v>
      </c>
    </row>
    <row r="104" spans="1:10" s="21" customFormat="1" ht="18" customHeight="1" x14ac:dyDescent="0.2">
      <c r="A104" s="21" t="s">
        <v>25</v>
      </c>
    </row>
    <row r="105" spans="1:10" s="21" customFormat="1" ht="18" customHeight="1" x14ac:dyDescent="0.2">
      <c r="A105" s="21" t="s">
        <v>21</v>
      </c>
    </row>
    <row r="106" spans="1:10" s="21" customFormat="1" ht="18" customHeight="1" x14ac:dyDescent="0.2">
      <c r="A106" s="21" t="s">
        <v>26</v>
      </c>
    </row>
    <row r="107" spans="1:10" s="25" customFormat="1" ht="18" customHeight="1" x14ac:dyDescent="0.2">
      <c r="A107" s="25" t="s">
        <v>46</v>
      </c>
    </row>
    <row r="108" spans="1:10" s="5" customFormat="1" ht="12.5" x14ac:dyDescent="0.2"/>
  </sheetData>
  <autoFilter ref="A4:K107" xr:uid="{00000000-0009-0000-0000-000000000000}"/>
  <mergeCells count="1">
    <mergeCell ref="A1:K1"/>
  </mergeCells>
  <phoneticPr fontId="2"/>
  <dataValidations count="2">
    <dataValidation type="list" allowBlank="1" showInputMessage="1" showErrorMessage="1" sqref="J5:J78" xr:uid="{65A8D49C-764E-47E9-9479-48E54BB02ADD}">
      <formula1>"イ（イ）,イ（ロ）,イ（ハ）,イ（ニ）,ロ,ハ,ニ（イ）,ニ（ロ）,ニ（ハ）,ニ（ニ）,ニ（ホ）,ニ（ヘ）"</formula1>
    </dataValidation>
    <dataValidation type="date" allowBlank="1" showInputMessage="1" showErrorMessage="1" sqref="C5:C78" xr:uid="{60A3EDB0-3C00-4ED0-9B1A-7295A87B8432}">
      <formula1>45017</formula1>
      <formula2>45382</formula2>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43"/>
  <sheetViews>
    <sheetView view="pageBreakPreview" zoomScale="70" zoomScaleSheetLayoutView="70" workbookViewId="0">
      <pane xSplit="1" ySplit="4" topLeftCell="B5" activePane="bottomRight" state="frozen"/>
      <selection pane="topRight"/>
      <selection pane="bottomLeft"/>
      <selection pane="bottomRight" activeCell="E10" sqref="E10"/>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45" t="s">
        <v>8</v>
      </c>
      <c r="B1" s="45"/>
      <c r="C1" s="45"/>
      <c r="D1" s="45"/>
      <c r="E1" s="45"/>
      <c r="F1" s="45"/>
      <c r="G1" s="45"/>
      <c r="H1" s="45"/>
      <c r="I1" s="45"/>
      <c r="J1" s="45"/>
      <c r="K1" s="45"/>
    </row>
    <row r="2" spans="1:12" x14ac:dyDescent="0.2">
      <c r="B2" s="7"/>
      <c r="G2" s="7"/>
      <c r="H2" s="7"/>
      <c r="L2" s="9"/>
    </row>
    <row r="3" spans="1:12" x14ac:dyDescent="0.2">
      <c r="B3" s="7"/>
      <c r="G3" s="7"/>
      <c r="H3" s="7"/>
      <c r="K3" s="8" t="s">
        <v>2</v>
      </c>
      <c r="L3" s="9"/>
    </row>
    <row r="4" spans="1:12" s="10" customFormat="1" ht="80.150000000000006" customHeight="1" x14ac:dyDescent="0.2">
      <c r="A4" s="6" t="s">
        <v>38</v>
      </c>
      <c r="B4" s="6" t="s">
        <v>1</v>
      </c>
      <c r="C4" s="6" t="s">
        <v>4</v>
      </c>
      <c r="D4" s="6" t="s">
        <v>7</v>
      </c>
      <c r="E4" s="6" t="s">
        <v>3</v>
      </c>
      <c r="F4" s="6" t="s">
        <v>10</v>
      </c>
      <c r="G4" s="6" t="s">
        <v>12</v>
      </c>
      <c r="H4" s="6" t="s">
        <v>9</v>
      </c>
      <c r="I4" s="6" t="s">
        <v>27</v>
      </c>
      <c r="J4" s="6" t="s">
        <v>37</v>
      </c>
      <c r="K4" s="14" t="s">
        <v>15</v>
      </c>
    </row>
    <row r="5" spans="1:12" s="10" customFormat="1" ht="80.150000000000006" customHeight="1" x14ac:dyDescent="0.2">
      <c r="A5" s="30" t="s">
        <v>185</v>
      </c>
      <c r="B5" s="36" t="s">
        <v>186</v>
      </c>
      <c r="C5" s="32">
        <v>45373</v>
      </c>
      <c r="D5" s="36" t="s">
        <v>187</v>
      </c>
      <c r="E5" s="36" t="s">
        <v>49</v>
      </c>
      <c r="F5" s="37">
        <v>1177000</v>
      </c>
      <c r="G5" s="37">
        <v>1177000</v>
      </c>
      <c r="H5" s="34">
        <f>IF(F5="－","－",G5/F5)</f>
        <v>1</v>
      </c>
      <c r="I5" s="36" t="s">
        <v>188</v>
      </c>
      <c r="J5" s="38"/>
      <c r="K5" s="43"/>
    </row>
    <row r="6" spans="1:12" s="10" customFormat="1" ht="80.150000000000006" customHeight="1" x14ac:dyDescent="0.2">
      <c r="A6" s="30" t="s">
        <v>189</v>
      </c>
      <c r="B6" s="36" t="s">
        <v>186</v>
      </c>
      <c r="C6" s="32">
        <v>45373</v>
      </c>
      <c r="D6" s="29" t="s">
        <v>190</v>
      </c>
      <c r="E6" s="36" t="s">
        <v>49</v>
      </c>
      <c r="F6" s="33">
        <v>1716000</v>
      </c>
      <c r="G6" s="33">
        <v>1661000</v>
      </c>
      <c r="H6" s="34">
        <f>IF(F6="－","－",G6/F6)</f>
        <v>0.96794871794871795</v>
      </c>
      <c r="I6" s="29" t="s">
        <v>191</v>
      </c>
      <c r="J6" s="38"/>
      <c r="K6" s="43"/>
    </row>
    <row r="7" spans="1:12" s="10" customFormat="1" ht="80.150000000000006" customHeight="1" x14ac:dyDescent="0.2">
      <c r="A7" s="30" t="s">
        <v>192</v>
      </c>
      <c r="B7" s="36" t="s">
        <v>186</v>
      </c>
      <c r="C7" s="32">
        <v>45377</v>
      </c>
      <c r="D7" s="29" t="s">
        <v>193</v>
      </c>
      <c r="E7" s="36" t="s">
        <v>49</v>
      </c>
      <c r="F7" s="33">
        <v>1133000</v>
      </c>
      <c r="G7" s="33">
        <v>1133000</v>
      </c>
      <c r="H7" s="34">
        <f>IF(F7="－","－",G7/F7)</f>
        <v>1</v>
      </c>
      <c r="I7" s="29" t="s">
        <v>194</v>
      </c>
      <c r="J7" s="38"/>
      <c r="K7" s="43"/>
    </row>
    <row r="8" spans="1:12" s="10" customFormat="1" ht="80.150000000000006" customHeight="1" x14ac:dyDescent="0.2">
      <c r="A8" s="30" t="s">
        <v>195</v>
      </c>
      <c r="B8" s="36" t="s">
        <v>196</v>
      </c>
      <c r="C8" s="32">
        <v>45362</v>
      </c>
      <c r="D8" s="29" t="s">
        <v>197</v>
      </c>
      <c r="E8" s="36" t="s">
        <v>49</v>
      </c>
      <c r="F8" s="33">
        <v>1815000</v>
      </c>
      <c r="G8" s="33">
        <v>1815000</v>
      </c>
      <c r="H8" s="34">
        <f t="shared" ref="H8:H11" si="0">IF(F8="－","－",G8/F8)</f>
        <v>1</v>
      </c>
      <c r="I8" s="29" t="s">
        <v>198</v>
      </c>
      <c r="J8" s="38"/>
      <c r="K8" s="43"/>
    </row>
    <row r="9" spans="1:12" s="10" customFormat="1" ht="80.150000000000006" customHeight="1" x14ac:dyDescent="0.2">
      <c r="A9" s="30" t="s">
        <v>199</v>
      </c>
      <c r="B9" s="36" t="s">
        <v>196</v>
      </c>
      <c r="C9" s="32">
        <v>45362</v>
      </c>
      <c r="D9" s="29" t="s">
        <v>200</v>
      </c>
      <c r="E9" s="36" t="s">
        <v>49</v>
      </c>
      <c r="F9" s="33">
        <v>1386000</v>
      </c>
      <c r="G9" s="33">
        <v>1386000</v>
      </c>
      <c r="H9" s="34">
        <f t="shared" si="0"/>
        <v>1</v>
      </c>
      <c r="I9" s="29" t="s">
        <v>201</v>
      </c>
      <c r="J9" s="38"/>
      <c r="K9" s="43"/>
    </row>
    <row r="10" spans="1:12" s="10" customFormat="1" ht="80.150000000000006" customHeight="1" x14ac:dyDescent="0.2">
      <c r="A10" s="29" t="s">
        <v>202</v>
      </c>
      <c r="B10" s="56" t="s">
        <v>203</v>
      </c>
      <c r="C10" s="32">
        <v>45331</v>
      </c>
      <c r="D10" s="29" t="s">
        <v>204</v>
      </c>
      <c r="E10" s="36" t="s">
        <v>49</v>
      </c>
      <c r="F10" s="33">
        <v>1430000</v>
      </c>
      <c r="G10" s="33">
        <v>1430000</v>
      </c>
      <c r="H10" s="34">
        <f t="shared" si="0"/>
        <v>1</v>
      </c>
      <c r="I10" s="29" t="s">
        <v>205</v>
      </c>
      <c r="J10" s="38"/>
      <c r="K10" s="43"/>
    </row>
    <row r="11" spans="1:12" s="10" customFormat="1" ht="80.150000000000006" customHeight="1" x14ac:dyDescent="0.2">
      <c r="A11" s="29" t="s">
        <v>206</v>
      </c>
      <c r="B11" s="56" t="s">
        <v>203</v>
      </c>
      <c r="C11" s="32">
        <v>45341</v>
      </c>
      <c r="D11" s="29" t="s">
        <v>207</v>
      </c>
      <c r="E11" s="36" t="s">
        <v>49</v>
      </c>
      <c r="F11" s="33">
        <v>1562000</v>
      </c>
      <c r="G11" s="33">
        <v>1562000</v>
      </c>
      <c r="H11" s="34">
        <f t="shared" si="0"/>
        <v>1</v>
      </c>
      <c r="I11" s="29" t="s">
        <v>208</v>
      </c>
      <c r="J11" s="38"/>
      <c r="K11" s="43"/>
    </row>
    <row r="12" spans="1:12" s="11" customFormat="1" ht="18" customHeight="1" x14ac:dyDescent="0.2">
      <c r="A12" s="27" t="s">
        <v>13</v>
      </c>
      <c r="B12" s="27"/>
      <c r="C12" s="27"/>
      <c r="D12" s="27"/>
      <c r="E12" s="27"/>
      <c r="F12" s="27"/>
      <c r="G12" s="27"/>
      <c r="H12" s="27"/>
      <c r="I12" s="27"/>
      <c r="J12" s="21"/>
      <c r="K12" s="27"/>
    </row>
    <row r="13" spans="1:12" s="11" customFormat="1" ht="18" customHeight="1" x14ac:dyDescent="0.2">
      <c r="A13" s="27" t="s">
        <v>41</v>
      </c>
      <c r="B13" s="27"/>
      <c r="C13" s="27"/>
      <c r="D13" s="27"/>
      <c r="E13" s="27"/>
      <c r="F13" s="27"/>
      <c r="G13" s="27"/>
      <c r="H13" s="27"/>
      <c r="I13" s="27"/>
      <c r="J13" s="21"/>
      <c r="K13" s="27"/>
    </row>
    <row r="14" spans="1:12" s="11" customFormat="1" ht="43.5" customHeight="1" x14ac:dyDescent="0.2">
      <c r="A14" s="46" t="s">
        <v>34</v>
      </c>
      <c r="B14" s="46"/>
      <c r="C14" s="46"/>
      <c r="D14" s="46"/>
      <c r="E14" s="46"/>
      <c r="F14" s="46"/>
      <c r="G14" s="46"/>
      <c r="H14" s="46"/>
      <c r="I14" s="46"/>
      <c r="J14" s="46"/>
      <c r="K14" s="46"/>
    </row>
    <row r="15" spans="1:12" s="11" customFormat="1" ht="18" customHeight="1" x14ac:dyDescent="0.2">
      <c r="A15" s="26"/>
      <c r="B15" s="26"/>
      <c r="C15" s="26"/>
      <c r="D15" s="26"/>
      <c r="E15" s="26"/>
      <c r="F15" s="26"/>
      <c r="G15" s="26"/>
      <c r="H15" s="26"/>
      <c r="I15" s="26"/>
      <c r="J15" s="26"/>
      <c r="K15" s="26"/>
    </row>
    <row r="16" spans="1:12" s="11" customFormat="1" ht="18" customHeight="1" x14ac:dyDescent="0.2">
      <c r="A16" s="12"/>
      <c r="B16" s="12"/>
      <c r="C16" s="12"/>
      <c r="D16" s="12"/>
      <c r="E16" s="12"/>
      <c r="F16" s="12"/>
      <c r="G16" s="12"/>
      <c r="H16" s="12"/>
      <c r="I16" s="12"/>
      <c r="J16" s="12"/>
      <c r="K16" s="12"/>
    </row>
    <row r="17" spans="1:12" s="4" customFormat="1" x14ac:dyDescent="0.2">
      <c r="A17" s="13"/>
    </row>
    <row r="18" spans="1:12" s="5" customFormat="1" x14ac:dyDescent="0.2">
      <c r="A18" s="1"/>
      <c r="B18" s="1"/>
      <c r="C18" s="1"/>
      <c r="D18" s="1"/>
      <c r="E18" s="1"/>
      <c r="F18" s="1"/>
      <c r="G18" s="1"/>
      <c r="H18" s="1"/>
      <c r="I18" s="1"/>
      <c r="K18" s="1"/>
    </row>
    <row r="19" spans="1:12" x14ac:dyDescent="0.2">
      <c r="J19" s="5"/>
    </row>
    <row r="21" spans="1:12" s="5" customFormat="1" x14ac:dyDescent="0.2">
      <c r="A21" s="1"/>
      <c r="B21" s="1"/>
      <c r="C21" s="1"/>
      <c r="D21" s="1"/>
      <c r="E21" s="1"/>
      <c r="F21" s="1"/>
      <c r="G21" s="1"/>
      <c r="H21" s="1"/>
      <c r="I21" s="1"/>
      <c r="J21" s="1"/>
      <c r="K21" s="1"/>
    </row>
    <row r="22" spans="1:12" ht="13.5" customHeight="1" x14ac:dyDescent="0.2"/>
    <row r="29" spans="1:12" x14ac:dyDescent="0.2">
      <c r="L29" s="9"/>
    </row>
    <row r="30" spans="1:12" x14ac:dyDescent="0.2">
      <c r="L30" s="9"/>
    </row>
    <row r="31" spans="1:12" ht="66" customHeight="1" x14ac:dyDescent="0.2"/>
    <row r="38" spans="1:11" s="5" customFormat="1" x14ac:dyDescent="0.2">
      <c r="A38" s="1"/>
      <c r="B38" s="1"/>
      <c r="C38" s="1"/>
      <c r="D38" s="1"/>
      <c r="E38" s="1"/>
      <c r="F38" s="1"/>
      <c r="G38" s="1"/>
      <c r="H38" s="1"/>
      <c r="I38" s="1"/>
      <c r="J38" s="1"/>
      <c r="K38" s="1"/>
    </row>
    <row r="41" spans="1:11" s="5" customFormat="1" x14ac:dyDescent="0.2">
      <c r="A41" s="1"/>
      <c r="B41" s="1"/>
      <c r="C41" s="1"/>
      <c r="D41" s="1"/>
      <c r="E41" s="1"/>
      <c r="F41" s="1"/>
      <c r="G41" s="1"/>
      <c r="H41" s="1"/>
      <c r="I41" s="1"/>
      <c r="J41" s="1"/>
      <c r="K41" s="1"/>
    </row>
    <row r="42" spans="1:11" s="5" customFormat="1" x14ac:dyDescent="0.2">
      <c r="A42" s="1"/>
      <c r="B42" s="1"/>
      <c r="C42" s="1"/>
      <c r="D42" s="1"/>
      <c r="E42" s="1"/>
      <c r="F42" s="1"/>
      <c r="G42" s="1"/>
      <c r="H42" s="1"/>
      <c r="I42" s="1"/>
      <c r="J42" s="1"/>
      <c r="K42" s="1"/>
    </row>
    <row r="43" spans="1:11" s="5" customFormat="1" x14ac:dyDescent="0.2">
      <c r="A43" s="1"/>
      <c r="B43" s="1"/>
      <c r="C43" s="1"/>
      <c r="D43" s="1"/>
      <c r="E43" s="1"/>
      <c r="F43" s="1"/>
      <c r="G43" s="1"/>
      <c r="H43" s="1"/>
      <c r="I43" s="1"/>
      <c r="J43" s="1"/>
      <c r="K43" s="1"/>
    </row>
  </sheetData>
  <mergeCells count="2">
    <mergeCell ref="A14:K14"/>
    <mergeCell ref="A1:K1"/>
  </mergeCells>
  <phoneticPr fontId="2"/>
  <dataValidations count="2">
    <dataValidation type="date" allowBlank="1" showInputMessage="1" showErrorMessage="1" sqref="C5:C11" xr:uid="{00000000-0002-0000-0100-000004000000}">
      <formula1>45017</formula1>
      <formula2>45382</formula2>
    </dataValidation>
    <dataValidation type="list" allowBlank="1" showInputMessage="1" showErrorMessage="1" sqref="J5:J11" xr:uid="{303231C8-EE03-400A-98DF-B3C08940143A}">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K75"/>
  <sheetViews>
    <sheetView view="pageBreakPreview" zoomScale="70" zoomScaleSheetLayoutView="70" workbookViewId="0">
      <pane xSplit="1" ySplit="4" topLeftCell="B5" activePane="bottomRight" state="frozen"/>
      <selection pane="topRight"/>
      <selection pane="bottomLeft"/>
      <selection pane="bottomRight" activeCell="J21" sqref="J21"/>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1" s="2" customFormat="1" ht="30" customHeight="1" x14ac:dyDescent="0.2">
      <c r="A1" s="45" t="s">
        <v>28</v>
      </c>
      <c r="B1" s="45"/>
      <c r="C1" s="45"/>
      <c r="D1" s="45"/>
      <c r="E1" s="45"/>
      <c r="F1" s="45"/>
      <c r="G1" s="45"/>
      <c r="H1" s="45"/>
      <c r="I1" s="45"/>
      <c r="J1" s="45"/>
      <c r="K1" s="45"/>
    </row>
    <row r="2" spans="1:11" x14ac:dyDescent="0.2">
      <c r="B2" s="7"/>
      <c r="G2" s="7"/>
      <c r="H2" s="7"/>
    </row>
    <row r="3" spans="1:11" x14ac:dyDescent="0.2">
      <c r="B3" s="7"/>
      <c r="G3" s="7"/>
      <c r="H3" s="7"/>
      <c r="K3" s="8" t="s">
        <v>2</v>
      </c>
    </row>
    <row r="4" spans="1:11" s="10" customFormat="1" ht="80.150000000000006" customHeight="1" x14ac:dyDescent="0.2">
      <c r="A4" s="67" t="s">
        <v>38</v>
      </c>
      <c r="B4" s="67" t="s">
        <v>1</v>
      </c>
      <c r="C4" s="67" t="s">
        <v>4</v>
      </c>
      <c r="D4" s="67" t="s">
        <v>7</v>
      </c>
      <c r="E4" s="67" t="s">
        <v>3</v>
      </c>
      <c r="F4" s="67" t="s">
        <v>10</v>
      </c>
      <c r="G4" s="67" t="s">
        <v>12</v>
      </c>
      <c r="H4" s="67" t="s">
        <v>9</v>
      </c>
      <c r="I4" s="67" t="s">
        <v>29</v>
      </c>
      <c r="J4" s="67" t="s">
        <v>37</v>
      </c>
      <c r="K4" s="6" t="s">
        <v>15</v>
      </c>
    </row>
    <row r="5" spans="1:11" s="10" customFormat="1" ht="80.150000000000006" customHeight="1" x14ac:dyDescent="0.2">
      <c r="A5" s="30" t="s">
        <v>209</v>
      </c>
      <c r="B5" s="30" t="s">
        <v>52</v>
      </c>
      <c r="C5" s="32">
        <v>45017</v>
      </c>
      <c r="D5" s="30" t="s">
        <v>210</v>
      </c>
      <c r="E5" s="30" t="s">
        <v>211</v>
      </c>
      <c r="F5" s="37">
        <v>1274863</v>
      </c>
      <c r="G5" s="37">
        <v>1274863</v>
      </c>
      <c r="H5" s="34">
        <f t="shared" ref="H5:H10" si="0">IF(F5="－","－",G5/F5)</f>
        <v>1</v>
      </c>
      <c r="I5" s="30" t="s">
        <v>212</v>
      </c>
      <c r="J5" s="38"/>
      <c r="K5" s="42"/>
    </row>
    <row r="6" spans="1:11" s="10" customFormat="1" ht="80.150000000000006" customHeight="1" x14ac:dyDescent="0.2">
      <c r="A6" s="30" t="s">
        <v>213</v>
      </c>
      <c r="B6" s="30" t="s">
        <v>176</v>
      </c>
      <c r="C6" s="32">
        <v>45125</v>
      </c>
      <c r="D6" s="30" t="s">
        <v>214</v>
      </c>
      <c r="E6" s="30" t="s">
        <v>211</v>
      </c>
      <c r="F6" s="37">
        <v>1337029</v>
      </c>
      <c r="G6" s="37">
        <v>1337029</v>
      </c>
      <c r="H6" s="34">
        <f t="shared" si="0"/>
        <v>1</v>
      </c>
      <c r="I6" s="30" t="s">
        <v>215</v>
      </c>
      <c r="J6" s="38"/>
      <c r="K6" s="42"/>
    </row>
    <row r="7" spans="1:11" s="10" customFormat="1" ht="80.150000000000006" customHeight="1" x14ac:dyDescent="0.2">
      <c r="A7" s="30" t="s">
        <v>216</v>
      </c>
      <c r="B7" s="30" t="s">
        <v>52</v>
      </c>
      <c r="C7" s="32">
        <v>45017</v>
      </c>
      <c r="D7" s="30" t="s">
        <v>217</v>
      </c>
      <c r="E7" s="30" t="s">
        <v>211</v>
      </c>
      <c r="F7" s="37">
        <v>23022450</v>
      </c>
      <c r="G7" s="37">
        <v>23022450</v>
      </c>
      <c r="H7" s="34">
        <f t="shared" si="0"/>
        <v>1</v>
      </c>
      <c r="I7" s="30" t="s">
        <v>218</v>
      </c>
      <c r="J7" s="38" t="s">
        <v>219</v>
      </c>
      <c r="K7" s="42"/>
    </row>
    <row r="8" spans="1:11" s="10" customFormat="1" ht="80.150000000000006" customHeight="1" x14ac:dyDescent="0.2">
      <c r="A8" s="30" t="s">
        <v>220</v>
      </c>
      <c r="B8" s="30" t="s">
        <v>52</v>
      </c>
      <c r="C8" s="32">
        <v>45017</v>
      </c>
      <c r="D8" s="30" t="s">
        <v>221</v>
      </c>
      <c r="E8" s="30" t="s">
        <v>211</v>
      </c>
      <c r="F8" s="37">
        <v>5434440</v>
      </c>
      <c r="G8" s="37">
        <v>5434440</v>
      </c>
      <c r="H8" s="34">
        <f t="shared" si="0"/>
        <v>1</v>
      </c>
      <c r="I8" s="30" t="s">
        <v>222</v>
      </c>
      <c r="J8" s="38" t="s">
        <v>223</v>
      </c>
      <c r="K8" s="42"/>
    </row>
    <row r="9" spans="1:11" s="10" customFormat="1" ht="80.150000000000006" customHeight="1" x14ac:dyDescent="0.2">
      <c r="A9" s="30" t="s">
        <v>224</v>
      </c>
      <c r="B9" s="36" t="s">
        <v>80</v>
      </c>
      <c r="C9" s="32">
        <v>45154</v>
      </c>
      <c r="D9" s="30" t="s">
        <v>225</v>
      </c>
      <c r="E9" s="30" t="s">
        <v>211</v>
      </c>
      <c r="F9" s="37">
        <v>1171500</v>
      </c>
      <c r="G9" s="37">
        <v>1171500</v>
      </c>
      <c r="H9" s="34">
        <f>IF(F9="－","－",G9/F9)</f>
        <v>1</v>
      </c>
      <c r="I9" s="30" t="s">
        <v>226</v>
      </c>
      <c r="J9" s="38"/>
      <c r="K9" s="42"/>
    </row>
    <row r="10" spans="1:11" s="10" customFormat="1" ht="80.150000000000006" customHeight="1" x14ac:dyDescent="0.2">
      <c r="A10" s="30" t="s">
        <v>227</v>
      </c>
      <c r="B10" s="36" t="s">
        <v>228</v>
      </c>
      <c r="C10" s="32">
        <v>45030</v>
      </c>
      <c r="D10" s="30" t="s">
        <v>229</v>
      </c>
      <c r="E10" s="30" t="s">
        <v>211</v>
      </c>
      <c r="F10" s="37">
        <v>1892000</v>
      </c>
      <c r="G10" s="37">
        <v>1892000</v>
      </c>
      <c r="H10" s="34">
        <f t="shared" si="0"/>
        <v>1</v>
      </c>
      <c r="I10" s="30" t="s">
        <v>230</v>
      </c>
      <c r="J10" s="38"/>
      <c r="K10" s="42"/>
    </row>
    <row r="11" spans="1:11" s="10" customFormat="1" ht="80.150000000000006" customHeight="1" x14ac:dyDescent="0.2">
      <c r="A11" s="30" t="s">
        <v>231</v>
      </c>
      <c r="B11" s="36" t="s">
        <v>105</v>
      </c>
      <c r="C11" s="32">
        <v>45044</v>
      </c>
      <c r="D11" s="30" t="s">
        <v>229</v>
      </c>
      <c r="E11" s="30" t="s">
        <v>211</v>
      </c>
      <c r="F11" s="37">
        <v>1892000</v>
      </c>
      <c r="G11" s="37">
        <v>1892000</v>
      </c>
      <c r="H11" s="34">
        <f>IF(F11="－","－",G11/F11)</f>
        <v>1</v>
      </c>
      <c r="I11" s="30" t="s">
        <v>232</v>
      </c>
      <c r="J11" s="38"/>
      <c r="K11" s="42"/>
    </row>
    <row r="12" spans="1:11" s="10" customFormat="1" ht="80.150000000000006" customHeight="1" x14ac:dyDescent="0.2">
      <c r="A12" s="30" t="s">
        <v>233</v>
      </c>
      <c r="B12" s="36" t="s">
        <v>110</v>
      </c>
      <c r="C12" s="32">
        <v>45054</v>
      </c>
      <c r="D12" s="30" t="s">
        <v>234</v>
      </c>
      <c r="E12" s="30" t="s">
        <v>211</v>
      </c>
      <c r="F12" s="37">
        <v>1342000</v>
      </c>
      <c r="G12" s="37">
        <v>1342000</v>
      </c>
      <c r="H12" s="34">
        <f t="shared" ref="H12:H21" si="1">IF(F12="－","－",G12/F12)</f>
        <v>1</v>
      </c>
      <c r="I12" s="30" t="s">
        <v>235</v>
      </c>
      <c r="J12" s="38"/>
      <c r="K12" s="42"/>
    </row>
    <row r="13" spans="1:11" s="10" customFormat="1" ht="80.150000000000006" customHeight="1" x14ac:dyDescent="0.2">
      <c r="A13" s="30" t="s">
        <v>236</v>
      </c>
      <c r="B13" s="36" t="s">
        <v>121</v>
      </c>
      <c r="C13" s="32">
        <v>45044</v>
      </c>
      <c r="D13" s="30" t="s">
        <v>237</v>
      </c>
      <c r="E13" s="30" t="s">
        <v>211</v>
      </c>
      <c r="F13" s="37">
        <v>1006500</v>
      </c>
      <c r="G13" s="37">
        <v>1006500</v>
      </c>
      <c r="H13" s="34">
        <f t="shared" si="1"/>
        <v>1</v>
      </c>
      <c r="I13" s="30" t="s">
        <v>238</v>
      </c>
      <c r="J13" s="38"/>
      <c r="K13" s="42"/>
    </row>
    <row r="14" spans="1:11" s="10" customFormat="1" ht="80.150000000000006" customHeight="1" x14ac:dyDescent="0.2">
      <c r="A14" s="30" t="s">
        <v>239</v>
      </c>
      <c r="B14" s="30" t="s">
        <v>240</v>
      </c>
      <c r="C14" s="32">
        <v>45019</v>
      </c>
      <c r="D14" s="30" t="s">
        <v>241</v>
      </c>
      <c r="E14" s="30" t="s">
        <v>211</v>
      </c>
      <c r="F14" s="37">
        <v>15088700</v>
      </c>
      <c r="G14" s="37">
        <v>15088700</v>
      </c>
      <c r="H14" s="34">
        <f t="shared" si="1"/>
        <v>1</v>
      </c>
      <c r="I14" s="30" t="s">
        <v>264</v>
      </c>
      <c r="J14" s="38" t="s">
        <v>219</v>
      </c>
      <c r="K14" s="42"/>
    </row>
    <row r="15" spans="1:11" s="10" customFormat="1" ht="80.150000000000006" customHeight="1" x14ac:dyDescent="0.2">
      <c r="A15" s="36" t="s">
        <v>242</v>
      </c>
      <c r="B15" s="36" t="s">
        <v>203</v>
      </c>
      <c r="C15" s="32">
        <v>45246</v>
      </c>
      <c r="D15" s="36" t="s">
        <v>243</v>
      </c>
      <c r="E15" s="36" t="s">
        <v>211</v>
      </c>
      <c r="F15" s="37">
        <v>1007600</v>
      </c>
      <c r="G15" s="37">
        <v>1007600</v>
      </c>
      <c r="H15" s="34">
        <f t="shared" si="1"/>
        <v>1</v>
      </c>
      <c r="I15" s="36" t="s">
        <v>244</v>
      </c>
      <c r="J15" s="38" t="s">
        <v>50</v>
      </c>
      <c r="K15" s="42"/>
    </row>
    <row r="16" spans="1:11" s="10" customFormat="1" ht="80.150000000000006" customHeight="1" x14ac:dyDescent="0.2">
      <c r="A16" s="36" t="s">
        <v>245</v>
      </c>
      <c r="B16" s="36" t="s">
        <v>246</v>
      </c>
      <c r="C16" s="32">
        <v>45257</v>
      </c>
      <c r="D16" s="36" t="s">
        <v>247</v>
      </c>
      <c r="E16" s="36" t="s">
        <v>211</v>
      </c>
      <c r="F16" s="37">
        <v>2021250</v>
      </c>
      <c r="G16" s="37">
        <v>2021250</v>
      </c>
      <c r="H16" s="34">
        <f t="shared" si="1"/>
        <v>1</v>
      </c>
      <c r="I16" s="36" t="s">
        <v>248</v>
      </c>
      <c r="J16" s="38" t="s">
        <v>50</v>
      </c>
      <c r="K16" s="42"/>
    </row>
    <row r="17" spans="1:11" s="10" customFormat="1" ht="80.150000000000006" customHeight="1" x14ac:dyDescent="0.2">
      <c r="A17" s="36" t="s">
        <v>249</v>
      </c>
      <c r="B17" s="36" t="s">
        <v>246</v>
      </c>
      <c r="C17" s="32">
        <v>45260</v>
      </c>
      <c r="D17" s="36" t="s">
        <v>247</v>
      </c>
      <c r="E17" s="36" t="s">
        <v>211</v>
      </c>
      <c r="F17" s="37">
        <v>2145000</v>
      </c>
      <c r="G17" s="37">
        <v>2145000</v>
      </c>
      <c r="H17" s="34">
        <f t="shared" si="1"/>
        <v>1</v>
      </c>
      <c r="I17" s="36" t="s">
        <v>250</v>
      </c>
      <c r="J17" s="38" t="s">
        <v>50</v>
      </c>
      <c r="K17" s="42"/>
    </row>
    <row r="18" spans="1:11" s="10" customFormat="1" ht="80.150000000000006" customHeight="1" x14ac:dyDescent="0.2">
      <c r="A18" s="36" t="s">
        <v>251</v>
      </c>
      <c r="B18" s="36" t="s">
        <v>252</v>
      </c>
      <c r="C18" s="32">
        <v>45243</v>
      </c>
      <c r="D18" s="36" t="s">
        <v>253</v>
      </c>
      <c r="E18" s="36" t="s">
        <v>254</v>
      </c>
      <c r="F18" s="37">
        <v>1687400</v>
      </c>
      <c r="G18" s="37">
        <v>1650000</v>
      </c>
      <c r="H18" s="34">
        <f t="shared" si="1"/>
        <v>0.97783572359843551</v>
      </c>
      <c r="I18" s="36" t="s">
        <v>255</v>
      </c>
      <c r="J18" s="38" t="s">
        <v>50</v>
      </c>
      <c r="K18" s="42"/>
    </row>
    <row r="19" spans="1:11" s="10" customFormat="1" ht="80.150000000000006" customHeight="1" x14ac:dyDescent="0.2">
      <c r="A19" s="36" t="s">
        <v>256</v>
      </c>
      <c r="B19" s="36" t="s">
        <v>203</v>
      </c>
      <c r="C19" s="32">
        <v>45278</v>
      </c>
      <c r="D19" s="36" t="s">
        <v>243</v>
      </c>
      <c r="E19" s="36" t="s">
        <v>211</v>
      </c>
      <c r="F19" s="37">
        <v>2557500</v>
      </c>
      <c r="G19" s="37">
        <v>2557500</v>
      </c>
      <c r="H19" s="34">
        <f t="shared" si="1"/>
        <v>1</v>
      </c>
      <c r="I19" s="36" t="s">
        <v>257</v>
      </c>
      <c r="J19" s="38" t="s">
        <v>50</v>
      </c>
      <c r="K19" s="42"/>
    </row>
    <row r="20" spans="1:11" s="10" customFormat="1" ht="80.150000000000006" customHeight="1" x14ac:dyDescent="0.2">
      <c r="A20" s="36" t="s">
        <v>258</v>
      </c>
      <c r="B20" s="36" t="s">
        <v>252</v>
      </c>
      <c r="C20" s="32">
        <v>45266</v>
      </c>
      <c r="D20" s="36" t="s">
        <v>259</v>
      </c>
      <c r="E20" s="36" t="s">
        <v>260</v>
      </c>
      <c r="F20" s="37">
        <v>2323750</v>
      </c>
      <c r="G20" s="37">
        <v>2323750</v>
      </c>
      <c r="H20" s="34">
        <f t="shared" si="1"/>
        <v>1</v>
      </c>
      <c r="I20" s="36" t="s">
        <v>261</v>
      </c>
      <c r="J20" s="38" t="s">
        <v>50</v>
      </c>
      <c r="K20" s="42"/>
    </row>
    <row r="21" spans="1:11" s="10" customFormat="1" ht="80.150000000000006" customHeight="1" x14ac:dyDescent="0.2">
      <c r="A21" s="29" t="s">
        <v>262</v>
      </c>
      <c r="B21" s="36" t="s">
        <v>203</v>
      </c>
      <c r="C21" s="32">
        <v>45344</v>
      </c>
      <c r="D21" s="36" t="s">
        <v>243</v>
      </c>
      <c r="E21" s="36" t="s">
        <v>211</v>
      </c>
      <c r="F21" s="33">
        <v>1800000</v>
      </c>
      <c r="G21" s="33">
        <v>1800000</v>
      </c>
      <c r="H21" s="68">
        <f t="shared" si="1"/>
        <v>1</v>
      </c>
      <c r="I21" s="29" t="s">
        <v>263</v>
      </c>
      <c r="J21" s="38" t="s">
        <v>50</v>
      </c>
      <c r="K21" s="42"/>
    </row>
    <row r="22" spans="1:11" s="11" customFormat="1" ht="18" customHeight="1" x14ac:dyDescent="0.2">
      <c r="A22" s="27" t="s">
        <v>13</v>
      </c>
    </row>
    <row r="23" spans="1:11" s="15" customFormat="1" ht="18" customHeight="1" x14ac:dyDescent="0.2">
      <c r="A23" s="28" t="s">
        <v>40</v>
      </c>
    </row>
    <row r="24" spans="1:11" s="11" customFormat="1" ht="18" customHeight="1" x14ac:dyDescent="0.2">
      <c r="A24" s="27" t="s">
        <v>35</v>
      </c>
      <c r="B24" s="18"/>
      <c r="C24" s="18"/>
      <c r="D24" s="18"/>
      <c r="E24" s="18"/>
      <c r="F24" s="18"/>
      <c r="G24" s="18"/>
      <c r="H24" s="18"/>
      <c r="I24" s="18"/>
      <c r="J24" s="18"/>
      <c r="K24" s="18"/>
    </row>
    <row r="25" spans="1:11" s="11" customFormat="1" ht="18" customHeight="1" x14ac:dyDescent="0.2">
      <c r="A25" s="27" t="s">
        <v>19</v>
      </c>
      <c r="B25" s="18"/>
      <c r="C25" s="18"/>
      <c r="D25" s="18"/>
      <c r="E25" s="18"/>
      <c r="F25" s="18"/>
      <c r="G25" s="18"/>
      <c r="H25" s="18"/>
      <c r="I25" s="18"/>
      <c r="J25" s="18"/>
      <c r="K25" s="18"/>
    </row>
    <row r="26" spans="1:11" s="11" customFormat="1" ht="18" customHeight="1" x14ac:dyDescent="0.2">
      <c r="A26" s="27" t="s">
        <v>30</v>
      </c>
      <c r="B26" s="18"/>
      <c r="C26" s="18"/>
      <c r="D26" s="18"/>
      <c r="E26" s="18"/>
      <c r="F26" s="18"/>
      <c r="G26" s="18"/>
      <c r="H26" s="18"/>
      <c r="I26" s="18"/>
      <c r="J26" s="18"/>
      <c r="K26" s="18"/>
    </row>
    <row r="27" spans="1:11" s="11" customFormat="1" ht="18" customHeight="1" x14ac:dyDescent="0.2">
      <c r="A27" s="27" t="s">
        <v>11</v>
      </c>
      <c r="B27" s="18"/>
      <c r="C27" s="18"/>
      <c r="D27" s="18"/>
      <c r="E27" s="18"/>
      <c r="F27" s="18"/>
      <c r="G27" s="18"/>
      <c r="H27" s="18"/>
      <c r="I27" s="18"/>
      <c r="J27" s="10"/>
      <c r="K27" s="18"/>
    </row>
    <row r="28" spans="1:11" s="11" customFormat="1" ht="18" customHeight="1" x14ac:dyDescent="0.2">
      <c r="A28" s="27" t="s">
        <v>31</v>
      </c>
      <c r="B28" s="18"/>
      <c r="C28" s="18"/>
      <c r="D28" s="18"/>
      <c r="E28" s="18"/>
      <c r="F28" s="18"/>
      <c r="G28" s="18"/>
      <c r="H28" s="18"/>
      <c r="I28" s="18"/>
      <c r="J28" s="10"/>
      <c r="K28" s="18"/>
    </row>
    <row r="29" spans="1:11" s="11" customFormat="1" ht="18" customHeight="1" x14ac:dyDescent="0.2">
      <c r="A29" s="27" t="s">
        <v>36</v>
      </c>
      <c r="B29" s="18"/>
      <c r="C29" s="18"/>
      <c r="D29" s="18"/>
      <c r="E29" s="18"/>
      <c r="F29" s="18"/>
      <c r="G29" s="18"/>
      <c r="H29" s="18"/>
      <c r="I29" s="18"/>
      <c r="J29" s="10"/>
      <c r="K29" s="18"/>
    </row>
    <row r="30" spans="1:11" s="4" customFormat="1" x14ac:dyDescent="0.2">
      <c r="A30" s="13"/>
    </row>
    <row r="31" spans="1:11" s="5" customFormat="1" x14ac:dyDescent="0.2">
      <c r="A31" s="17"/>
      <c r="B31" s="17"/>
      <c r="C31" s="17"/>
      <c r="D31" s="17"/>
      <c r="E31" s="17"/>
      <c r="F31" s="17"/>
      <c r="G31" s="17"/>
      <c r="H31" s="17"/>
      <c r="I31" s="17"/>
      <c r="J31" s="1"/>
      <c r="K31" s="17"/>
    </row>
    <row r="33" spans="1:11" x14ac:dyDescent="0.2">
      <c r="A33" s="5"/>
      <c r="B33" s="5"/>
      <c r="C33" s="5"/>
      <c r="D33" s="5"/>
      <c r="E33" s="5"/>
      <c r="F33" s="5"/>
      <c r="G33" s="5"/>
      <c r="H33" s="5"/>
      <c r="I33" s="5"/>
      <c r="K33" s="5"/>
    </row>
    <row r="34" spans="1:11" x14ac:dyDescent="0.2">
      <c r="A34" s="5"/>
      <c r="B34" s="5"/>
      <c r="C34" s="5"/>
      <c r="D34" s="5"/>
      <c r="E34" s="5"/>
      <c r="F34" s="5"/>
      <c r="G34" s="5"/>
      <c r="H34" s="5"/>
      <c r="I34" s="5"/>
      <c r="K34" s="5"/>
    </row>
    <row r="35" spans="1:11" x14ac:dyDescent="0.2">
      <c r="A35" s="5"/>
      <c r="B35" s="5"/>
      <c r="C35" s="5"/>
      <c r="D35" s="5"/>
      <c r="E35" s="5"/>
      <c r="F35" s="5"/>
      <c r="G35" s="5"/>
      <c r="H35" s="5"/>
      <c r="I35" s="5"/>
      <c r="K35" s="5"/>
    </row>
    <row r="38" spans="1:11" s="5" customFormat="1" x14ac:dyDescent="0.2">
      <c r="A38" s="1"/>
      <c r="B38" s="1"/>
      <c r="C38" s="1"/>
      <c r="D38" s="1"/>
      <c r="E38" s="1"/>
      <c r="F38" s="1"/>
      <c r="G38" s="1"/>
      <c r="H38" s="1"/>
      <c r="I38" s="1"/>
      <c r="J38" s="1"/>
      <c r="K38" s="1"/>
    </row>
    <row r="39" spans="1:11" ht="13.5" customHeight="1" x14ac:dyDescent="0.2"/>
    <row r="46" spans="1:11" ht="66" customHeight="1" x14ac:dyDescent="0.2"/>
    <row r="53" spans="1:11" s="5" customFormat="1" x14ac:dyDescent="0.2">
      <c r="A53" s="1"/>
      <c r="B53" s="1"/>
      <c r="C53" s="1"/>
      <c r="D53" s="1"/>
      <c r="E53" s="1"/>
      <c r="F53" s="1"/>
      <c r="G53" s="1"/>
      <c r="H53" s="1"/>
      <c r="I53" s="1"/>
      <c r="J53" s="1"/>
      <c r="K53" s="1"/>
    </row>
    <row r="54" spans="1:11" ht="13.5" customHeight="1" x14ac:dyDescent="0.2"/>
    <row r="63" spans="1:11" ht="66" customHeight="1" x14ac:dyDescent="0.2"/>
    <row r="70" spans="1:11" s="5" customFormat="1" x14ac:dyDescent="0.2">
      <c r="A70" s="1"/>
      <c r="B70" s="1"/>
      <c r="C70" s="1"/>
      <c r="D70" s="1"/>
      <c r="E70" s="1"/>
      <c r="F70" s="1"/>
      <c r="G70" s="1"/>
      <c r="H70" s="1"/>
      <c r="I70" s="1"/>
      <c r="J70" s="1"/>
      <c r="K70" s="1"/>
    </row>
    <row r="73" spans="1:11" s="5" customFormat="1" x14ac:dyDescent="0.2">
      <c r="A73" s="1"/>
      <c r="B73" s="1"/>
      <c r="C73" s="1"/>
      <c r="D73" s="1"/>
      <c r="E73" s="1"/>
      <c r="F73" s="1"/>
      <c r="G73" s="1"/>
      <c r="H73" s="1"/>
      <c r="I73" s="1"/>
      <c r="J73" s="1"/>
      <c r="K73" s="1"/>
    </row>
    <row r="74" spans="1:11" s="5" customFormat="1" x14ac:dyDescent="0.2">
      <c r="A74" s="1"/>
      <c r="B74" s="1"/>
      <c r="C74" s="1"/>
      <c r="D74" s="1"/>
      <c r="E74" s="1"/>
      <c r="F74" s="1"/>
      <c r="G74" s="1"/>
      <c r="H74" s="1"/>
      <c r="I74" s="1"/>
      <c r="J74" s="1"/>
      <c r="K74" s="1"/>
    </row>
    <row r="75" spans="1:11" s="5" customFormat="1" x14ac:dyDescent="0.2">
      <c r="A75" s="1"/>
      <c r="B75" s="1"/>
      <c r="C75" s="1"/>
      <c r="D75" s="1"/>
      <c r="E75" s="1"/>
      <c r="F75" s="1"/>
      <c r="G75" s="1"/>
      <c r="H75" s="1"/>
      <c r="I75" s="1"/>
      <c r="J75" s="1"/>
      <c r="K75" s="1"/>
    </row>
  </sheetData>
  <mergeCells count="1">
    <mergeCell ref="A1:K1"/>
  </mergeCells>
  <phoneticPr fontId="2"/>
  <dataValidations count="5">
    <dataValidation type="date" allowBlank="1" showInputMessage="1" showErrorMessage="1" sqref="C5:C21" xr:uid="{9788D2FA-A30D-4E57-9F8E-673689F160A6}">
      <formula1>45017</formula1>
      <formula2>45382</formula2>
    </dataValidation>
    <dataValidation type="list" allowBlank="1" showInputMessage="1" showErrorMessage="1" sqref="J19:J21" xr:uid="{94AB6FD2-4CB7-4DA1-B235-BAF84CF1F680}">
      <formula1>#REF!</formula1>
    </dataValidation>
    <dataValidation type="list" allowBlank="1" showInputMessage="1" showErrorMessage="1" sqref="J16:J18" xr:uid="{F4851C8C-C1EF-40CB-90B0-5A11730B96B6}">
      <formula1>#REF!</formula1>
    </dataValidation>
    <dataValidation type="list" allowBlank="1" showInputMessage="1" showErrorMessage="1" sqref="J15" xr:uid="{87B65D00-D340-45F2-B339-65AB0EABA9D5}">
      <formula1>$R$22:$R$25</formula1>
    </dataValidation>
    <dataValidation type="list" allowBlank="1" showInputMessage="1" showErrorMessage="1" sqref="J5:J14" xr:uid="{0D8A7E05-E815-4DAA-9EB7-9FF717A84AAD}">
      <formula1>#REF!</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